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SUPER" sheetId="2" r:id="rId1"/>
    <sheet name="PEDIDO  SAN ANTONIO" sheetId="1" r:id="rId2"/>
  </sheets>
  <externalReferences>
    <externalReference r:id="rId3"/>
  </externalReferences>
  <definedNames>
    <definedName name="_xlnm._FilterDatabase" localSheetId="1" hidden="1">'PEDIDO  SAN ANTONIO'!$A$2:$V$118</definedName>
    <definedName name="_xlnm.Print_Area" localSheetId="1">'PEDIDO  SAN ANTONIO'!$A$2:$U$83</definedName>
    <definedName name="_xlnm.Print_Titles" localSheetId="1">'PEDIDO  SAN ANTONIO'!$2:$2</definedName>
  </definedNames>
  <calcPr calcId="144525"/>
</workbook>
</file>

<file path=xl/calcChain.xml><?xml version="1.0" encoding="utf-8"?>
<calcChain xmlns="http://schemas.openxmlformats.org/spreadsheetml/2006/main">
  <c r="I63" i="1" l="1"/>
  <c r="J63" i="1" s="1"/>
  <c r="M63" i="1" s="1"/>
  <c r="O63" i="1" s="1"/>
  <c r="P63" i="1"/>
  <c r="R63" i="1" s="1"/>
  <c r="T63" i="1"/>
  <c r="U63" i="1" s="1"/>
  <c r="V63" i="1"/>
  <c r="I64" i="1"/>
  <c r="J64" i="1" s="1"/>
  <c r="M64" i="1" s="1"/>
  <c r="P64" i="1"/>
  <c r="R64" i="1" s="1"/>
  <c r="T64" i="1"/>
  <c r="U64" i="1"/>
  <c r="V64" i="1"/>
  <c r="I65" i="1"/>
  <c r="J65" i="1" s="1"/>
  <c r="M65" i="1" s="1"/>
  <c r="P65" i="1"/>
  <c r="R65" i="1" s="1"/>
  <c r="T65" i="1"/>
  <c r="U65" i="1" s="1"/>
  <c r="V65" i="1"/>
  <c r="I66" i="1"/>
  <c r="J66" i="1" s="1"/>
  <c r="M66" i="1" s="1"/>
  <c r="P66" i="1"/>
  <c r="R66" i="1" s="1"/>
  <c r="T66" i="1"/>
  <c r="U66" i="1" s="1"/>
  <c r="V66" i="1"/>
  <c r="I67" i="1"/>
  <c r="J67" i="1" s="1"/>
  <c r="M67" i="1" s="1"/>
  <c r="P67" i="1"/>
  <c r="R67" i="1" s="1"/>
  <c r="T67" i="1"/>
  <c r="U67" i="1" s="1"/>
  <c r="V67" i="1"/>
  <c r="I68" i="1"/>
  <c r="J68" i="1" s="1"/>
  <c r="M68" i="1" s="1"/>
  <c r="O68" i="1" s="1"/>
  <c r="P68" i="1"/>
  <c r="R68" i="1" s="1"/>
  <c r="T68" i="1"/>
  <c r="U68" i="1" s="1"/>
  <c r="V68" i="1"/>
  <c r="I69" i="1"/>
  <c r="J69" i="1" s="1"/>
  <c r="M69" i="1" s="1"/>
  <c r="P69" i="1"/>
  <c r="R69" i="1" s="1"/>
  <c r="T69" i="1"/>
  <c r="U69" i="1" s="1"/>
  <c r="V69" i="1"/>
  <c r="I70" i="1"/>
  <c r="J70" i="1" s="1"/>
  <c r="M70" i="1" s="1"/>
  <c r="P70" i="1"/>
  <c r="R70" i="1" s="1"/>
  <c r="T70" i="1"/>
  <c r="U70" i="1" s="1"/>
  <c r="V70" i="1"/>
  <c r="I58" i="1"/>
  <c r="J58" i="1" s="1"/>
  <c r="M58" i="1" s="1"/>
  <c r="O58" i="1" s="1"/>
  <c r="P58" i="1"/>
  <c r="R58" i="1" s="1"/>
  <c r="T58" i="1"/>
  <c r="U58" i="1" s="1"/>
  <c r="V58" i="1"/>
  <c r="I59" i="1"/>
  <c r="J59" i="1" s="1"/>
  <c r="M59" i="1" s="1"/>
  <c r="P59" i="1"/>
  <c r="R59" i="1" s="1"/>
  <c r="T59" i="1"/>
  <c r="U59" i="1" s="1"/>
  <c r="V59" i="1"/>
  <c r="I60" i="1"/>
  <c r="J60" i="1" s="1"/>
  <c r="M60" i="1" s="1"/>
  <c r="P60" i="1"/>
  <c r="R60" i="1" s="1"/>
  <c r="T60" i="1"/>
  <c r="U60" i="1" s="1"/>
  <c r="V60" i="1"/>
  <c r="I61" i="1"/>
  <c r="J61" i="1" s="1"/>
  <c r="M61" i="1" s="1"/>
  <c r="P61" i="1"/>
  <c r="R61" i="1" s="1"/>
  <c r="T61" i="1"/>
  <c r="U61" i="1" s="1"/>
  <c r="V61" i="1"/>
  <c r="I55" i="1"/>
  <c r="J55" i="1" s="1"/>
  <c r="M55" i="1" s="1"/>
  <c r="P55" i="1"/>
  <c r="R55" i="1" s="1"/>
  <c r="T55" i="1"/>
  <c r="U55" i="1" s="1"/>
  <c r="V55" i="1"/>
  <c r="T118" i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4" i="1"/>
  <c r="U94" i="1" s="1"/>
  <c r="T93" i="1"/>
  <c r="U93" i="1" s="1"/>
  <c r="V92" i="1"/>
  <c r="T92" i="1"/>
  <c r="U92" i="1" s="1"/>
  <c r="P92" i="1"/>
  <c r="R92" i="1" s="1"/>
  <c r="I92" i="1"/>
  <c r="J92" i="1" s="1"/>
  <c r="M92" i="1" s="1"/>
  <c r="V91" i="1"/>
  <c r="T91" i="1"/>
  <c r="P91" i="1"/>
  <c r="R91" i="1" s="1"/>
  <c r="I91" i="1"/>
  <c r="J91" i="1" s="1"/>
  <c r="M91" i="1" s="1"/>
  <c r="V90" i="1"/>
  <c r="T90" i="1"/>
  <c r="U90" i="1" s="1"/>
  <c r="P90" i="1"/>
  <c r="R90" i="1" s="1"/>
  <c r="I90" i="1"/>
  <c r="J90" i="1" s="1"/>
  <c r="M90" i="1" s="1"/>
  <c r="V89" i="1"/>
  <c r="T89" i="1"/>
  <c r="U89" i="1" s="1"/>
  <c r="P89" i="1"/>
  <c r="R89" i="1" s="1"/>
  <c r="I89" i="1"/>
  <c r="J89" i="1" s="1"/>
  <c r="M89" i="1" s="1"/>
  <c r="V88" i="1"/>
  <c r="T88" i="1"/>
  <c r="U88" i="1" s="1"/>
  <c r="P88" i="1"/>
  <c r="R88" i="1" s="1"/>
  <c r="I88" i="1"/>
  <c r="J88" i="1" s="1"/>
  <c r="M88" i="1" s="1"/>
  <c r="V87" i="1"/>
  <c r="T87" i="1"/>
  <c r="U87" i="1" s="1"/>
  <c r="P87" i="1"/>
  <c r="R87" i="1" s="1"/>
  <c r="I87" i="1"/>
  <c r="J87" i="1" s="1"/>
  <c r="M87" i="1" s="1"/>
  <c r="V86" i="1"/>
  <c r="T86" i="1"/>
  <c r="U86" i="1" s="1"/>
  <c r="P86" i="1"/>
  <c r="R86" i="1" s="1"/>
  <c r="I86" i="1"/>
  <c r="J86" i="1" s="1"/>
  <c r="M86" i="1" s="1"/>
  <c r="V85" i="1"/>
  <c r="T85" i="1"/>
  <c r="U85" i="1" s="1"/>
  <c r="P85" i="1"/>
  <c r="R85" i="1" s="1"/>
  <c r="I85" i="1"/>
  <c r="J85" i="1" s="1"/>
  <c r="M85" i="1" s="1"/>
  <c r="V84" i="1"/>
  <c r="T84" i="1"/>
  <c r="U84" i="1" s="1"/>
  <c r="P84" i="1"/>
  <c r="R84" i="1" s="1"/>
  <c r="I84" i="1"/>
  <c r="J84" i="1" s="1"/>
  <c r="M84" i="1" s="1"/>
  <c r="V83" i="1"/>
  <c r="T83" i="1"/>
  <c r="P83" i="1"/>
  <c r="R83" i="1" s="1"/>
  <c r="I83" i="1"/>
  <c r="J83" i="1" s="1"/>
  <c r="M83" i="1" s="1"/>
  <c r="O83" i="1" s="1"/>
  <c r="V82" i="1"/>
  <c r="T82" i="1"/>
  <c r="U82" i="1" s="1"/>
  <c r="P82" i="1"/>
  <c r="R82" i="1" s="1"/>
  <c r="I82" i="1"/>
  <c r="J82" i="1" s="1"/>
  <c r="M82" i="1" s="1"/>
  <c r="V81" i="1"/>
  <c r="T81" i="1"/>
  <c r="U81" i="1" s="1"/>
  <c r="P81" i="1"/>
  <c r="R81" i="1" s="1"/>
  <c r="I81" i="1"/>
  <c r="J81" i="1" s="1"/>
  <c r="M81" i="1" s="1"/>
  <c r="V80" i="1"/>
  <c r="T80" i="1"/>
  <c r="U80" i="1" s="1"/>
  <c r="P80" i="1"/>
  <c r="R80" i="1" s="1"/>
  <c r="I80" i="1"/>
  <c r="J80" i="1" s="1"/>
  <c r="M80" i="1" s="1"/>
  <c r="V79" i="1"/>
  <c r="T79" i="1"/>
  <c r="U79" i="1" s="1"/>
  <c r="P79" i="1"/>
  <c r="R79" i="1" s="1"/>
  <c r="I79" i="1"/>
  <c r="J79" i="1" s="1"/>
  <c r="M79" i="1" s="1"/>
  <c r="V78" i="1"/>
  <c r="T78" i="1"/>
  <c r="U78" i="1" s="1"/>
  <c r="P78" i="1"/>
  <c r="R78" i="1" s="1"/>
  <c r="I78" i="1"/>
  <c r="J78" i="1" s="1"/>
  <c r="M78" i="1" s="1"/>
  <c r="V77" i="1"/>
  <c r="T77" i="1"/>
  <c r="U77" i="1" s="1"/>
  <c r="P77" i="1"/>
  <c r="R77" i="1" s="1"/>
  <c r="I77" i="1"/>
  <c r="J77" i="1" s="1"/>
  <c r="M77" i="1" s="1"/>
  <c r="V76" i="1"/>
  <c r="T76" i="1"/>
  <c r="U76" i="1" s="1"/>
  <c r="P76" i="1"/>
  <c r="R76" i="1" s="1"/>
  <c r="I76" i="1"/>
  <c r="J76" i="1" s="1"/>
  <c r="M76" i="1" s="1"/>
  <c r="V75" i="1"/>
  <c r="P75" i="1"/>
  <c r="R75" i="1" s="1"/>
  <c r="I75" i="1"/>
  <c r="J75" i="1" s="1"/>
  <c r="M75" i="1" s="1"/>
  <c r="V74" i="1"/>
  <c r="T74" i="1"/>
  <c r="U74" i="1" s="1"/>
  <c r="P74" i="1"/>
  <c r="R74" i="1" s="1"/>
  <c r="I74" i="1"/>
  <c r="J74" i="1" s="1"/>
  <c r="M74" i="1" s="1"/>
  <c r="V73" i="1"/>
  <c r="T73" i="1"/>
  <c r="U73" i="1" s="1"/>
  <c r="P73" i="1"/>
  <c r="R73" i="1" s="1"/>
  <c r="I73" i="1"/>
  <c r="J73" i="1" s="1"/>
  <c r="M73" i="1" s="1"/>
  <c r="O73" i="1" s="1"/>
  <c r="V72" i="1"/>
  <c r="T72" i="1"/>
  <c r="U72" i="1" s="1"/>
  <c r="P72" i="1"/>
  <c r="R72" i="1" s="1"/>
  <c r="I72" i="1"/>
  <c r="J72" i="1" s="1"/>
  <c r="M72" i="1" s="1"/>
  <c r="V71" i="1"/>
  <c r="T71" i="1"/>
  <c r="P71" i="1"/>
  <c r="R71" i="1" s="1"/>
  <c r="I71" i="1"/>
  <c r="J71" i="1" s="1"/>
  <c r="M71" i="1" s="1"/>
  <c r="V62" i="1"/>
  <c r="T62" i="1"/>
  <c r="U62" i="1" s="1"/>
  <c r="P62" i="1"/>
  <c r="R62" i="1" s="1"/>
  <c r="I62" i="1"/>
  <c r="J62" i="1" s="1"/>
  <c r="M62" i="1" s="1"/>
  <c r="V57" i="1"/>
  <c r="T57" i="1"/>
  <c r="U57" i="1" s="1"/>
  <c r="P57" i="1"/>
  <c r="R57" i="1" s="1"/>
  <c r="I57" i="1"/>
  <c r="J57" i="1" s="1"/>
  <c r="M57" i="1" s="1"/>
  <c r="V56" i="1"/>
  <c r="T56" i="1"/>
  <c r="U56" i="1" s="1"/>
  <c r="P56" i="1"/>
  <c r="R56" i="1" s="1"/>
  <c r="I56" i="1"/>
  <c r="J56" i="1" s="1"/>
  <c r="M56" i="1" s="1"/>
  <c r="O56" i="1" s="1"/>
  <c r="V54" i="1"/>
  <c r="T54" i="1"/>
  <c r="U54" i="1" s="1"/>
  <c r="P54" i="1"/>
  <c r="R54" i="1" s="1"/>
  <c r="I54" i="1"/>
  <c r="J54" i="1" s="1"/>
  <c r="M54" i="1" s="1"/>
  <c r="V53" i="1"/>
  <c r="T53" i="1"/>
  <c r="P53" i="1"/>
  <c r="R53" i="1" s="1"/>
  <c r="I53" i="1"/>
  <c r="J53" i="1" s="1"/>
  <c r="M53" i="1" s="1"/>
  <c r="V52" i="1"/>
  <c r="T52" i="1"/>
  <c r="U52" i="1" s="1"/>
  <c r="P52" i="1"/>
  <c r="R52" i="1" s="1"/>
  <c r="I52" i="1"/>
  <c r="J52" i="1" s="1"/>
  <c r="M52" i="1" s="1"/>
  <c r="V51" i="1"/>
  <c r="T51" i="1"/>
  <c r="U51" i="1" s="1"/>
  <c r="P51" i="1"/>
  <c r="R51" i="1" s="1"/>
  <c r="I51" i="1"/>
  <c r="J51" i="1" s="1"/>
  <c r="M51" i="1" s="1"/>
  <c r="V50" i="1"/>
  <c r="T50" i="1"/>
  <c r="U50" i="1" s="1"/>
  <c r="P50" i="1"/>
  <c r="R50" i="1" s="1"/>
  <c r="I50" i="1"/>
  <c r="J50" i="1" s="1"/>
  <c r="M50" i="1" s="1"/>
  <c r="O50" i="1" s="1"/>
  <c r="V49" i="1"/>
  <c r="T49" i="1"/>
  <c r="P49" i="1"/>
  <c r="R49" i="1" s="1"/>
  <c r="I49" i="1"/>
  <c r="J49" i="1" s="1"/>
  <c r="M49" i="1" s="1"/>
  <c r="V48" i="1"/>
  <c r="T48" i="1"/>
  <c r="U48" i="1" s="1"/>
  <c r="P48" i="1"/>
  <c r="R48" i="1" s="1"/>
  <c r="I48" i="1"/>
  <c r="J48" i="1" s="1"/>
  <c r="M48" i="1" s="1"/>
  <c r="V47" i="1"/>
  <c r="T47" i="1"/>
  <c r="U47" i="1" s="1"/>
  <c r="P47" i="1"/>
  <c r="R47" i="1" s="1"/>
  <c r="I47" i="1"/>
  <c r="J47" i="1" s="1"/>
  <c r="M47" i="1" s="1"/>
  <c r="O47" i="1" s="1"/>
  <c r="V46" i="1"/>
  <c r="T46" i="1"/>
  <c r="U46" i="1" s="1"/>
  <c r="P46" i="1"/>
  <c r="R46" i="1" s="1"/>
  <c r="I46" i="1"/>
  <c r="J46" i="1" s="1"/>
  <c r="M46" i="1" s="1"/>
  <c r="V45" i="1"/>
  <c r="T45" i="1"/>
  <c r="U45" i="1" s="1"/>
  <c r="P45" i="1"/>
  <c r="R45" i="1" s="1"/>
  <c r="I45" i="1"/>
  <c r="J45" i="1" s="1"/>
  <c r="M45" i="1" s="1"/>
  <c r="N45" i="1" s="1"/>
  <c r="S45" i="1" s="1"/>
  <c r="V44" i="1"/>
  <c r="T44" i="1"/>
  <c r="U44" i="1" s="1"/>
  <c r="P44" i="1"/>
  <c r="R44" i="1" s="1"/>
  <c r="I44" i="1"/>
  <c r="J44" i="1" s="1"/>
  <c r="M44" i="1" s="1"/>
  <c r="V43" i="1"/>
  <c r="T43" i="1"/>
  <c r="U43" i="1" s="1"/>
  <c r="P43" i="1"/>
  <c r="R43" i="1" s="1"/>
  <c r="I43" i="1"/>
  <c r="J43" i="1" s="1"/>
  <c r="M43" i="1" s="1"/>
  <c r="V42" i="1"/>
  <c r="T42" i="1"/>
  <c r="U42" i="1" s="1"/>
  <c r="P42" i="1"/>
  <c r="R42" i="1" s="1"/>
  <c r="I42" i="1"/>
  <c r="J42" i="1" s="1"/>
  <c r="M42" i="1" s="1"/>
  <c r="V41" i="1"/>
  <c r="T41" i="1"/>
  <c r="U41" i="1" s="1"/>
  <c r="P41" i="1"/>
  <c r="R41" i="1" s="1"/>
  <c r="I41" i="1"/>
  <c r="J41" i="1" s="1"/>
  <c r="M41" i="1" s="1"/>
  <c r="N41" i="1" s="1"/>
  <c r="S41" i="1" s="1"/>
  <c r="V40" i="1"/>
  <c r="T40" i="1"/>
  <c r="U40" i="1" s="1"/>
  <c r="P40" i="1"/>
  <c r="R40" i="1" s="1"/>
  <c r="I40" i="1"/>
  <c r="J40" i="1" s="1"/>
  <c r="M40" i="1" s="1"/>
  <c r="O40" i="1" s="1"/>
  <c r="V39" i="1"/>
  <c r="T39" i="1"/>
  <c r="U39" i="1" s="1"/>
  <c r="P39" i="1"/>
  <c r="R39" i="1" s="1"/>
  <c r="I39" i="1"/>
  <c r="J39" i="1" s="1"/>
  <c r="M39" i="1" s="1"/>
  <c r="V38" i="1"/>
  <c r="T38" i="1"/>
  <c r="U38" i="1" s="1"/>
  <c r="P38" i="1"/>
  <c r="R38" i="1" s="1"/>
  <c r="I38" i="1"/>
  <c r="J38" i="1" s="1"/>
  <c r="M38" i="1" s="1"/>
  <c r="V37" i="1"/>
  <c r="T37" i="1"/>
  <c r="U37" i="1" s="1"/>
  <c r="P37" i="1"/>
  <c r="R37" i="1" s="1"/>
  <c r="I37" i="1"/>
  <c r="J37" i="1" s="1"/>
  <c r="M37" i="1" s="1"/>
  <c r="O37" i="1" s="1"/>
  <c r="V36" i="1"/>
  <c r="T36" i="1"/>
  <c r="U36" i="1" s="1"/>
  <c r="P36" i="1"/>
  <c r="R36" i="1" s="1"/>
  <c r="I36" i="1"/>
  <c r="J36" i="1" s="1"/>
  <c r="M36" i="1" s="1"/>
  <c r="V35" i="1"/>
  <c r="T35" i="1"/>
  <c r="U35" i="1" s="1"/>
  <c r="P35" i="1"/>
  <c r="R35" i="1" s="1"/>
  <c r="I35" i="1"/>
  <c r="J35" i="1" s="1"/>
  <c r="M35" i="1" s="1"/>
  <c r="V34" i="1"/>
  <c r="T34" i="1"/>
  <c r="U34" i="1" s="1"/>
  <c r="P34" i="1"/>
  <c r="R34" i="1" s="1"/>
  <c r="I34" i="1"/>
  <c r="J34" i="1" s="1"/>
  <c r="M34" i="1" s="1"/>
  <c r="N34" i="1" s="1"/>
  <c r="S34" i="1" s="1"/>
  <c r="V33" i="1"/>
  <c r="T33" i="1"/>
  <c r="U33" i="1" s="1"/>
  <c r="P33" i="1"/>
  <c r="R33" i="1" s="1"/>
  <c r="I33" i="1"/>
  <c r="J33" i="1" s="1"/>
  <c r="M33" i="1" s="1"/>
  <c r="O33" i="1" s="1"/>
  <c r="V32" i="1"/>
  <c r="T32" i="1"/>
  <c r="U32" i="1" s="1"/>
  <c r="P32" i="1"/>
  <c r="R32" i="1" s="1"/>
  <c r="I32" i="1"/>
  <c r="J32" i="1" s="1"/>
  <c r="M32" i="1" s="1"/>
  <c r="V31" i="1"/>
  <c r="T31" i="1"/>
  <c r="U31" i="1" s="1"/>
  <c r="P31" i="1"/>
  <c r="R31" i="1" s="1"/>
  <c r="I31" i="1"/>
  <c r="J31" i="1" s="1"/>
  <c r="M31" i="1" s="1"/>
  <c r="V30" i="1"/>
  <c r="T30" i="1"/>
  <c r="U30" i="1" s="1"/>
  <c r="P30" i="1"/>
  <c r="R30" i="1" s="1"/>
  <c r="I30" i="1"/>
  <c r="J30" i="1" s="1"/>
  <c r="M30" i="1" s="1"/>
  <c r="N30" i="1" s="1"/>
  <c r="S30" i="1" s="1"/>
  <c r="V29" i="1"/>
  <c r="T29" i="1"/>
  <c r="U29" i="1" s="1"/>
  <c r="P29" i="1"/>
  <c r="R29" i="1" s="1"/>
  <c r="I29" i="1"/>
  <c r="J29" i="1" s="1"/>
  <c r="M29" i="1" s="1"/>
  <c r="O29" i="1" s="1"/>
  <c r="V28" i="1"/>
  <c r="T28" i="1"/>
  <c r="U28" i="1" s="1"/>
  <c r="P28" i="1"/>
  <c r="R28" i="1" s="1"/>
  <c r="I28" i="1"/>
  <c r="J28" i="1" s="1"/>
  <c r="M28" i="1" s="1"/>
  <c r="V27" i="1"/>
  <c r="T27" i="1"/>
  <c r="U27" i="1" s="1"/>
  <c r="P27" i="1"/>
  <c r="R27" i="1" s="1"/>
  <c r="I27" i="1"/>
  <c r="J27" i="1" s="1"/>
  <c r="M27" i="1" s="1"/>
  <c r="N27" i="1" s="1"/>
  <c r="S27" i="1" s="1"/>
  <c r="T26" i="1"/>
  <c r="U26" i="1" s="1"/>
  <c r="P26" i="1"/>
  <c r="R26" i="1" s="1"/>
  <c r="I26" i="1"/>
  <c r="J26" i="1" s="1"/>
  <c r="M26" i="1" s="1"/>
  <c r="V25" i="1"/>
  <c r="T25" i="1"/>
  <c r="U25" i="1" s="1"/>
  <c r="P25" i="1"/>
  <c r="R25" i="1" s="1"/>
  <c r="I25" i="1"/>
  <c r="J25" i="1" s="1"/>
  <c r="M25" i="1" s="1"/>
  <c r="V24" i="1"/>
  <c r="T24" i="1"/>
  <c r="U24" i="1" s="1"/>
  <c r="P24" i="1"/>
  <c r="R24" i="1" s="1"/>
  <c r="I24" i="1"/>
  <c r="J24" i="1" s="1"/>
  <c r="M24" i="1" s="1"/>
  <c r="N24" i="1" s="1"/>
  <c r="S24" i="1" s="1"/>
  <c r="V23" i="1"/>
  <c r="T23" i="1"/>
  <c r="U23" i="1" s="1"/>
  <c r="P23" i="1"/>
  <c r="R23" i="1" s="1"/>
  <c r="I23" i="1"/>
  <c r="J23" i="1" s="1"/>
  <c r="M23" i="1" s="1"/>
  <c r="O23" i="1" s="1"/>
  <c r="V22" i="1"/>
  <c r="T22" i="1"/>
  <c r="U22" i="1" s="1"/>
  <c r="P22" i="1"/>
  <c r="R22" i="1" s="1"/>
  <c r="I22" i="1"/>
  <c r="J22" i="1" s="1"/>
  <c r="M22" i="1" s="1"/>
  <c r="V21" i="1"/>
  <c r="T21" i="1"/>
  <c r="U21" i="1" s="1"/>
  <c r="P21" i="1"/>
  <c r="R21" i="1" s="1"/>
  <c r="I21" i="1"/>
  <c r="J21" i="1" s="1"/>
  <c r="M21" i="1" s="1"/>
  <c r="V20" i="1"/>
  <c r="T20" i="1"/>
  <c r="U20" i="1" s="1"/>
  <c r="P20" i="1"/>
  <c r="R20" i="1" s="1"/>
  <c r="I20" i="1"/>
  <c r="J20" i="1" s="1"/>
  <c r="M20" i="1" s="1"/>
  <c r="N20" i="1" s="1"/>
  <c r="S20" i="1" s="1"/>
  <c r="V19" i="1"/>
  <c r="T19" i="1"/>
  <c r="U19" i="1" s="1"/>
  <c r="P19" i="1"/>
  <c r="R19" i="1" s="1"/>
  <c r="I19" i="1"/>
  <c r="J19" i="1" s="1"/>
  <c r="M19" i="1" s="1"/>
  <c r="V18" i="1"/>
  <c r="T18" i="1"/>
  <c r="P18" i="1"/>
  <c r="R18" i="1" s="1"/>
  <c r="I18" i="1"/>
  <c r="J18" i="1" s="1"/>
  <c r="M18" i="1" s="1"/>
  <c r="V17" i="1"/>
  <c r="T17" i="1"/>
  <c r="U17" i="1" s="1"/>
  <c r="P17" i="1"/>
  <c r="R17" i="1" s="1"/>
  <c r="I17" i="1"/>
  <c r="J17" i="1" s="1"/>
  <c r="M17" i="1" s="1"/>
  <c r="N17" i="1" s="1"/>
  <c r="S17" i="1" s="1"/>
  <c r="V16" i="1"/>
  <c r="T16" i="1"/>
  <c r="U16" i="1" s="1"/>
  <c r="P16" i="1"/>
  <c r="R16" i="1" s="1"/>
  <c r="I16" i="1"/>
  <c r="J16" i="1" s="1"/>
  <c r="M16" i="1" s="1"/>
  <c r="T15" i="1"/>
  <c r="U15" i="1" s="1"/>
  <c r="P15" i="1"/>
  <c r="R15" i="1" s="1"/>
  <c r="I15" i="1"/>
  <c r="J15" i="1" s="1"/>
  <c r="M15" i="1" s="1"/>
  <c r="O15" i="1" s="1"/>
  <c r="V14" i="1"/>
  <c r="T14" i="1"/>
  <c r="U14" i="1" s="1"/>
  <c r="P14" i="1"/>
  <c r="R14" i="1" s="1"/>
  <c r="I14" i="1"/>
  <c r="J14" i="1" s="1"/>
  <c r="M14" i="1" s="1"/>
  <c r="V13" i="1"/>
  <c r="T13" i="1"/>
  <c r="U13" i="1" s="1"/>
  <c r="P13" i="1"/>
  <c r="R13" i="1" s="1"/>
  <c r="I13" i="1"/>
  <c r="J13" i="1" s="1"/>
  <c r="M13" i="1" s="1"/>
  <c r="V12" i="1"/>
  <c r="T12" i="1"/>
  <c r="U12" i="1" s="1"/>
  <c r="P12" i="1"/>
  <c r="R12" i="1" s="1"/>
  <c r="I12" i="1"/>
  <c r="J12" i="1" s="1"/>
  <c r="M12" i="1" s="1"/>
  <c r="N12" i="1" s="1"/>
  <c r="S12" i="1" s="1"/>
  <c r="V11" i="1"/>
  <c r="T11" i="1"/>
  <c r="P11" i="1"/>
  <c r="R11" i="1" s="1"/>
  <c r="I11" i="1"/>
  <c r="J11" i="1" s="1"/>
  <c r="M11" i="1" s="1"/>
  <c r="O11" i="1" s="1"/>
  <c r="V10" i="1"/>
  <c r="T10" i="1"/>
  <c r="U10" i="1" s="1"/>
  <c r="P10" i="1"/>
  <c r="R10" i="1" s="1"/>
  <c r="I10" i="1"/>
  <c r="J10" i="1" s="1"/>
  <c r="M10" i="1" s="1"/>
  <c r="V9" i="1"/>
  <c r="T9" i="1"/>
  <c r="P9" i="1"/>
  <c r="R9" i="1" s="1"/>
  <c r="I9" i="1"/>
  <c r="J9" i="1" s="1"/>
  <c r="M9" i="1" s="1"/>
  <c r="O9" i="1" s="1"/>
  <c r="V8" i="1"/>
  <c r="T8" i="1"/>
  <c r="U8" i="1" s="1"/>
  <c r="P8" i="1"/>
  <c r="R8" i="1" s="1"/>
  <c r="I8" i="1"/>
  <c r="J8" i="1" s="1"/>
  <c r="M8" i="1" s="1"/>
  <c r="O8" i="1" s="1"/>
  <c r="V7" i="1"/>
  <c r="T7" i="1"/>
  <c r="U7" i="1" s="1"/>
  <c r="P7" i="1"/>
  <c r="R7" i="1" s="1"/>
  <c r="I7" i="1"/>
  <c r="J7" i="1" s="1"/>
  <c r="M7" i="1" s="1"/>
  <c r="V6" i="1"/>
  <c r="T6" i="1"/>
  <c r="P6" i="1"/>
  <c r="R6" i="1" s="1"/>
  <c r="I6" i="1"/>
  <c r="J6" i="1" s="1"/>
  <c r="M6" i="1" s="1"/>
  <c r="N6" i="1" s="1"/>
  <c r="S6" i="1" s="1"/>
  <c r="V5" i="1"/>
  <c r="T5" i="1"/>
  <c r="U5" i="1" s="1"/>
  <c r="P5" i="1"/>
  <c r="R5" i="1" s="1"/>
  <c r="I5" i="1"/>
  <c r="J5" i="1" s="1"/>
  <c r="M5" i="1" s="1"/>
  <c r="O5" i="1" s="1"/>
  <c r="V4" i="1"/>
  <c r="T4" i="1"/>
  <c r="U4" i="1" s="1"/>
  <c r="P4" i="1"/>
  <c r="R4" i="1" s="1"/>
  <c r="I4" i="1"/>
  <c r="J4" i="1" s="1"/>
  <c r="M4" i="1" s="1"/>
  <c r="V3" i="1"/>
  <c r="T3" i="1"/>
  <c r="U3" i="1" s="1"/>
  <c r="P3" i="1"/>
  <c r="R3" i="1" s="1"/>
  <c r="I3" i="1"/>
  <c r="J3" i="1" s="1"/>
  <c r="M3" i="1" s="1"/>
  <c r="O59" i="1" l="1"/>
  <c r="N59" i="1"/>
  <c r="S59" i="1" s="1"/>
  <c r="O64" i="1"/>
  <c r="N64" i="1"/>
  <c r="S64" i="1" s="1"/>
  <c r="O69" i="1"/>
  <c r="N69" i="1"/>
  <c r="S69" i="1" s="1"/>
  <c r="N60" i="1"/>
  <c r="S60" i="1" s="1"/>
  <c r="O60" i="1"/>
  <c r="N70" i="1"/>
  <c r="S70" i="1" s="1"/>
  <c r="O70" i="1"/>
  <c r="N66" i="1"/>
  <c r="S66" i="1" s="1"/>
  <c r="O66" i="1"/>
  <c r="N65" i="1"/>
  <c r="S65" i="1" s="1"/>
  <c r="O65" i="1"/>
  <c r="N55" i="1"/>
  <c r="S55" i="1" s="1"/>
  <c r="O55" i="1"/>
  <c r="N61" i="1"/>
  <c r="S61" i="1" s="1"/>
  <c r="O61" i="1"/>
  <c r="N67" i="1"/>
  <c r="S67" i="1" s="1"/>
  <c r="O67" i="1"/>
  <c r="N58" i="1"/>
  <c r="S58" i="1" s="1"/>
  <c r="N68" i="1"/>
  <c r="S68" i="1" s="1"/>
  <c r="N63" i="1"/>
  <c r="S63" i="1" s="1"/>
  <c r="N47" i="1"/>
  <c r="S47" i="1" s="1"/>
  <c r="N73" i="1"/>
  <c r="S73" i="1" s="1"/>
  <c r="N83" i="1"/>
  <c r="S83" i="1" s="1"/>
  <c r="O17" i="1"/>
  <c r="O4" i="1"/>
  <c r="N4" i="1"/>
  <c r="S4" i="1" s="1"/>
  <c r="O19" i="1"/>
  <c r="N19" i="1"/>
  <c r="S19" i="1" s="1"/>
  <c r="O44" i="1"/>
  <c r="N44" i="1"/>
  <c r="S44" i="1" s="1"/>
  <c r="N72" i="1"/>
  <c r="S72" i="1" s="1"/>
  <c r="O72" i="1"/>
  <c r="N5" i="1"/>
  <c r="S5" i="1" s="1"/>
  <c r="N38" i="1"/>
  <c r="S38" i="1" s="1"/>
  <c r="O38" i="1"/>
  <c r="O74" i="1"/>
  <c r="N74" i="1"/>
  <c r="S74" i="1" s="1"/>
  <c r="O78" i="1"/>
  <c r="N78" i="1"/>
  <c r="S78" i="1" s="1"/>
  <c r="O79" i="1"/>
  <c r="N79" i="1"/>
  <c r="S79" i="1" s="1"/>
  <c r="N86" i="1"/>
  <c r="S86" i="1" s="1"/>
  <c r="O86" i="1"/>
  <c r="N33" i="1"/>
  <c r="S33" i="1" s="1"/>
  <c r="N50" i="1"/>
  <c r="S50" i="1" s="1"/>
  <c r="N14" i="1"/>
  <c r="S14" i="1" s="1"/>
  <c r="O14" i="1"/>
  <c r="N10" i="1"/>
  <c r="S10" i="1" s="1"/>
  <c r="O10" i="1"/>
  <c r="N13" i="1"/>
  <c r="S13" i="1" s="1"/>
  <c r="O13" i="1"/>
  <c r="O39" i="1"/>
  <c r="N39" i="1"/>
  <c r="S39" i="1" s="1"/>
  <c r="O22" i="1"/>
  <c r="N22" i="1"/>
  <c r="S22" i="1" s="1"/>
  <c r="N16" i="1"/>
  <c r="S16" i="1" s="1"/>
  <c r="O16" i="1"/>
  <c r="O36" i="1"/>
  <c r="N36" i="1"/>
  <c r="S36" i="1" s="1"/>
  <c r="N18" i="1"/>
  <c r="S18" i="1" s="1"/>
  <c r="O18" i="1"/>
  <c r="N7" i="1"/>
  <c r="S7" i="1" s="1"/>
  <c r="O7" i="1"/>
  <c r="N35" i="1"/>
  <c r="S35" i="1" s="1"/>
  <c r="O35" i="1"/>
  <c r="O82" i="1"/>
  <c r="N82" i="1"/>
  <c r="S82" i="1" s="1"/>
  <c r="O89" i="1"/>
  <c r="N89" i="1"/>
  <c r="S89" i="1" s="1"/>
  <c r="O6" i="1"/>
  <c r="N8" i="1"/>
  <c r="S8" i="1" s="1"/>
  <c r="N9" i="1"/>
  <c r="S9" i="1" s="1"/>
  <c r="O24" i="1"/>
  <c r="O26" i="1"/>
  <c r="N26" i="1"/>
  <c r="S26" i="1" s="1"/>
  <c r="N37" i="1"/>
  <c r="S37" i="1" s="1"/>
  <c r="O41" i="1"/>
  <c r="O43" i="1"/>
  <c r="N43" i="1"/>
  <c r="S43" i="1" s="1"/>
  <c r="N57" i="1"/>
  <c r="S57" i="1" s="1"/>
  <c r="O57" i="1"/>
  <c r="N3" i="1"/>
  <c r="S3" i="1" s="1"/>
  <c r="O3" i="1"/>
  <c r="O12" i="1"/>
  <c r="N15" i="1"/>
  <c r="S15" i="1" s="1"/>
  <c r="O27" i="1"/>
  <c r="O34" i="1"/>
  <c r="O45" i="1"/>
  <c r="N51" i="1"/>
  <c r="S51" i="1" s="1"/>
  <c r="O51" i="1"/>
  <c r="O54" i="1"/>
  <c r="N54" i="1"/>
  <c r="S54" i="1" s="1"/>
  <c r="N62" i="1"/>
  <c r="S62" i="1" s="1"/>
  <c r="O62" i="1"/>
  <c r="N71" i="1"/>
  <c r="S71" i="1" s="1"/>
  <c r="O71" i="1"/>
  <c r="O85" i="1"/>
  <c r="N85" i="1"/>
  <c r="S85" i="1" s="1"/>
  <c r="N21" i="1"/>
  <c r="S21" i="1" s="1"/>
  <c r="O21" i="1"/>
  <c r="N28" i="1"/>
  <c r="S28" i="1" s="1"/>
  <c r="O28" i="1"/>
  <c r="O46" i="1"/>
  <c r="N46" i="1"/>
  <c r="S46" i="1" s="1"/>
  <c r="N48" i="1"/>
  <c r="S48" i="1" s="1"/>
  <c r="O48" i="1"/>
  <c r="N52" i="1"/>
  <c r="S52" i="1" s="1"/>
  <c r="O52" i="1"/>
  <c r="O20" i="1"/>
  <c r="O30" i="1"/>
  <c r="O32" i="1"/>
  <c r="N32" i="1"/>
  <c r="S32" i="1" s="1"/>
  <c r="N81" i="1"/>
  <c r="S81" i="1" s="1"/>
  <c r="O81" i="1"/>
  <c r="N11" i="1"/>
  <c r="S11" i="1" s="1"/>
  <c r="N23" i="1"/>
  <c r="S23" i="1" s="1"/>
  <c r="N25" i="1"/>
  <c r="S25" i="1" s="1"/>
  <c r="O25" i="1"/>
  <c r="N29" i="1"/>
  <c r="S29" i="1" s="1"/>
  <c r="N31" i="1"/>
  <c r="S31" i="1" s="1"/>
  <c r="O31" i="1"/>
  <c r="N40" i="1"/>
  <c r="S40" i="1" s="1"/>
  <c r="N42" i="1"/>
  <c r="S42" i="1" s="1"/>
  <c r="O42" i="1"/>
  <c r="O49" i="1"/>
  <c r="N49" i="1"/>
  <c r="S49" i="1" s="1"/>
  <c r="O53" i="1"/>
  <c r="N53" i="1"/>
  <c r="S53" i="1" s="1"/>
  <c r="N56" i="1"/>
  <c r="S56" i="1" s="1"/>
  <c r="N77" i="1"/>
  <c r="S77" i="1" s="1"/>
  <c r="O77" i="1"/>
  <c r="N88" i="1"/>
  <c r="S88" i="1" s="1"/>
  <c r="O88" i="1"/>
  <c r="O92" i="1"/>
  <c r="N92" i="1"/>
  <c r="S92" i="1" s="1"/>
  <c r="N75" i="1"/>
  <c r="S75" i="1" s="1"/>
  <c r="O75" i="1"/>
  <c r="N76" i="1"/>
  <c r="S76" i="1" s="1"/>
  <c r="O76" i="1"/>
  <c r="N84" i="1"/>
  <c r="S84" i="1" s="1"/>
  <c r="O84" i="1"/>
  <c r="N87" i="1"/>
  <c r="S87" i="1" s="1"/>
  <c r="O87" i="1"/>
  <c r="N91" i="1"/>
  <c r="S91" i="1" s="1"/>
  <c r="O91" i="1"/>
  <c r="N80" i="1"/>
  <c r="S80" i="1" s="1"/>
  <c r="O80" i="1"/>
  <c r="N90" i="1"/>
  <c r="S90" i="1" s="1"/>
  <c r="O90" i="1"/>
</calcChain>
</file>

<file path=xl/comments1.xml><?xml version="1.0" encoding="utf-8"?>
<comments xmlns="http://schemas.openxmlformats.org/spreadsheetml/2006/main">
  <authors>
    <author>Usuario de Windows</author>
  </authors>
  <commentList>
    <comment ref="G76" authorId="0">
      <text>
        <r>
          <rPr>
            <b/>
            <sz val="9"/>
            <color indexed="81"/>
            <rFont val="Tahoma"/>
            <family val="2"/>
          </rPr>
          <t>ANALIZAR  EL RETIRO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7" authorId="0">
      <text>
        <r>
          <rPr>
            <b/>
            <sz val="9"/>
            <color indexed="81"/>
            <rFont val="Tahoma"/>
            <family val="2"/>
          </rPr>
          <t>ANALIZAR  EL RETIRO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8" authorId="0">
      <text>
        <r>
          <rPr>
            <b/>
            <sz val="9"/>
            <color indexed="81"/>
            <rFont val="Tahoma"/>
            <family val="2"/>
          </rPr>
          <t>ANALIZAR  EL RETIRO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9" authorId="0">
      <text>
        <r>
          <rPr>
            <b/>
            <sz val="9"/>
            <color indexed="81"/>
            <rFont val="Tahoma"/>
            <family val="2"/>
          </rPr>
          <t>ANALIZAR  EL RETIRO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0" authorId="0">
      <text>
        <r>
          <rPr>
            <b/>
            <sz val="9"/>
            <color indexed="81"/>
            <rFont val="Tahoma"/>
            <family val="2"/>
          </rPr>
          <t>ANALIZAR  EL RETIRO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1" authorId="0">
      <text>
        <r>
          <rPr>
            <b/>
            <sz val="9"/>
            <color indexed="81"/>
            <rFont val="Tahoma"/>
            <family val="2"/>
          </rPr>
          <t>ANALIZAR  EL RETIRO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<sst xmlns="http://schemas.openxmlformats.org/spreadsheetml/2006/main" count="2965" uniqueCount="2617">
  <si>
    <t>VENTAS</t>
  </si>
  <si>
    <t>EXISTENCIA</t>
  </si>
  <si>
    <t>COD</t>
  </si>
  <si>
    <t>MODELO</t>
  </si>
  <si>
    <t>TIPO</t>
  </si>
  <si>
    <t>GRUPO</t>
  </si>
  <si>
    <t>SUB GRUPO</t>
  </si>
  <si>
    <t>MARCA</t>
  </si>
  <si>
    <t>UDS. EMPAQUE</t>
  </si>
  <si>
    <t>TOTAL VENTA</t>
  </si>
  <si>
    <t>VENTA PROMEDIO</t>
  </si>
  <si>
    <t>STOCK MIN ANAQUEL</t>
  </si>
  <si>
    <t>STOCK MAX ANAQUEL</t>
  </si>
  <si>
    <t>STOCK MIN (2 DIA)</t>
  </si>
  <si>
    <t>STOCK DE SEG (3 DIAS)</t>
  </si>
  <si>
    <t>STOCK MAX</t>
  </si>
  <si>
    <t>EXIST TEORICA</t>
  </si>
  <si>
    <t>EXIT REAL</t>
  </si>
  <si>
    <t>dif</t>
  </si>
  <si>
    <t>PUNTO DE PEDIDO</t>
  </si>
  <si>
    <t>SUGERIDO DE COMPRA</t>
  </si>
  <si>
    <t>POR EMPAQUE</t>
  </si>
  <si>
    <t>DISPONIBLE</t>
  </si>
  <si>
    <t>Articulo</t>
  </si>
  <si>
    <t>Descripcion</t>
  </si>
  <si>
    <t>EXPRESS</t>
  </si>
  <si>
    <t>EXQUICITESES</t>
  </si>
  <si>
    <t>Total general</t>
  </si>
  <si>
    <t>Codigo</t>
  </si>
  <si>
    <t>EXQUISITECES</t>
  </si>
  <si>
    <t>ACEITE DE OLIVA EXTRA VIRGEN 200ML GALLO PORTUGAL</t>
  </si>
  <si>
    <t>PRIMARIO</t>
  </si>
  <si>
    <t>ALIMENTOS</t>
  </si>
  <si>
    <t>GALLO</t>
  </si>
  <si>
    <t>AUYAMA KG</t>
  </si>
  <si>
    <t>DIABLITO 54 GR UNDER WOOD</t>
  </si>
  <si>
    <t>COLADO POUCH DE MANZANA 113 GR HEINZ</t>
  </si>
  <si>
    <t>HEINZ</t>
  </si>
  <si>
    <t>AJO EN CONCHA KG</t>
  </si>
  <si>
    <t>SALSA INGLESA 300ML QUIDY</t>
  </si>
  <si>
    <t>COMPOTA 113GR  BANANA HEINZ</t>
  </si>
  <si>
    <t>AJI DULCE KG</t>
  </si>
  <si>
    <t>SALSA DE AJO 150 ML QUIDY</t>
  </si>
  <si>
    <t>COMPOTA 113GR PERA  HEINZ</t>
  </si>
  <si>
    <t>AJO PORRO KG</t>
  </si>
  <si>
    <t>LAUREL EN HOJAS 6 GR MANANTIAL</t>
  </si>
  <si>
    <t>COMPOTA FRUTAS MIXTAS 113GR HEINZ</t>
  </si>
  <si>
    <t>CEBOLLIN KG</t>
  </si>
  <si>
    <t>COMINO MOLIDO 100 GR AAHAY</t>
  </si>
  <si>
    <t>COMPOTA FRUTAS TROPICALES 113GR HEINZ</t>
  </si>
  <si>
    <t>PATILLA KG</t>
  </si>
  <si>
    <t>DIABLITO 55GR PLUMROSE</t>
  </si>
  <si>
    <t>COMPOTA MANZANA 113GR  HEINZ</t>
  </si>
  <si>
    <t>PEPINO KG</t>
  </si>
  <si>
    <t>TANG 20Gr. SABOR ARTIFICIAL NARANJA    TANG</t>
  </si>
  <si>
    <t>COMPOTA MELOCOTON 113GR HEINZ</t>
  </si>
  <si>
    <t>COMPOTA POSTRE MANGO C/ARROZ HEINZ  118.GR</t>
  </si>
  <si>
    <t>VODKA PARCHITA 0.70 L GORDONS</t>
  </si>
  <si>
    <t>MEZCLA EN POLVO CON SABOR  NARANJA 30GR TANG</t>
  </si>
  <si>
    <t>PUDIN VAINILLA 58 GR SONRISA</t>
  </si>
  <si>
    <t>SONRISA</t>
  </si>
  <si>
    <t>NARANJA CRIOLLA KG</t>
  </si>
  <si>
    <t>SALSA INGLESA 300 ML HEINZ</t>
  </si>
  <si>
    <t>BEBIDAS</t>
  </si>
  <si>
    <t>TANG</t>
  </si>
  <si>
    <t>ÑAME KG</t>
  </si>
  <si>
    <t>SALSA DE SOYA 150ML  HEINZ</t>
  </si>
  <si>
    <t>MEZCLA EN POLVO CON SABOR A GUANABANA 30GR TANG</t>
  </si>
  <si>
    <t>PAPA COLOMBIANA KG</t>
  </si>
  <si>
    <t>GALLETA OREO CHOCOLATE TUBO 108GR NABISCO</t>
  </si>
  <si>
    <t>MEZCLA EN POLVO CON SABOR A MORA 30GR TANG</t>
  </si>
  <si>
    <t>PARCHITA KG</t>
  </si>
  <si>
    <t>VINAGRE 1.00 L LA YAYA</t>
  </si>
  <si>
    <t>MEZCLA EN POLVO CON SABOR PARCHITA 30GR TANG</t>
  </si>
  <si>
    <t>OCUMO CRIOLLO KG</t>
  </si>
  <si>
    <t>GALLETA OREO VAINILLA 6-S (216GR) NABISCO</t>
  </si>
  <si>
    <t>MEZCLA PARA BEBIDA INSTANTANEA 30 GR LIMON TANG</t>
  </si>
  <si>
    <t>OCUMO CHINO KG</t>
  </si>
  <si>
    <t>PASTA SEMOLA GALO TORTIGLIONE 500GR SELMI</t>
  </si>
  <si>
    <t>CONDIMENTOS</t>
  </si>
  <si>
    <t>GALLETA KRAKER BRAN BELVITA 234GR NABISCO</t>
  </si>
  <si>
    <t>ADOBO COMPLETO 150 GR GUT</t>
  </si>
  <si>
    <t>GELATINA DE UVA 40GR FRUXI FIESTA</t>
  </si>
  <si>
    <t>ANIS DULCE MANANTIAL</t>
  </si>
  <si>
    <t>MANANTIAL</t>
  </si>
  <si>
    <t>ANIS ESTRELLADO 10GR MANANTIAL</t>
  </si>
  <si>
    <t>PLATANO KG</t>
  </si>
  <si>
    <t>SALSA DE TOMATE KEPTCHUP 397GR  HEINZ</t>
  </si>
  <si>
    <t>BICARBONATO DE SODIO 150GR ONDA</t>
  </si>
  <si>
    <t>MOSTAZA TETERO 285GR EUREKA</t>
  </si>
  <si>
    <t>BICARBONATO DE SODIO 155GR OLIMPIA</t>
  </si>
  <si>
    <t>OLIMPIA</t>
  </si>
  <si>
    <t>BERENJENA KG</t>
  </si>
  <si>
    <t>PURE DE TOMATE 490GR    HEINZ</t>
  </si>
  <si>
    <t>CHIMO 20 GR APUREÑITO</t>
  </si>
  <si>
    <t>CANELA MOLIDA 12GR MANANTIAL</t>
  </si>
  <si>
    <t>CAMBUR GUINEO KG</t>
  </si>
  <si>
    <t>CEREAL 500 GR CRONCH FLAKES MAIZORITOS</t>
  </si>
  <si>
    <t>CANELA MOLIDA 5 GR RISTRA MANANTIAL</t>
  </si>
  <si>
    <t>CALABACIN KG</t>
  </si>
  <si>
    <t>GELATINA FRESA 40GR FRUXI FIESTA</t>
  </si>
  <si>
    <t>CARMENCITA MANANTIAL</t>
  </si>
  <si>
    <t>COCO KG</t>
  </si>
  <si>
    <t>COMBO SALSAS 150 ML X 3UNID PAZAN</t>
  </si>
  <si>
    <t>COMINO MOLIDO 25GR  MANANTIAL</t>
  </si>
  <si>
    <t>ESPARRAGOS UND</t>
  </si>
  <si>
    <t>SALSA INGLESA 150 ML EUREKA</t>
  </si>
  <si>
    <t>COMINO MOLIDO RISTRA 20GR MANANTIAL</t>
  </si>
  <si>
    <t>ESPINACA KG</t>
  </si>
  <si>
    <t>SALSA DE SOYA 150 ML EUREKA</t>
  </si>
  <si>
    <t>CURRY 12 GR MANANTIAL</t>
  </si>
  <si>
    <t>GUANABANA KG</t>
  </si>
  <si>
    <t>SALSA 150 ML INGLESA HEINZ</t>
  </si>
  <si>
    <t>ONOTO EN GRANO 30 GR MANANTIAL</t>
  </si>
  <si>
    <t>LECHUGA CRIOLLA KG</t>
  </si>
  <si>
    <t>MAYONESA 445GR KRAFT</t>
  </si>
  <si>
    <t>OREGANO EN HOJAS 8 GR MANANTIAL</t>
  </si>
  <si>
    <t>NO DISPONIBLE</t>
  </si>
  <si>
    <t>MANDARINA KG</t>
  </si>
  <si>
    <t>PIMIENTA EN GRANO 12GR MANANTIAL</t>
  </si>
  <si>
    <t>PEREJIL RIZADO KG</t>
  </si>
  <si>
    <t>SALSA DE SOYA 150 ML OLIMPIA</t>
  </si>
  <si>
    <t>POLVO DE HORNEAR 120 GR OLYMPIA</t>
  </si>
  <si>
    <t>OLYMPIA</t>
  </si>
  <si>
    <t>PIMENTON LARGO KG</t>
  </si>
  <si>
    <t>SALSA DE SOYA 300ML OLIMPIA</t>
  </si>
  <si>
    <t>POLVO DE HORNEAR 160GR JOSSIE</t>
  </si>
  <si>
    <t>SALSA DE AJO 150ML OLYMPIA</t>
  </si>
  <si>
    <t>SABROSEADOR COMPLETO 85 GR GUT</t>
  </si>
  <si>
    <t>CARIBE</t>
  </si>
  <si>
    <t>CILANTRO KG</t>
  </si>
  <si>
    <t>SALSA 300 ML INGLESA TIQUIRE FLORES</t>
  </si>
  <si>
    <t>BARQUILLA DE FLAQUITO NEVADO 30GR ST.MORITZ</t>
  </si>
  <si>
    <t>CONFITERIA</t>
  </si>
  <si>
    <t>MORITZ</t>
  </si>
  <si>
    <t>MANGA KG</t>
  </si>
  <si>
    <t>CARAMELO 25.2G EXTRA FUERTE LYPTUS HALLS</t>
  </si>
  <si>
    <t>HALLS</t>
  </si>
  <si>
    <t>REMOLACHA KG</t>
  </si>
  <si>
    <t>MENTICAS GULI 20GR</t>
  </si>
  <si>
    <t>CARAMELO 25.2G MENTHO LYPTUS HALLS</t>
  </si>
  <si>
    <t>REPOLLO BLANCO KG</t>
  </si>
  <si>
    <t>CHEEZ WHIZ+ CON QUESO 300GR</t>
  </si>
  <si>
    <t>CARAMELOS  25.2GR CEREZA-LYPTUS  HALLS</t>
  </si>
  <si>
    <t>REPOLLO MORADO KG</t>
  </si>
  <si>
    <t>SODA PREMIUM 6 UND NABISMO</t>
  </si>
  <si>
    <t>CARAMELOS CHAO MENTAS PAQ 100 UND</t>
  </si>
  <si>
    <t>CHAO</t>
  </si>
  <si>
    <t>MORT CARNE CARACAS KG</t>
  </si>
  <si>
    <t>CARAMELOS MASTICABLES 400GR 100UND. LOKIÑO</t>
  </si>
  <si>
    <t>LOKIÑO</t>
  </si>
  <si>
    <t>FIAMBRE DE ESPALDA ALIMEX KG</t>
  </si>
  <si>
    <t>PQ.DE CHUPETA UVI UVA POP 48 UNID EL GLOBO</t>
  </si>
  <si>
    <t>FLAQUITO 30 GR AVELLANA ST MORITZ</t>
  </si>
  <si>
    <t>TOMATE KG</t>
  </si>
  <si>
    <t>SALSA P/PASTA COMPLETA IBERIA 190GR</t>
  </si>
  <si>
    <t>GOMA DE MASCAR 6G 4UND. PURO MENTOS FRESH S/AZUCAR MENTOS</t>
  </si>
  <si>
    <t>MENTOS</t>
  </si>
  <si>
    <t>PECHUGA DE PAVO CORDILLERA KG</t>
  </si>
  <si>
    <t>GALLETA MINI CHIPS VAINILLA 180GR NABISCO</t>
  </si>
  <si>
    <t>GRANULADO DE CARNAVAL 200GR MC LAWS</t>
  </si>
  <si>
    <t>LAWS</t>
  </si>
  <si>
    <t>QUESO AMARILLO VICTORIA KG</t>
  </si>
  <si>
    <t>SALSA BOLOÑESA 195 GR HEINZ</t>
  </si>
  <si>
    <t>MAX PIRULIN CUBIERTA DE CHOCO 30GR SINDONI</t>
  </si>
  <si>
    <t>SINDONI</t>
  </si>
  <si>
    <t>ZANAHORIA  KG</t>
  </si>
  <si>
    <t>MC LLUVIA DE MANI 135GR SIN SAL</t>
  </si>
  <si>
    <t>MC</t>
  </si>
  <si>
    <t>YERBABUENA KG</t>
  </si>
  <si>
    <t>MENTOS MASTIC.FRUTAS ROJAS 29.5GR PERFETTI</t>
  </si>
  <si>
    <t>PERFETTI</t>
  </si>
  <si>
    <t>ALIÑO SURTIDO KG</t>
  </si>
  <si>
    <t>MENTOS MASTIC.MANZANA VERDE 29.5GR PERFETTI</t>
  </si>
  <si>
    <t>VERDURA SURTIDA CONGELADA</t>
  </si>
  <si>
    <t>GELATINA SIN SABOR 33GR SONRISSA</t>
  </si>
  <si>
    <t>MENTOS MASTICABLES FRESA/FRUTILLA 29,5GR PERFETTI</t>
  </si>
  <si>
    <t>DURAZNO JARILLAZO KG</t>
  </si>
  <si>
    <t>MENTOS MASTICABLES FRUTAS 29.5GR PERFETTI</t>
  </si>
  <si>
    <t>COCO RALLADO KG</t>
  </si>
  <si>
    <t>SALSA NAPOLITANA SPAGHERONI 480GR HEINZ</t>
  </si>
  <si>
    <t>MENTOS MASTICABLES MAGIC 29,5GR PERFETTI</t>
  </si>
  <si>
    <t>COMBO NUM 1 CHUCHERIA</t>
  </si>
  <si>
    <t>SALSA DE AJI PICANTE 150ML QUIDY</t>
  </si>
  <si>
    <t>MENTOS MASTICABLES MENTA 29.5GR PERFETTI</t>
  </si>
  <si>
    <t>BOLSA SOLIDARIA</t>
  </si>
  <si>
    <t>NUCITA DOBLE SABOR 35GR TUBITO</t>
  </si>
  <si>
    <t>NUCITA PREMIUM DE CACAO/AVELLANA 280GR SINDONI</t>
  </si>
  <si>
    <t>JABON LAS LLAVES BARRA FF BEBE 160GR</t>
  </si>
  <si>
    <t>GELATINA BAJO EN AZUCAR UVA 30 GR BRETZKE</t>
  </si>
  <si>
    <t>NUCITA VASO DOBLE SABOR 200GR SINDONI</t>
  </si>
  <si>
    <t>JABON DERMOLIMPIADORA 80GR PURO AVENA</t>
  </si>
  <si>
    <t>VINAGRE 1 LT QUIDY</t>
  </si>
  <si>
    <t>PIRULIN DE LATA CHOC/AVELLANA 190GR SINDONI</t>
  </si>
  <si>
    <t>TALCO 60GR BOROCANFOR ORIGINAL</t>
  </si>
  <si>
    <t>VINAGRE BLANCO 300 ML Aahay</t>
  </si>
  <si>
    <t>PIRULIN DE LATA CHOC/AVELLANA 300GR SINDONI</t>
  </si>
  <si>
    <t>JABON DE BAÑO MEDICARE ROJO 90GR</t>
  </si>
  <si>
    <t>GELATINA BAJO EN AZUCAR FRESA 30GR BRETZKE</t>
  </si>
  <si>
    <t>PIRULIN DISPENSADOR CHOC/ AVELLANA 60GR SINDONI</t>
  </si>
  <si>
    <t>PIRULIN LUJO EDIC/ESPECIAL  120GR SINDONI</t>
  </si>
  <si>
    <t>SHAMPO 350 ML SLIK PAPAYA Y MELON SIN SAL</t>
  </si>
  <si>
    <t>TRAIDENT 6PZ SIN AZUCAR MORA AZUL 10,2GR ADAMS</t>
  </si>
  <si>
    <t>PIRULIN MOSTRADOR CHOC/AVELLANA 16GR SINDONI</t>
  </si>
  <si>
    <t>RON CACIQUE 0.75 ML</t>
  </si>
  <si>
    <t>TRIDENT 6PZ SIN AZUCAR YERBABUENA 10,2GR ADAMS</t>
  </si>
  <si>
    <t>PQ.DE CHUPETA FRESY FRESA POP 24UNID EL GLOBO</t>
  </si>
  <si>
    <t>GLOBO</t>
  </si>
  <si>
    <t>RON SUPERIOR 0.70 L</t>
  </si>
  <si>
    <t>GUT SABROSEADOR 150GR GUT</t>
  </si>
  <si>
    <t>TRIDENT 6PZ MENTA SUAVE 10.2GR</t>
  </si>
  <si>
    <t>ADAMS</t>
  </si>
  <si>
    <t>RON SUPERIOR 1.0 L</t>
  </si>
  <si>
    <t>PROMO CORNETA CLUB SOCIAL INCONFUNDIBLE</t>
  </si>
  <si>
    <t>ENLATADOS</t>
  </si>
  <si>
    <t>WOOD</t>
  </si>
  <si>
    <t>RON CARUPANO EXTRA 0.70 L</t>
  </si>
  <si>
    <t>GALLETA BELVITA HONY BRAN 9-S 252GR NABISCO</t>
  </si>
  <si>
    <t>GALLETAS</t>
  </si>
  <si>
    <t>NABISCO</t>
  </si>
  <si>
    <t>GALLETA CHIPS AHOY 6S ORIGINAL 168GR NABISCO</t>
  </si>
  <si>
    <t>NAIGUATA COCONUT 0.70 L</t>
  </si>
  <si>
    <t>GALLETA CLUB SOCIAL ORIGINAL 6-S 156GR NABISCO</t>
  </si>
  <si>
    <t>VODKA GUARANA 0.70 GLACIAL</t>
  </si>
  <si>
    <t>GALLETA OREO CHOCOLATE 6-S (216GR)NABISCO</t>
  </si>
  <si>
    <t>VODKA LIMON 0.70 L GORDONS</t>
  </si>
  <si>
    <t>VODKA NATURAL 0.70 L GORDONS</t>
  </si>
  <si>
    <t>GALLETA OREO FRESA 6-S (216GR) NABISMO</t>
  </si>
  <si>
    <t>NABISMO</t>
  </si>
  <si>
    <t>GALLETA OREO FRESA TUBO 108GR  NABISCO</t>
  </si>
  <si>
    <t>GALLETA OREO PAQ AMERICANO 6-S 216GR NABISCO</t>
  </si>
  <si>
    <t>BALSAMO CAPILAR ORIGINAL 240ML VALMY</t>
  </si>
  <si>
    <t>GALLETA OREO TIPO AMERICANO 108 GR NABISCO</t>
  </si>
  <si>
    <t>ACONDICIONADOR 413 ML ALIVE FLOR DE MANZANA</t>
  </si>
  <si>
    <t>GALLETA OREO VAINILLA TUBO 108GR NABISCO</t>
  </si>
  <si>
    <t>GALLETA SODA PREMIUM 6 UND NABISMO</t>
  </si>
  <si>
    <t>TOALLAS HUMEDAS 15 UND LARA FRESH</t>
  </si>
  <si>
    <t>GALLETA SORBETICO AREQUIPE 4 UND 100GR NABISCO</t>
  </si>
  <si>
    <t>TINTE MYSTIC 60 GR # 0.88 AZUL MATIZADOR</t>
  </si>
  <si>
    <t>GALLETA SORBETICO VAINILLA 4 UND 100GR NABISCO</t>
  </si>
  <si>
    <t>REMOVEDOR DE ESMALTE 50 ML VALMY</t>
  </si>
  <si>
    <t>GELATINAS</t>
  </si>
  <si>
    <t>GELATINA DE FRAMBUESA 66GR SONRISSA</t>
  </si>
  <si>
    <t>SONRISSA</t>
  </si>
  <si>
    <t>DETERGENTE LIQUIDO 1 LT LAS LLAVES BEBE</t>
  </si>
  <si>
    <t>GELATINA DE PIÑA 66GR SONRRISA</t>
  </si>
  <si>
    <t>SONRRISA</t>
  </si>
  <si>
    <t>TORTA DE PAN</t>
  </si>
  <si>
    <t>FIESTA</t>
  </si>
  <si>
    <t>GOLFEADOS 2 UND</t>
  </si>
  <si>
    <t>PANELITAS KG</t>
  </si>
  <si>
    <t>GELATINA SONRISSA UVA 66 GR  SONRISSA</t>
  </si>
  <si>
    <t>CANAPE KG</t>
  </si>
  <si>
    <t>UNTABLES</t>
  </si>
  <si>
    <t>QUESO</t>
  </si>
  <si>
    <t>KRAFT</t>
  </si>
  <si>
    <t>CROISSAN  TRADICIONAL KG</t>
  </si>
  <si>
    <t>SALSAS</t>
  </si>
  <si>
    <t>PAN CANILLA CRUDO KG</t>
  </si>
  <si>
    <t>MOSTAZA 195 GR HEINZ</t>
  </si>
  <si>
    <t>PAN DULCE FRUTAS GRANDE KG</t>
  </si>
  <si>
    <t>MOSTAZA VIDRIO 113 GR HEINZ</t>
  </si>
  <si>
    <t>PAN DE SANDWICH PEQUEÑO KG</t>
  </si>
  <si>
    <t>PURE DE TOMATE 190 GR HEINZ</t>
  </si>
  <si>
    <t>PURE DE TOMATE PASSATA  490 GR HEINZ</t>
  </si>
  <si>
    <t>PAN DE BANQUETE KG</t>
  </si>
  <si>
    <t>SALSA 150 ML TERIYAKI HEINZ</t>
  </si>
  <si>
    <t>FLORES</t>
  </si>
  <si>
    <t>SALSA 57    378Gr.     HEINZ</t>
  </si>
  <si>
    <t>SALSA KETCHUP HEINZ 397</t>
  </si>
  <si>
    <t>SALSA BOLOGNESA 388 GR PRONTO HEINZ</t>
  </si>
  <si>
    <t>SALSA DE AJO 150 ML HEINZ</t>
  </si>
  <si>
    <t>SALSA DE AJO 300 ML HEINZ</t>
  </si>
  <si>
    <t>WHISKY 0.70 L MANAGERS</t>
  </si>
  <si>
    <t>SALSA DE AJO TIQUIRE FLORES 150ML</t>
  </si>
  <si>
    <t>SALSA INGLESA 150 ML TIQUIRE FLORES</t>
  </si>
  <si>
    <t>WHISKY 0.70 L OLD 63</t>
  </si>
  <si>
    <t>VODKA FRUTA SALVAJE 0.70 L BAJO CERO</t>
  </si>
  <si>
    <t>SALSA KETCHUP BBQ 397GR  HEINZ</t>
  </si>
  <si>
    <t>JABON LIQUIDO MULTIUSO 1 LT OH LIMPO</t>
  </si>
  <si>
    <t>SALSA NAPOLITANA 195 GR HEINZ</t>
  </si>
  <si>
    <t>ALGODON 25 GR HIDEVEN HIDROFILO</t>
  </si>
  <si>
    <t>SALSA PARA PASTA COMPLETA 495GR      HEINZ</t>
  </si>
  <si>
    <t>CUBITO DE POLLO MAGGI 16UNID 184GR NESTLE</t>
  </si>
  <si>
    <t>SALSA PICANTE 150 ML HEINZ</t>
  </si>
  <si>
    <t>SALSA TOMATE KETCHUP  397G TIQUIRE FLORES</t>
  </si>
  <si>
    <t>GEL FIAJDOR S ALCOHOL 250ML MORADO PINTO S</t>
  </si>
  <si>
    <t>TABAQUERIA</t>
  </si>
  <si>
    <t>APUREÑITO</t>
  </si>
  <si>
    <t>GEL FIJADOR S ALCOHOL 500ML AZUL PINTO S</t>
  </si>
  <si>
    <t>CHIMO AMARILLO 18GR EL TIGRITO</t>
  </si>
  <si>
    <t>TIGRITO</t>
  </si>
  <si>
    <t>GEL FIJADOR S ALCOHOL  500ML TRASPARENTE PINTO S</t>
  </si>
  <si>
    <t>TABACO  ARTESANAL 1UND.  DON PAQUITO</t>
  </si>
  <si>
    <t>PAQUITO</t>
  </si>
  <si>
    <t>SALSA DE SOYA 300 ML QUIDY</t>
  </si>
  <si>
    <t>TABACO REINA YARA UND</t>
  </si>
  <si>
    <t>UND</t>
  </si>
  <si>
    <t>GEL  FIJADOR SIN ALCOHOL 500ML  MORADO PINTO S</t>
  </si>
  <si>
    <t>VELA DETALLADA PEQUEÑA</t>
  </si>
  <si>
    <t>VELAS</t>
  </si>
  <si>
    <t>PEQUEÑA</t>
  </si>
  <si>
    <t>SALSA DE AJO 300 ML QUIDY</t>
  </si>
  <si>
    <t>VELA EST 160 LA PALMERA</t>
  </si>
  <si>
    <t>PALMERA</t>
  </si>
  <si>
    <t>JAMON ENDIABLADO 115GR LATA  PLUMROSE</t>
  </si>
  <si>
    <t>VELAS DETALLADA 1UND. CARIBE</t>
  </si>
  <si>
    <t>JAMON ENDIABLADO 115GR PLUMROSE</t>
  </si>
  <si>
    <t>VELAS ESTUCHE 80-1 LA NOCHE</t>
  </si>
  <si>
    <t>NOCHE</t>
  </si>
  <si>
    <t>DIABLITOS 100 GR ABREFACIL UNDER WOOD</t>
  </si>
  <si>
    <t>VINAGRE 1 LT HEINZ</t>
  </si>
  <si>
    <t>VINAGRES</t>
  </si>
  <si>
    <t>DIABLITO 115 GR UNDER WOOD</t>
  </si>
  <si>
    <t>VINAGRE 500 GR TIQUIRE FLORES</t>
  </si>
  <si>
    <t>VINAGRE 500 ML HEINZ</t>
  </si>
  <si>
    <t>COTUFAS MICROONDAS MANTEQUILLA 12 UDS</t>
  </si>
  <si>
    <t>PROMO AZUCAR GK</t>
  </si>
  <si>
    <t>BICARBONATO DE SODIO RISTRA DADDY</t>
  </si>
  <si>
    <t>LAUREL MOLIDO 8GR MANANTIAL</t>
  </si>
  <si>
    <t xml:space="preserve">NUCITA CREMA DE CHOCOLATE 35GR </t>
  </si>
  <si>
    <t>AGUA MINERAL LIBRE DE SODIO 600ML MINALBA</t>
  </si>
  <si>
    <t>VELA DETALLADA MEDIANA</t>
  </si>
  <si>
    <t>GUASACACA PICANTE 150 GR EL COCINERITO</t>
  </si>
  <si>
    <t xml:space="preserve">TE MANZANILLA </t>
  </si>
  <si>
    <t>SALSA AMOSTAZADA 300 ML IBERIA</t>
  </si>
  <si>
    <t>TE DE TILO</t>
  </si>
  <si>
    <t>SALSA MOSTAZADA 150 ML IBERIA</t>
  </si>
  <si>
    <t>TE NEGRO</t>
  </si>
  <si>
    <t>GELATINA FRAMBUESA 96 GR GOLDEN</t>
  </si>
  <si>
    <t>PASTILLAS DE CHOCOLATE FRISBI 19 GR LA MARCONA</t>
  </si>
  <si>
    <t>AGUA MINERAL 1500ML NEVADA</t>
  </si>
  <si>
    <t>NUCITA MERIENDITA DOBLE SABOR 20GR NUCITA</t>
  </si>
  <si>
    <t>CURRY MOLIDO 100 GR AAHAY</t>
  </si>
  <si>
    <t>FLAQUITO LATA AVELLANA 8UND.  ST MORITZ</t>
  </si>
  <si>
    <t>REFRESCO KOLITA 355ML  GOLDEN PEPSI COLA</t>
  </si>
  <si>
    <t>FLAQUITO LATA  240 GR NEVADO ST MORITZ</t>
  </si>
  <si>
    <t>FLAQUITO NAVIDAD EST 4 X 30 GR ST MORTIZ</t>
  </si>
  <si>
    <t>REFRESCO 7UP 355ML  PEPSI COLA</t>
  </si>
  <si>
    <t>CHOCOLATE BLANCO 32G  ST MORITZ</t>
  </si>
  <si>
    <t>ADOBO 124 GR MC CORMICK</t>
  </si>
  <si>
    <t>CHOCO LATTE CON TROZO GALLETA 32GR ST MORITZ</t>
  </si>
  <si>
    <t>REFRESCO PEPSI LIGHT 355ML  PEPSI COLA</t>
  </si>
  <si>
    <t>CHOCOLATE 32 GR PASSION NOIR 56% ST MORITZ</t>
  </si>
  <si>
    <t>MAIZ DULCE EN GRANOS 440GR LA GIRALDA</t>
  </si>
  <si>
    <t>CHOCOLATE 32 GR PASSION 70% ST MORITZ</t>
  </si>
  <si>
    <t>REFRESCO KOLITA 2 LTS GOLDEN PEPSI COLA</t>
  </si>
  <si>
    <t>TURRON NAVIDAD 100 GR BLANCO ST MORITZ</t>
  </si>
  <si>
    <t>REFRESCO NARANJA 2 LTS GOLDEN PEPSI COLA</t>
  </si>
  <si>
    <t>TURRON NAVIDAD 100 GR CON LECHE ST MORITZ</t>
  </si>
  <si>
    <t>REFRESCO 7UP 1.5 LTS PEPSI COLA</t>
  </si>
  <si>
    <t>REFRESCO PEPSI 2 LTS PEPSI COLA</t>
  </si>
  <si>
    <t xml:space="preserve">PAPEL ALUMINIO ALCASAFOIL 6.7MTRS </t>
  </si>
  <si>
    <t>GRANOS FRIJOL PICO NEGRO  500GR   PANTERA</t>
  </si>
  <si>
    <t xml:space="preserve">PAPEL ALUMINIO ALCASAFOIL 7MTRS </t>
  </si>
  <si>
    <t>GRANOS LENTEJAS 500 GR PANTERA</t>
  </si>
  <si>
    <t xml:space="preserve">PAPEL ALUMINIO ALCASAFOIL 8MTRS </t>
  </si>
  <si>
    <t>GRANOS FRIJOL BLANCO 500 GR PANTERA</t>
  </si>
  <si>
    <t>MOSTEZA TETERO EUREKA</t>
  </si>
  <si>
    <t>BOLSA CON CIERRE HERMETICO 10 UND DIGA PACK GD</t>
  </si>
  <si>
    <t>MOSTAZA HEINZ 500</t>
  </si>
  <si>
    <t>PAPEL ALUMINIO EXTRA FUERTE 8M X 40CM LIDER FOIL</t>
  </si>
  <si>
    <t>MOSTAZA HEINZ 250</t>
  </si>
  <si>
    <t>BOLSAS MULTI PACK 20 UND DIGA</t>
  </si>
  <si>
    <t xml:space="preserve">SORBETICO FRESA </t>
  </si>
  <si>
    <t>MINI DULCES MANZANA KG</t>
  </si>
  <si>
    <t>MINI DULCE CIRUELA KG</t>
  </si>
  <si>
    <t>MINI LENGUITA KG</t>
  </si>
  <si>
    <t>TELISTO EN POLVO SABOR DURAZNO 400 GR MC CORMICK</t>
  </si>
  <si>
    <t>CEREAL FLIPS 220GR CHOCOLATE</t>
  </si>
  <si>
    <t>CEREAL FLIPS 220GR DULCE DE LECHE</t>
  </si>
  <si>
    <t>NESTEA LIMON 450GR NESTLE</t>
  </si>
  <si>
    <t>BISCOCHO DULCE KG</t>
  </si>
  <si>
    <t>PAVITO DE GUAYABA KG</t>
  </si>
  <si>
    <t>CEREAL AZUCARADAS 240GR MAIZORITOS</t>
  </si>
  <si>
    <t>ACEMITA ANDINA KG</t>
  </si>
  <si>
    <t>CEREAL FRUTY AROS 240GR MAIZORITOS</t>
  </si>
  <si>
    <t>RASTRILLO JARDIN PLATICO S/P INDESSA</t>
  </si>
  <si>
    <t>CRONCH FLAKES 300GR MAIZORITOS</t>
  </si>
  <si>
    <t>MINI SUSPIROS KG</t>
  </si>
  <si>
    <t>ROSQUITAS GLASEADAS KG</t>
  </si>
  <si>
    <t>ROSQUITAS DE LECHE KG</t>
  </si>
  <si>
    <t>PAN DE LOOP TRADICIONAL</t>
  </si>
  <si>
    <t>VASOS PLASTICOS 107 ZUPLA</t>
  </si>
  <si>
    <t>VASOS PLASTICOS 167 ZUPLA</t>
  </si>
  <si>
    <t>CERELAC DE BOLSA 900GR NESTLE</t>
  </si>
  <si>
    <t>VASOS PLASTICOS 127 ZUPLA</t>
  </si>
  <si>
    <t>VASOS DESECHABLES 147 ZUPLA</t>
  </si>
  <si>
    <t>VASOS PLASTICOS 57 ZUPLA</t>
  </si>
  <si>
    <t>MAIZINA AMERICANA 90 GR ALFONSO RIVAS</t>
  </si>
  <si>
    <t>VASOS PLASTICO 27 ZUPLA</t>
  </si>
  <si>
    <t>PLATOS PLASTICO P5     ZUPLA</t>
  </si>
  <si>
    <t>PLATOS PLASTICO P 6 ZUPLA</t>
  </si>
  <si>
    <t>HARINA DE AVENA 400GR QUAKER</t>
  </si>
  <si>
    <t>PLATOS PLASTICOS P 7 ZUPLA</t>
  </si>
  <si>
    <t>ALIMENTO ACHOCOLATADO 400 GR TODDY</t>
  </si>
  <si>
    <t>ALIMENTO ACHOCOLATADO 1 KG TODDY</t>
  </si>
  <si>
    <t>GALLETAS CHIPS 6 UND 144GR  TODDY</t>
  </si>
  <si>
    <t>CONSERVADOR DE ALIMENTOS GRANDE 2.30 LTS.REF.8032 MANAPLAS</t>
  </si>
  <si>
    <t>PERRARINA 4 KG DOGOURMET CARNE PARRILLA ADULTO</t>
  </si>
  <si>
    <t>RICA AVENA SABOR VAINILLA 500GR KIANA</t>
  </si>
  <si>
    <t>CONSERVADOR DE ALIMENTOS MEDIANO 1.31 LTS RF.8031 MANAPLAS</t>
  </si>
  <si>
    <t>PERRARINA 2 KG DOGOURMET CARNE PARRILLA ADULTO</t>
  </si>
  <si>
    <t>ALIMENTO ACHOCOLATADO TARRO 400 GR TODDY</t>
  </si>
  <si>
    <t>AVENA EN HOJUELAS FORTIFICADA 800GR AVELINA</t>
  </si>
  <si>
    <t>GALLETAS TOSTADITAS REX 200 GR GALLETAS PUIG</t>
  </si>
  <si>
    <t>PERRARINA 4 KG SUPER CAN CARNE</t>
  </si>
  <si>
    <t>AVENA EN HOJUELAS FORTIFICADA 400GR AVELINA</t>
  </si>
  <si>
    <t>MILO ACTIV-GO 250GR NESTLE</t>
  </si>
  <si>
    <t>AVENA EN HOJUELAS TRADICIONAL 400GR AVELINA</t>
  </si>
  <si>
    <t>AVENA EN HOJUELAS INSTANTANEA 400GR AVELINA</t>
  </si>
  <si>
    <t>AVENA EN HOJUELA INSTANTANEA 800GR AVELINA</t>
  </si>
  <si>
    <t>AVENA EN HOJUELAS ENTERAS 400GR AVELINA</t>
  </si>
  <si>
    <t>SVELTY LECHE SEMIDESCREMADA 400GR NESTLE</t>
  </si>
  <si>
    <t>FORORO HARINA DE MAIZ TOSTADO 500GR CHEPELCA</t>
  </si>
  <si>
    <t>CONSERVADOR DE ALIMENTOS COPO 2 LTS RF.10000 OPTIPLAS</t>
  </si>
  <si>
    <t>LAVAPLATOS 500 ML LAS LLAVES LIQ</t>
  </si>
  <si>
    <t>LAVAPLATOS 400 ML AXION LIQ</t>
  </si>
  <si>
    <t>LAVAPLATOS 500 GR LAS LLAVES MULTIUSO CREMA</t>
  </si>
  <si>
    <t>SIROPE DE CHOCOLATE 360 GR MC CORMICK</t>
  </si>
  <si>
    <t>ADOBO Y ADREZOS SOFRITOS 180 GR COSECHADOS SAN JOSE</t>
  </si>
  <si>
    <t>GALLETAS Q-KISS 200 GR GALLETAS PUIG</t>
  </si>
  <si>
    <t>POLLO GUISADO 180 GR COSECHADOS SAN JOSE</t>
  </si>
  <si>
    <t>SARDINAS EN SALSA ITALIANA 140 GR EL PEÑERO</t>
  </si>
  <si>
    <t>ESENCIA DE VAINILLA 150 ML LA FAVORITA NEGRA</t>
  </si>
  <si>
    <t>ESENCIA DE VAINILLA 250 ML LA FAVORITA NEGRA</t>
  </si>
  <si>
    <t>MALTA SIN ALCOHOL MALTIN 250ML  POLAR</t>
  </si>
  <si>
    <t>KETCHUP PAMPERO 397 GR</t>
  </si>
  <si>
    <t>MALTA LIGERA MALTIN LIGHT 250ML POLAR</t>
  </si>
  <si>
    <t>MIGURT TROZOS DE FRUTA DURAZNO 125 GR</t>
  </si>
  <si>
    <t>TOMATE PELADO 400 GR MARY</t>
  </si>
  <si>
    <t>MIGURT PULPA DE FRUTA FRESA 250GR</t>
  </si>
  <si>
    <t>MIGURT PULPA DE FRUTA DURAZNO 250 GR</t>
  </si>
  <si>
    <t>VINAGRE 1.00 L EUREKA</t>
  </si>
  <si>
    <t>ADOBO COMPLETO 185 GR IBERIA</t>
  </si>
  <si>
    <t>VINAGRE 1.00 L MAVESA</t>
  </si>
  <si>
    <t>COMINO MOLIDO 49 GR MC CORMICK</t>
  </si>
  <si>
    <t>COLOR ONOTO 86GR COSECHADOS SAN JOSE</t>
  </si>
  <si>
    <t>AJILLO MIX  SOBRE 30GR IBERIA</t>
  </si>
  <si>
    <t>CREMA DE PEINAR LLUVIA DE KERATINA 240 ML BIG BANG</t>
  </si>
  <si>
    <t>MARGARINA LIGERA 500GR MAVESA</t>
  </si>
  <si>
    <t>MAVESA MARGARINA 1KG</t>
  </si>
  <si>
    <t>CHOCOLATE GALAK 30 GR NESTLE SAVOY</t>
  </si>
  <si>
    <t>SALSA DE AJO 300ML IBERIA</t>
  </si>
  <si>
    <t>PIN PONG CHOCOLATE 150GR NESTLE SAVOY</t>
  </si>
  <si>
    <t>CHOCOLATE BLANCO GALAK 130GR NESTLE SAVOY</t>
  </si>
  <si>
    <t>CHOCOLATE CON LECHE 70 GR NESTLE SAVOY</t>
  </si>
  <si>
    <t>CHOCOLATE CON LECHE 75 ANIVERSARIO 100GR NESLTE SAVOY</t>
  </si>
  <si>
    <t>SAMBA DE FRESA 32GR NESTLE  SAVOY</t>
  </si>
  <si>
    <t>SALSA RICA A BASE DE AJI 300CM IBERIA</t>
  </si>
  <si>
    <t>COCOSETTE FUDGE 32 GR NESTLE SAVOY</t>
  </si>
  <si>
    <t>SALSA DE SOYA 300 CC IBERIA</t>
  </si>
  <si>
    <t>PIN PONG CHOCOLATE 21GR NESTLE SAVOY</t>
  </si>
  <si>
    <t>SALSA INGLESA 300 CC IBERIA</t>
  </si>
  <si>
    <t>OVOMALTINA TUBO 35 GR ALFONZO</t>
  </si>
  <si>
    <t>CHOCOLATE BOLERO 16 GR SAVOY</t>
  </si>
  <si>
    <t>PASTA LINGUINE 500 GR GALO</t>
  </si>
  <si>
    <t>TOSTITOS ORIGINAL 140 GR FRITO LAY</t>
  </si>
  <si>
    <t>PASTA PARA PASTICHO 250 GR KRAYS</t>
  </si>
  <si>
    <t>AVENA EN HOJUELA ENTERA 800GR AVELINA</t>
  </si>
  <si>
    <t>MAIZINA AMERICANA 400 GR ALFONZO RIVAS</t>
  </si>
  <si>
    <t>CHEESE TRIS 150 GR FRITO LAY</t>
  </si>
  <si>
    <t>RICA CHICHA 400 GR NESTLE</t>
  </si>
  <si>
    <t>AVENA EN HOJUELA FORTIFICADA 400 GR QUAKER</t>
  </si>
  <si>
    <t>GALLETAS SALTINES 250 GR PUIG</t>
  </si>
  <si>
    <t>GALLETAS DE SODA INTEGRAL 290 GR PUIG</t>
  </si>
  <si>
    <t>SAL REFINADA 1 KG CELESTIAL (AZUL)</t>
  </si>
  <si>
    <t>CHOCO CHOCO UNTABLE 225 GR SAVOY</t>
  </si>
  <si>
    <t>SAL GRUESA 1 KG CELESTIAL (PARRILLERA)(NEGRA)</t>
  </si>
  <si>
    <t>TORTA DE MARMOL 6UNID 360GR RIFEL</t>
  </si>
  <si>
    <t>PONQUESITOS DE VAINILLA 6UNID 180GR RIFEL</t>
  </si>
  <si>
    <t>GALLETAS MARIA 250 GR CALENDONIA</t>
  </si>
  <si>
    <t>PAN BLANCO 500 GR HOLSUM</t>
  </si>
  <si>
    <t>PAN BLANCO 500 GR BIMBO</t>
  </si>
  <si>
    <t>PAN DIET 500 GR BIMBO</t>
  </si>
  <si>
    <t>TORTA DE VAINILLA 6UNID 420GR RIFEL</t>
  </si>
  <si>
    <t>PONQUESITOS DE MARMOL 6UNID 180GR RIFEL</t>
  </si>
  <si>
    <t>GALLETAS TIPO TUBULAR DE MANTEQUILLA 132GR RIFEL</t>
  </si>
  <si>
    <t>GALLETAS TIPO TUBULAR DE COCO 132GR RIFEL</t>
  </si>
  <si>
    <t>AREQUIPE 250 GR PAISA</t>
  </si>
  <si>
    <t>CACHAPAS 6UND LA LLANERA</t>
  </si>
  <si>
    <t>TORTILLAS CLASICAS 330 GR RAPIDITAS BIMBO</t>
  </si>
  <si>
    <t>PAN MOLIDO 300 GR BIMBO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</si>
  <si>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</si>
  <si>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</si>
  <si>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</si>
  <si>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</si>
  <si>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CESTA ANATOMICA ELEGANCE REF.1022 MANAPLAS</t>
  </si>
  <si>
    <t>CARBON VEGETAL INSTANTANEO 1.5 KG LARA</t>
  </si>
  <si>
    <t>CARBON VEGETAL 1.5 KG LARA</t>
  </si>
  <si>
    <t>CARBON VERGETAL 4 KG LARA</t>
  </si>
  <si>
    <t>AGUA MINERAL 355 ML NEVADA</t>
  </si>
  <si>
    <t>AGUA MINERAL 5 LT NEVADA</t>
  </si>
  <si>
    <t>REFRESCO FRESCOLITA 2 LT COCA COLA</t>
  </si>
  <si>
    <t>REFRESCO 1.5 LT SIN CALORIAS CHINOTTO COCA COLA</t>
  </si>
  <si>
    <t>REFRESCO NARANJA HIT 2 LT COCA COLA</t>
  </si>
  <si>
    <t>REFRESCO 7UP 2 LT PEPSI COLA</t>
  </si>
  <si>
    <t>JUGO DE NARANJA 1.5 LT YUKERY</t>
  </si>
  <si>
    <t>HELADO OREO 700 CC TIO RICO</t>
  </si>
  <si>
    <t>HELADO FRESA 435 CC TIO RICO</t>
  </si>
  <si>
    <t>HELADO CREMOSO CHOCOLATE 435ML TIO RICO</t>
  </si>
  <si>
    <t>HELADO MANTECADO 435 ML TIO RICO</t>
  </si>
  <si>
    <t>HELADO TRISABOR CAPRICHO 2 LT TIO RICO</t>
  </si>
  <si>
    <t>HELADO CREMOSO TRISABOR CON LECHE 2LT TIO RICO</t>
  </si>
  <si>
    <t>YOGURT 125 GR MI GURT FRESA TROZOS</t>
  </si>
  <si>
    <t>YOGURT 750 GR MI GURT FRESA</t>
  </si>
  <si>
    <t>YOGURT 750 MI GURT DURAZNO</t>
  </si>
  <si>
    <t>YOGURT 750 GR MI GURT DULCE</t>
  </si>
  <si>
    <t>HELADO BATI BATI MAX UVA 81ML  TIO RICO</t>
  </si>
  <si>
    <t>HELADO CREMOSO MAGNUM CLASICO 100ML TIO RICO</t>
  </si>
  <si>
    <t>HELADO CREMOSO MAGNUM ALMENDRAS 100ML TIO RICO</t>
  </si>
  <si>
    <t>HELADO CORNETTO CLASICO VAINILLA 120ML TIO RICO</t>
  </si>
  <si>
    <t>HELADO BOMBON FRESA MANT 60ML TIO RICO</t>
  </si>
  <si>
    <t>HELADO CORNETTO FRESA VAINILLA 120ML TIO RIO</t>
  </si>
  <si>
    <t>HELADO CORNETTO CHOCOLATE 115ML TIO RICO</t>
  </si>
  <si>
    <t>JUGO PERA 250 ML YUKERY BOTELLA</t>
  </si>
  <si>
    <t>JUGO DURAZNO 250 ML YUKERY</t>
  </si>
  <si>
    <t>GATORADE MANDARINA 500 ML PEPSI COLA</t>
  </si>
  <si>
    <t>TE CON LIMON 500 ML LIPTON</t>
  </si>
  <si>
    <t>TE VERDE CON LIMON 500 ML LIPTON</t>
  </si>
  <si>
    <t>JAMON DE PIERNA CASTELO BRANCO KG</t>
  </si>
  <si>
    <t>JAMON DE PIERNA CORDILLERA KG</t>
  </si>
  <si>
    <t>JAMON DE PIERNA ALPINO KG</t>
  </si>
  <si>
    <t>JAMON DE PIERNA CHARVENCA KG</t>
  </si>
  <si>
    <t>JAMON DE PIERNA PLUMROSE KG</t>
  </si>
  <si>
    <t>LAS LLAVES 200GR COMBINADO</t>
  </si>
  <si>
    <t>JAMON DE PIERNA FIESTA KG</t>
  </si>
  <si>
    <t>JAMON DE PIERNA ITALICO KG</t>
  </si>
  <si>
    <t>JAMON DE PIERNA DON DIEGO KG</t>
  </si>
  <si>
    <t>TRATAMIENTO CAPILAR CAIDA Y FORTALEC.400ML HAVANA</t>
  </si>
  <si>
    <t>TRATAMIENTO CAPILAR REESTRUCTURANTE 400ML HAVANA</t>
  </si>
  <si>
    <t>TRATAMIENTO CELULAS MADRES 400ML HAVANA</t>
  </si>
  <si>
    <t>TOCINETA KG</t>
  </si>
  <si>
    <t>SALCH TIPO BOLOÑA ALIMEX KG</t>
  </si>
  <si>
    <t>SALCHICHA WIENER PL KG</t>
  </si>
  <si>
    <t>JAMON DE ESPALDA RICCI KG</t>
  </si>
  <si>
    <t>QUESO MOZZARELLA LUCERO KG</t>
  </si>
  <si>
    <t>HOJILLAS NEW PLATINUM 5UNID DORCO</t>
  </si>
  <si>
    <t>FIAMBRE DE ESPALDA PL KG</t>
  </si>
  <si>
    <t>MORTADELA EXTRA CASTELO BRANCO KG</t>
  </si>
  <si>
    <t>PAN SOBADO GRANDE KG</t>
  </si>
  <si>
    <t>DULCES SECOS VARIADOS</t>
  </si>
  <si>
    <t>MORTADELA EXTRA PLUMROSE KG</t>
  </si>
  <si>
    <t>MORTADELA EXTRA HERMO KG</t>
  </si>
  <si>
    <t>JAMON ESPALDA ALIMEX KG</t>
  </si>
  <si>
    <t>SALCHICHON MILANO ALPINO KG</t>
  </si>
  <si>
    <t>QUESO AMARILLO LUCERO KG</t>
  </si>
  <si>
    <t>MORTADELA ESPECIAL PL KG</t>
  </si>
  <si>
    <t>QUESO PASTEURIZADO LUCERO KG</t>
  </si>
  <si>
    <t>PECHUGA DE POLLO PLUMROSE KG</t>
  </si>
  <si>
    <t>CHORIZO PICANTE ALIMEX KG</t>
  </si>
  <si>
    <t>PECHUGA DE PAVO OVALADO MOVILLA KG</t>
  </si>
  <si>
    <t>PECHUGA DE POLLO MOVILLA KG</t>
  </si>
  <si>
    <t>BOLOÑA LYONER CON PIMENTON MEISTER KG</t>
  </si>
  <si>
    <t>BOLOÑA LYONER CON CHAMPIÑON MEISTER KG</t>
  </si>
  <si>
    <t>CHAYOTA KG</t>
  </si>
  <si>
    <t>BOLOÑA DE POLLO PLUMROSE KG</t>
  </si>
  <si>
    <t>SALCHICHA TIPO  BOLOGNA  PLUMROSE KG</t>
  </si>
  <si>
    <t>SALCHICHA ALEMANA RICCI KG</t>
  </si>
  <si>
    <t>SALCHICHA POLLO WIENER PRODALVA KG</t>
  </si>
  <si>
    <t>QUESO BLANCO LLANERO KG</t>
  </si>
  <si>
    <t>QUESO RICOTTA COTTAGE SIN SAL KG</t>
  </si>
  <si>
    <t>QUESO GUAYANES KG</t>
  </si>
  <si>
    <t>QUESO LLANERO RALLADO KG</t>
  </si>
  <si>
    <t>QUESO SANTA BARBARA PACOMELA</t>
  </si>
  <si>
    <t>QUESO MOZZARELA PAISA KG</t>
  </si>
  <si>
    <t>QUESO BLANCO ESPECIAL PAISA KG</t>
  </si>
  <si>
    <t>CHISTORRA ALIMEX KG</t>
  </si>
  <si>
    <t>MORTADELA TAPARA ALIMEX KG</t>
  </si>
  <si>
    <t>QUESO AMARILLO MARIBO PAISA KG</t>
  </si>
  <si>
    <t>PAN DULCE DE CAMBUR MODELO KG</t>
  </si>
  <si>
    <t>QUESO AMARILLO PRATO KG</t>
  </si>
  <si>
    <t>CARNE PARA GUISAR KG</t>
  </si>
  <si>
    <t>CARNE PARA MECHAR KG</t>
  </si>
  <si>
    <t>MOLIDA ECONOMICA KG</t>
  </si>
  <si>
    <t>COSTILLA DE RES KG</t>
  </si>
  <si>
    <t>HUESO ROJO KG</t>
  </si>
  <si>
    <t>LAGARTO CON HUESO KG</t>
  </si>
  <si>
    <t>SOLOMO DE CUERITO KG</t>
  </si>
  <si>
    <t>PUNTA TRASERA KG</t>
  </si>
  <si>
    <t>LOCION REPELENTE MOSQUITO PARA NIÑOS 90ML NOKAS</t>
  </si>
  <si>
    <t>LOMITO KG</t>
  </si>
  <si>
    <t>LOCION REPELENTE MOSQUITO EN CREMA 90ML NOKAS</t>
  </si>
  <si>
    <t>MUCHACHO REDONDO KG</t>
  </si>
  <si>
    <t>TOCINO DE RES  KG</t>
  </si>
  <si>
    <t>BISTEK DE PUNTA KG</t>
  </si>
  <si>
    <t>SOLOMO PARRILLERO KG</t>
  </si>
  <si>
    <t>JULIANA DE LOMITO KG</t>
  </si>
  <si>
    <t>CARPACHO DE MUCHACHO KG</t>
  </si>
  <si>
    <t>CEREAL ZUCARITAS 250GR KELLOGGS</t>
  </si>
  <si>
    <t>MEDALLONES DE LOMITO KG</t>
  </si>
  <si>
    <t>POLLO ENTERO KG</t>
  </si>
  <si>
    <t>MOLLEJA DE POLLO KG</t>
  </si>
  <si>
    <t>VINAGRE 1 LT ARIAS</t>
  </si>
  <si>
    <t>MUSLO PARRILLERO KG</t>
  </si>
  <si>
    <t>VINAGRE 300 ML FERGOS</t>
  </si>
  <si>
    <t>ALAS PARRILLERAS KG</t>
  </si>
  <si>
    <t>CEPILLO DENTAL PARA NIÑAS SUAVE ALIDENT</t>
  </si>
  <si>
    <t>GUASACACA PICANTE 310 GR REZEPT</t>
  </si>
  <si>
    <t>PERNIL KG.</t>
  </si>
  <si>
    <t>JAMON DE PIERNA ALIMETCA KG</t>
  </si>
  <si>
    <t>PATAS DE COCHINO KG</t>
  </si>
  <si>
    <t>HUESO AHUMADO KG</t>
  </si>
  <si>
    <t>NUGGETS DE POLLO LA GRANJA KG</t>
  </si>
  <si>
    <t>MILANESA DE POLLO EMPANIZADA LA GRANJA KG</t>
  </si>
  <si>
    <t>CHORIZO DE AJO CARNICO KG</t>
  </si>
  <si>
    <t>PINO PINEX ANTI-BACTERIAL JABONOSO 830ML HIUK</t>
  </si>
  <si>
    <t>RABO DE RES KG</t>
  </si>
  <si>
    <t>HIGADO DE RES KG</t>
  </si>
  <si>
    <t>CORAZON DE RES KG</t>
  </si>
  <si>
    <t>PANZA KG</t>
  </si>
  <si>
    <t>BOFE KG</t>
  </si>
  <si>
    <t>LENGUA DE RES KG</t>
  </si>
  <si>
    <t>PATA DE RES UND</t>
  </si>
  <si>
    <t>CHULETA FRESCA KG</t>
  </si>
  <si>
    <t>PALETA DE CERDO KG</t>
  </si>
  <si>
    <t>MORCILLA KG</t>
  </si>
  <si>
    <t>RIÑONADA DE RES KG</t>
  </si>
  <si>
    <t>MILANESA DE POLLO KG</t>
  </si>
  <si>
    <t>PECHUGA DE PAVO ALPINO KG</t>
  </si>
  <si>
    <t>PULPA DE COCHINO KG</t>
  </si>
  <si>
    <t>PALETA DE CORDERO KG</t>
  </si>
  <si>
    <t>FIAMBRE ITALSALUMI KG</t>
  </si>
  <si>
    <t>CHORIZO AHUMADO KG</t>
  </si>
  <si>
    <t>MILANESA  DE RES EMPANIZADA PLUMROSE KG</t>
  </si>
  <si>
    <t>CARNE PARA ANIMALES KG</t>
  </si>
  <si>
    <t>TOCINO CARNICOS KG</t>
  </si>
  <si>
    <t>ESPALDA ITALSALUMI KG</t>
  </si>
  <si>
    <t>BISTEK CARNE PRIMERA KG</t>
  </si>
  <si>
    <t>CREMA HIDRATACION MANO Y CUERPO ALOE VERA 200ML OLI RITA</t>
  </si>
  <si>
    <t>GALLINA KG</t>
  </si>
  <si>
    <t>JAMON DE PIERNA RICCI KG</t>
  </si>
  <si>
    <t>PATAS DE POLLO KG</t>
  </si>
  <si>
    <t>ASADURA KG</t>
  </si>
  <si>
    <t>COCHINO SURTIDO SALADO KG</t>
  </si>
  <si>
    <t>JABON ENERGIA AMARILLO 90GR MONCLER</t>
  </si>
  <si>
    <t>CASABITO CON CEBOLLA 30 UND SOL DE CARABOBO</t>
  </si>
  <si>
    <t>CASABE 4 UND SOL DE CARABOBO</t>
  </si>
  <si>
    <t>TOSTADAS CLASICAS 130 GR BIMBO</t>
  </si>
  <si>
    <t>DISCOS DE ALGODON 70 UNID.COTTON SOFT</t>
  </si>
  <si>
    <t>COSTILLA DE COCHINO EXPRESS KG</t>
  </si>
  <si>
    <t>CHORIZO CARUPANERO MONTSERRATINA KG</t>
  </si>
  <si>
    <t>KIPPER CARNE KG</t>
  </si>
  <si>
    <t>OREGANO EN HOJA PAQ</t>
  </si>
  <si>
    <t>MAVESA MARGARINA 500GR</t>
  </si>
  <si>
    <t>PASTA DE CHORIZO CRIOLLO KG</t>
  </si>
  <si>
    <t>PASTA VERMICELLI 500 GR MARY</t>
  </si>
  <si>
    <t>HARINA DE MAIZ 1 KG PAN</t>
  </si>
  <si>
    <t>QUESO MUNSTER PAISA KG</t>
  </si>
  <si>
    <t>BRILLO-COLOR 14ML VALMY 26</t>
  </si>
  <si>
    <t>BOLOÑA DE POLLO EL TUNAL KG</t>
  </si>
  <si>
    <t>SALCH DETALLADA ALIMEX KG</t>
  </si>
  <si>
    <t>COSTILLA DE SEGUNDA X KG</t>
  </si>
  <si>
    <t>COSTILLA DE CORDERO KG</t>
  </si>
  <si>
    <t>ALCACHOFA KG</t>
  </si>
  <si>
    <t>PIÑA UND</t>
  </si>
  <si>
    <t>GALLINA PICADA KG</t>
  </si>
  <si>
    <t>SHAMPOO BOOST&amp;AMPLIFY +BIOTIN 325ML NEW ALBERTO V05</t>
  </si>
  <si>
    <t>QUESO CREMA KG</t>
  </si>
  <si>
    <t>SHAMPOO HERBAL ESCAPE OCEAN REFRESH 370ML ALBERTO V05</t>
  </si>
  <si>
    <t>RECORTE MIXTO KG</t>
  </si>
  <si>
    <t>MORCILLA CON CEBOLLA MONSARRATINA KG</t>
  </si>
  <si>
    <t>CHORIZO AHUMADO MONSERRATINA KG</t>
  </si>
  <si>
    <t>CHORIZO CON AJO MONSERRATINA KG</t>
  </si>
  <si>
    <t>QUESO AMARILLO PURISIMA KG</t>
  </si>
  <si>
    <t>SALCHICHA DE VIENA FIESTA  KG</t>
  </si>
  <si>
    <t>JAMON PIERNA CORRALITO KG</t>
  </si>
  <si>
    <t>TAMARINDO DE 500 GR</t>
  </si>
  <si>
    <t>BANDEJA DE JOJOTO EXPRESS 3UND</t>
  </si>
  <si>
    <t>SOLOMO MOLIDO KG</t>
  </si>
  <si>
    <t>PAPELON PANELA 450 GR</t>
  </si>
  <si>
    <t>COMBO NUM 3 CHUCHERIA</t>
  </si>
  <si>
    <t>AMPOLLA REPARADORA BRILLO DE SEDA 15ML HAVANA COSMETICS</t>
  </si>
  <si>
    <t>AMPOLLA REPARADORA CELULAS MADRE 15ML HAVANA COSMETICS</t>
  </si>
  <si>
    <t>TINTE NEGRO PROFUNDO 2.8 AMERICAN COLORS</t>
  </si>
  <si>
    <t>PLATANITOS ONDULADOS NATUCHIPS 145GR FRITO LAY</t>
  </si>
  <si>
    <t>DORITO MEGA QUESO 420 GR  XXL FRITO LAY</t>
  </si>
  <si>
    <t>CHEETOS HORNEADOS MEGA PUFFS 110GR FRITO LAY</t>
  </si>
  <si>
    <t>CHEESE TRIS XXL 450GR FRITO LAY</t>
  </si>
  <si>
    <t>CHEETOS BOLIQUESO 110 GR FRITO LAY</t>
  </si>
  <si>
    <t>TOSTITOS ORIGINAL XXL 400GR FRITO LAY</t>
  </si>
  <si>
    <t>GALLETA SABOR A CHOCOLATE 132GR RIFEL</t>
  </si>
  <si>
    <t>CHOCOLATE CON LECHE 30GR NESTLE SAVOY</t>
  </si>
  <si>
    <t>CHOCOLATE CO LECHE RIKITI 30GR NESTLE SAVOY</t>
  </si>
  <si>
    <t>CHOCOLATE CON LECHE 130GR  NESTLE SAVOY</t>
  </si>
  <si>
    <t>OVOMALTINA MAXI 100GR ALFONZO</t>
  </si>
  <si>
    <t>ALMOHADA DELICATE SOPORTE SUAVE 50X70CM REGAL</t>
  </si>
  <si>
    <t>CILINDRO DE DESCANSO 20X45CM COJIN REGAL</t>
  </si>
  <si>
    <t>HUEVOS 1/2 CARTON</t>
  </si>
  <si>
    <t>PAN DULCE PEQUEÑO KG</t>
  </si>
  <si>
    <t>CUBITO DE POLLO 144GR 12UNID IBERIA</t>
  </si>
  <si>
    <t>CREMA PARA ZAPATOS  30 GR CHERRY</t>
  </si>
  <si>
    <t>TRINCHE PARA COCINA REF 003</t>
  </si>
  <si>
    <t>QUESO CREMA 200 GR PAISA</t>
  </si>
  <si>
    <t>COMBO DE DIA DE LOS PADRES #1</t>
  </si>
  <si>
    <t>JUGO NARANJA 1.8 CC FRICA</t>
  </si>
  <si>
    <t>AGUA MINERAL BOTELLON 18 LT</t>
  </si>
  <si>
    <t>CREMA DE LECHE 250 GR TACHIRA PAISA</t>
  </si>
  <si>
    <t>PASTA SECA KG</t>
  </si>
  <si>
    <t>TORTA MODELO KG</t>
  </si>
  <si>
    <t>PALMERITAS KG</t>
  </si>
  <si>
    <t>PAN CANILLA INTEGRAL KG</t>
  </si>
  <si>
    <t>MASA PARA PIZZA KG</t>
  </si>
  <si>
    <t>MANTEQUILLA CON AJO Y PEREJIL KG</t>
  </si>
  <si>
    <t>PAPEL ALUMINIO 7 METROS ALUM-WARE</t>
  </si>
  <si>
    <t>BOLSA DE HIELO</t>
  </si>
  <si>
    <t>TORONTO DELLATADO</t>
  </si>
  <si>
    <t>TORTA DE VAINILLA 500 GR LA LUCHA</t>
  </si>
  <si>
    <t>ACEITE 1 LT NATUROIL</t>
  </si>
  <si>
    <t>QUESO CREMA 250 GR GABY</t>
  </si>
  <si>
    <t>CREMA DE LECHE  250 GR QUENACA</t>
  </si>
  <si>
    <t>LIGAS PARA CABELLO INFANTIL</t>
  </si>
  <si>
    <t>AGUJAS DE COSER HOUSEHOLD</t>
  </si>
  <si>
    <t>PINZA PARA CEJAS MERHEJE BASIC</t>
  </si>
  <si>
    <t>REFRESCO KOLITA 1.5LT GOLDEN</t>
  </si>
  <si>
    <t>COMPACTO 15GR  NRO. AAA17  STUDIO FIX  MAC</t>
  </si>
  <si>
    <t>ADOBO COMPLETO 40 GR IBERIA SOBRE</t>
  </si>
  <si>
    <t>SARDINA EN SALSA TOMATE 170GR MARGARITA</t>
  </si>
  <si>
    <t>AVENA EN HOJUELAS FORTIFICADA 800G QUAKER</t>
  </si>
  <si>
    <t>CREMA DE ARROZ 450G  PRIMOR</t>
  </si>
  <si>
    <t>MAYONESA 445G MAVESA</t>
  </si>
  <si>
    <t>MAYONESA 910G MAVESA</t>
  </si>
  <si>
    <t>SALSA DE AJO 150 ML IBERIA</t>
  </si>
  <si>
    <t>OREGANO MOLIDO 40G  MC CORMICK</t>
  </si>
  <si>
    <t>ENDULZANTE A BASE DE SUCRALOSA 200GR SWEETEST</t>
  </si>
  <si>
    <t>MANTEQUILLA 500 GR MIRASOL</t>
  </si>
  <si>
    <t>CESTA DE ROPA REDONDA  REF 1025 MANAPLAS</t>
  </si>
  <si>
    <t>HUGGIES DORADO ACERO</t>
  </si>
  <si>
    <t>PANERA PEQUEÑA REF.0018 MANAPLAS</t>
  </si>
  <si>
    <t>TOPO MARIPOSA CRISTAL LAMINADO DE ORO</t>
  </si>
  <si>
    <t>ACELGA KG</t>
  </si>
  <si>
    <t>PULSERA TEJIDO GUCCI LAMINADO</t>
  </si>
  <si>
    <t>PEINE PLASTICO SACA PIOJO</t>
  </si>
  <si>
    <t>FRESAS ENTERAS CONGELADAS 1KG TU VERDURA</t>
  </si>
  <si>
    <t>PULPA DE GUANABANA CONGELADA 1KG TU VERDURA</t>
  </si>
  <si>
    <t>PULPA DE DURAZNO CONGELADO 1KG TU VERDURA</t>
  </si>
  <si>
    <t>GUISANTES CONGELADOS 500GR TU VERDURA</t>
  </si>
  <si>
    <t>PASTA VERMECELLI 1KG PRIMOR</t>
  </si>
  <si>
    <t>PEGA LOKA 3 GR LA ORIGINAL</t>
  </si>
  <si>
    <t>BISTEK DE PULPA DE CERDO KG</t>
  </si>
  <si>
    <t>PULPA DE GUISAR DE CERDO KG.</t>
  </si>
  <si>
    <t>BAÑO DE CREMA OLEO DE ARGAN 240GR BIGBANGKERATIN</t>
  </si>
  <si>
    <t>BAÑO DE CREMA LLUVIA DE KERATINA 500GR BIGBANGKERATIN</t>
  </si>
  <si>
    <t>BAÑO DE CREMA GOLD BRILLO DE SEDA 500GR BIGBANGKERATIN</t>
  </si>
  <si>
    <t>GANCHOS PARA EL CABELLO BOBBY PINS 48UNID FAIR LADY</t>
  </si>
  <si>
    <t>BASE DE MAQUILLAJE PERFECT FINISH 40ML ARENA 02 VALMY</t>
  </si>
  <si>
    <t>CREMA COLORANTE CON COLAGENO 55ML RUBIO CLARO ARENA 830 EXITENN</t>
  </si>
  <si>
    <t>CREMA COLORANTE CON COLAGENO 55ML TABACO CLARO 8.9 EXITENN</t>
  </si>
  <si>
    <t>CREMA COLORANTE CON COLAGENO 55ML CASTAÑO CLARO CENIZA 5.1 EXITENN</t>
  </si>
  <si>
    <t>CREMA COLORANTE CON COLAGENO 55ML RUBIO CLARO 8 EXITENN</t>
  </si>
  <si>
    <t>CREMA COLORANTE CON COLAGENO 55ML CIRUELA #562 EXITENN</t>
  </si>
  <si>
    <t>COLCHON STANDAR 100X190 DORMIPLUS</t>
  </si>
  <si>
    <t>DORITOS MEGA QUESO 150 FRITO LAY</t>
  </si>
  <si>
    <t>NATUCHIPS PATANITOS NATURAL 150GR FRITO LAY</t>
  </si>
  <si>
    <t>NATUCHIPS PLATANITOS NATURAL 300GR FRITO LAY</t>
  </si>
  <si>
    <t>PAPAS RUFFLES ORIGINAL 125 GR FRITO LAY</t>
  </si>
  <si>
    <t>PEPITO EL ORIGINAL 180GR FRITO LAY</t>
  </si>
  <si>
    <t>CREMA COLORANTE CON COLAGENO 55ML RUBIO OSCURO 6 EXITENN</t>
  </si>
  <si>
    <t>CREMA COLORANTE CON COLAGENO 55ML CASTAÑO MEDIO CHOCOLATE 472 EXITENN</t>
  </si>
  <si>
    <t>CREMA COLORANTE CON COLORANTE 55ML CHOCOLATE MALIBU 770 EXITENN</t>
  </si>
  <si>
    <t>TINTE EN CREMA  55ML ROJO FUCSIA EXI-2    EXITENN</t>
  </si>
  <si>
    <t>CREMA COLORANTE CON COLAGENO 55ML CHOCOLATE IBIZA 670 EXITENN</t>
  </si>
  <si>
    <t>CREMA COLORANTE CON COLAGENO 55ML CASTAÑO CLARO CHOCOLATE 572 EXITENN</t>
  </si>
  <si>
    <t>PINCEL DE CEJAS MAC</t>
  </si>
  <si>
    <t>BASE 40 ML TRIVAL MAC</t>
  </si>
  <si>
    <t>JENJIBRE KG</t>
  </si>
  <si>
    <t>CAJAS DE REGALO  PARA RELOJ</t>
  </si>
  <si>
    <t>PEPPERONI PRAIM KG</t>
  </si>
  <si>
    <t>GELATINA DE PIÑA 40GR FRUXI FIESTA</t>
  </si>
  <si>
    <t>PINZA DE CEJAS FLORES CORAZON</t>
  </si>
  <si>
    <t>ESPONJA TRIANGULO PEQUEÑA</t>
  </si>
  <si>
    <t>DELINEADOR PENCIL Y LIQUIDO MAC</t>
  </si>
  <si>
    <t>YOGURT LIQUIDO SEMIDESCREMADO CON FRESA 750GR FRIGURT</t>
  </si>
  <si>
    <t>TE CON DURAZNO PASTEURIZADO 900ML PARMALAT</t>
  </si>
  <si>
    <t>YOKA YOGURT FIRME CON CIRUELA 150GR PARMALAT</t>
  </si>
  <si>
    <t>DEL VALLE FRESH BEBIDA SABOR A NARANJA 1.5L</t>
  </si>
  <si>
    <t>SALSA DE AJO  150ML  FERGOS</t>
  </si>
  <si>
    <t>SAL GRUESA 95 GR AL GRILL PESCADO MC CORMICK</t>
  </si>
  <si>
    <t>CURRY ROJO 92 GR MC CORMICK</t>
  </si>
  <si>
    <t>AJO MOLIDO 70GR MC CORMICK</t>
  </si>
  <si>
    <t>MAIZENA AMERICANA 800 GR ALFONZO RIVAS</t>
  </si>
  <si>
    <t>CERVEZA POLAR TIPO PILSEN 355ML</t>
  </si>
  <si>
    <t>DELINEADOR RETRACTIL LABIOS MAC/KYLIE</t>
  </si>
  <si>
    <t>MASCARA 2 EN 1 MAC</t>
  </si>
  <si>
    <t>SAL GRUESA AL GRILL CON HIERBAS ESPECIAS PARA CARNE 105GR MACCORMICK</t>
  </si>
  <si>
    <t>REFRESCO PEPSI 1.5LT PEPSI-COLA</t>
  </si>
  <si>
    <t>ADOBO COMPLETO 200 GR LA COMADRE</t>
  </si>
  <si>
    <t>PAN ARABE 5 UND EL ARABITO</t>
  </si>
  <si>
    <t>TELISTO EN POLVO SABOR A LIMON 400G MCCORMICK</t>
  </si>
  <si>
    <t>WHISKY WILLIAM GRANTS 12 AÑOS  0.75 L</t>
  </si>
  <si>
    <t>WHISKY GRANTS TRIPLE WOOD 8 AÑOS 0.75 L</t>
  </si>
  <si>
    <t>WHISKY OLD LABEL 0.70 L</t>
  </si>
  <si>
    <t>WHISKY CLAN MAC GREGOR 0.70 L</t>
  </si>
  <si>
    <t>JABON PANELA 200GR BEBE PURO LAVAR</t>
  </si>
  <si>
    <t>SALSA PICANTE CRIOLLO 150 ML MC CORMICK</t>
  </si>
  <si>
    <t>SALSA DE AJI DULCE 158 GR MC CORMICK</t>
  </si>
  <si>
    <t>CHAMPU FANTASY 700 ML ROPAKPLUS</t>
  </si>
  <si>
    <t>SHAMPOO 500 ML PLACENTA DE OVEJO M COSMESYC</t>
  </si>
  <si>
    <t>SHAMPOO KERATINA 415 ML  REST E HIDRATANTE TRIX O TEN</t>
  </si>
  <si>
    <t>CONSERVADOR REDONDO CON TAPA REF.8004 OPTIPLAS</t>
  </si>
  <si>
    <t>CONSERVADOR DE ALIMENTOS REF.4054 OPTIPLAS</t>
  </si>
  <si>
    <t>PAPEL ALUMINIO 6 MTS LIDER FOIL</t>
  </si>
  <si>
    <t>CAJA DE CERVEZA 222 ML PILSEN RET REGIONAL</t>
  </si>
  <si>
    <t>CAJA DE CERVEZA 222 ML POLAR ICE RET</t>
  </si>
  <si>
    <t>CAJA DE CERVEZA 222 ML RET LIGHT POLAR</t>
  </si>
  <si>
    <t>CAJA DE CERVEZA 222 ML RET SOLERA VERDE POLAR</t>
  </si>
  <si>
    <t>CAJA DE CERVEZA 222 ML RET PILSEN POLAR</t>
  </si>
  <si>
    <t>CAJA REFRESCO BOTELLITA (VENTA X/CAJA SABOR SURTIDO) PEPSI-COLA</t>
  </si>
  <si>
    <t>MASAPREMIUM 1KG #5 ALIMENTOS PREMIUM</t>
  </si>
  <si>
    <t>ENSALADA PICNIC 250GR KELLY"S</t>
  </si>
  <si>
    <t>ENSALADA SELECTA 350GR KELLY"S</t>
  </si>
  <si>
    <t>TE MANZANILLA LIMON Y MIEL 20GR MACCORMICK</t>
  </si>
  <si>
    <t>RAID MAX MATA CUCARACHAS Y CHIRIPAS 235ML JOHNSON</t>
  </si>
  <si>
    <t>MERENGON DE MANTECADO 400GR  KIANA</t>
  </si>
  <si>
    <t>MEZCLA PARA PREPARAR CHICHA 500GR KIANA</t>
  </si>
  <si>
    <t>ALMIDON MULTIUSO 400 GR PLANCHOLIN</t>
  </si>
  <si>
    <t>GALLETAS 2 SABORES 216 GR CHOC/ VAINILLA CALEDONIA</t>
  </si>
  <si>
    <t>GALLETAS 216 GR 2 SABORES FRESA VAINILLA CALEDONIA</t>
  </si>
  <si>
    <t>SALSA DE TOMATE 4.2 KG PAMPERO</t>
  </si>
  <si>
    <t>CARAOTAS NEGRAS 500 GR PANTERA</t>
  </si>
  <si>
    <t>SALSA CURRY 164 GR MC CORMICK</t>
  </si>
  <si>
    <t>SALSA DE SOYA 150ML MC CORMICK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</si>
  <si>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</si>
  <si>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</si>
  <si>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</si>
  <si>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</si>
  <si>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VODKA BAJO CERO MARACUYA 0.70LTS</t>
  </si>
  <si>
    <t>B.E.S EL GUACHARO BLANCO 1LT</t>
  </si>
  <si>
    <t>QUESO CHEDDAR PARAMO</t>
  </si>
  <si>
    <t>PEPITONA PICANTE 140 GR MARGARITA</t>
  </si>
  <si>
    <t>MORTADELA EXTRA TAPARA HERMO KG</t>
  </si>
  <si>
    <t>GATORADE 500ML SABOR A FRUTAS TROPICALES</t>
  </si>
  <si>
    <t>GATORADE SABOR A MORA 500ML PEPSICO</t>
  </si>
  <si>
    <t>PAN INTEGRAL SANDCH 500GR HOLSUM</t>
  </si>
  <si>
    <t>AVENA EN HOJUELAS 800GR PANTERA</t>
  </si>
  <si>
    <t>FRIJOL VERDE  500GR   PANTERA</t>
  </si>
  <si>
    <t>BOX SPRING 100 X  190 REGAL</t>
  </si>
  <si>
    <t>CAJA DE MALTA RETORNABLE POLAR</t>
  </si>
  <si>
    <t>CREMA DENTAL 90GR ORIGINAL   COLGATE</t>
  </si>
  <si>
    <t>CREMA DE ARROZ  BOLSA 900 GR LA LUCHA</t>
  </si>
  <si>
    <t>GALLETAS TIPTOP MANI 80GR CALEDONIA</t>
  </si>
  <si>
    <t>BASE KYLIE 55 ML</t>
  </si>
  <si>
    <t>LECHE COMPLETA 1.8LT PARMALAT</t>
  </si>
  <si>
    <t>FRIGURT LIQUIDO 750 GR PIÑA PARMALAT</t>
  </si>
  <si>
    <t>HILO DE COSER INTERBIDRS/SEWING THREAD</t>
  </si>
  <si>
    <t>CAJA MEDIANA CON CINTA  Y FLOR</t>
  </si>
  <si>
    <t>CAJA MEDIANA SENCILLA</t>
  </si>
  <si>
    <t>MINI CAJA REGALO CINTA Y FLOR</t>
  </si>
  <si>
    <t>BOLSAS DE REGALO MEDIANA PAPEL</t>
  </si>
  <si>
    <t>REFRESCO CHINOTO 2 LITROS SIN CALORIA COCA COLA</t>
  </si>
  <si>
    <t>CREYON 1.5 G             MAC</t>
  </si>
  <si>
    <t>PERRARINA DOGOURMET 2 KG CARNE CEREAL CACHORRO</t>
  </si>
  <si>
    <t>ESTUCHE 6 BOLSITAS FLIPS DULCE DE LECHE 28GR</t>
  </si>
  <si>
    <t>SALVADO DE AVENA 300 GR AVELINA</t>
  </si>
  <si>
    <t>MANI JACKS SALADO 175GR FRITO LAY</t>
  </si>
  <si>
    <t>ENVOPLAST 1500 METROS (PROVEDURIA)</t>
  </si>
  <si>
    <t>PAGO ESTACIONAMIENTO</t>
  </si>
  <si>
    <t>PULPA DE MORA CONGELADA 1KG TU VERDURA</t>
  </si>
  <si>
    <t>CHOCO SAFARI 240 GR MAIZORITOS</t>
  </si>
  <si>
    <t>JAMON FIAMBRE DON DIEGO KG</t>
  </si>
  <si>
    <t>SALCHICHA WIENER KIDS 225 GR HERMO</t>
  </si>
  <si>
    <t>SERVILLETAS GRANDE TIPO ZZZ 160UNID PAVECA</t>
  </si>
  <si>
    <t>CREMA TACHIRA PAISA 500 GR</t>
  </si>
  <si>
    <t>MANTEQULLLA 200 GR CON SAL PAISA</t>
  </si>
  <si>
    <t>MORTADELA  GIACOMELLO KG</t>
  </si>
  <si>
    <t>GALLETAS CHARMY FRESA 216GR CALEDONIA</t>
  </si>
  <si>
    <t>BIB JARABE  PEPSI COLA NEGRA 9.463LT PEPSI-COLA</t>
  </si>
  <si>
    <t>REFRESCO NARANJA LATA 355ML PEPSI</t>
  </si>
  <si>
    <t>REFRESCO UVA 1.5 LT PEPSI</t>
  </si>
  <si>
    <t>MORA ENTERA 1 KG FRUTAS ARAGUA</t>
  </si>
  <si>
    <t>PULPA 1 KG MORA FRUTAS ARAGUA</t>
  </si>
  <si>
    <t>PULPA 1 KG DURAZNO FRUTAS ARAGUA</t>
  </si>
  <si>
    <t>PEINE GALAN</t>
  </si>
  <si>
    <t>TRATAMIENTO ALOE VERA 400 ML HAVANA</t>
  </si>
  <si>
    <t>TRATAMIENTO ACEITE DE ARGAN 400 ML HAVANA</t>
  </si>
  <si>
    <t>TRATAMIENTO ARGAN OIL 400 ML HAVANA</t>
  </si>
  <si>
    <t>TRATAMIENTO CONTROL GRASO 400 ML HAVANA</t>
  </si>
  <si>
    <t>MORTADELA ESPECIAL 1 KG PLUMROSE</t>
  </si>
  <si>
    <t>DETERGENTE LIQUIDO NEUTRO 1LT SIRIUS</t>
  </si>
  <si>
    <t>AVENA VAINILLA 400GR AVELINA</t>
  </si>
  <si>
    <t>AGUA 5 LT HELEAL</t>
  </si>
  <si>
    <t>JABON PANELA EXTRALIMPIEZA 250GR LAS LLAVES</t>
  </si>
  <si>
    <t>CHULETA AHUMADA KG</t>
  </si>
  <si>
    <t>REFRESCO PEPSI COLA LATA ORIGINAL 355 ML</t>
  </si>
  <si>
    <t>TODDY ENVASE 200 GR</t>
  </si>
  <si>
    <t>AZUCAR DE CAFETIN 200 SOBRES 4GR MONTALBAN</t>
  </si>
  <si>
    <t>YOGURT FIRME FRESA 150 GR PARMALAT</t>
  </si>
  <si>
    <t>PAPAS FRITAS CONGELADAS 1KG LA GRANJA</t>
  </si>
  <si>
    <t>CHICKEN TENDERS 9 UND DE 35 GR LA GRANJA</t>
  </si>
  <si>
    <t>SILLA PLASTICA CON BRAZO BEPLAST</t>
  </si>
  <si>
    <t>MAYONESA ADEREZO 3.6 KG MAVESA</t>
  </si>
  <si>
    <t>HELADO MAGNUM 100 ML CHOCOLATE INTENSO TIO RICO</t>
  </si>
  <si>
    <t>JAMON PECHUGA DE PAVO CASTELO BRANCO</t>
  </si>
  <si>
    <t>CHOCOLATE CON LECHE RIKITI 130 GR  NESTLE SAVOY</t>
  </si>
  <si>
    <t>CARRE AVELLANAS 100GR NESTLE SAVOY</t>
  </si>
  <si>
    <t>SAMBA DE CHOCOLATE 32 GR NESTLE SAVOY</t>
  </si>
  <si>
    <t>MINI SUSY 25 GR NESTLE</t>
  </si>
  <si>
    <t>MINI COCOSETTE 25 GR NESTLE</t>
  </si>
  <si>
    <t>PINZA DE CEJAS JUNYA</t>
  </si>
  <si>
    <t>PERFILADOR DE CEJAS</t>
  </si>
  <si>
    <t>MINI CARRE AVELLANA 25 GR SAVOY</t>
  </si>
  <si>
    <t>BEBIDA INSTANTANEA 30 GR LIMON TANG</t>
  </si>
  <si>
    <t>BANDEJA ANIME LLANA (A) (PRODUCCION) 1X500</t>
  </si>
  <si>
    <t>PAN DE HAMBURGUESA 630 GR 8 UND BIMBO</t>
  </si>
  <si>
    <t>PULPA DE PARCHITA 1 KG TU VERDURA</t>
  </si>
  <si>
    <t>MORA ENTERA CONGELADA 1 KG TU VERDURA</t>
  </si>
  <si>
    <t>SALCHICHA TIPO ITALIANA ALIMEX KG</t>
  </si>
  <si>
    <t>LECHE COMPLETA UHT 1 LT PURISIMA</t>
  </si>
  <si>
    <t>LECHE DESCREMADA 1 LT UHT PURISIMA</t>
  </si>
  <si>
    <t>AVENA EN HOJUELAS TRADICIONAL 600GR AVELINA</t>
  </si>
  <si>
    <t>PIMIENTA NEGRA MOLIDA 20 GR IBERIA</t>
  </si>
  <si>
    <t>SABROSEADOR 30 GR IBERIA</t>
  </si>
  <si>
    <t>CUBITO DE CARNE 96 GR IBERIA</t>
  </si>
  <si>
    <t>LAVAPLATOS MULTIUSO EN CREMA 230 GR AXION</t>
  </si>
  <si>
    <t>DETERGENTE VEL ROSA DELICADA 1LT</t>
  </si>
  <si>
    <t>AVENA FORTIFICADA 200 GR QUAKER</t>
  </si>
  <si>
    <t>SALSA DE AJO  150ML  MC CORMICK</t>
  </si>
  <si>
    <t>HONEY MUSTARD VOLTEADA 310 GR MC CORMICK</t>
  </si>
  <si>
    <t>LECHE  1.8 L PALMILAK</t>
  </si>
  <si>
    <t>PERFUME 100ML  HOMME SPORT ALLURE  CHANEL</t>
  </si>
  <si>
    <t>HUGGIES DORADO FULL PIEDRA</t>
  </si>
  <si>
    <t>ESCLAVA INFANTIL CON DIJE DORADA  ACERO</t>
  </si>
  <si>
    <t>ANILLO MATRIMONIAL LAMINADO ACERO</t>
  </si>
  <si>
    <t>PASTINA ESP. ESTRELLITAS BEBE 250 GR CAPRI</t>
  </si>
  <si>
    <t>RUBOR EN POLVO S/ESP.AZALEA#03 VALMY</t>
  </si>
  <si>
    <t>RUBOR EN POLVO S/ESP. FROSTED PINK#08 VALMY</t>
  </si>
  <si>
    <t>RUBOR EN POLVO S/ESP.APRICOT#11 VALMY</t>
  </si>
  <si>
    <t>CREMA COLORANTE 60 ML #7.5 EXITENN</t>
  </si>
  <si>
    <t>BAÑO DE CREMA 240 ML GOLD BRILLO BBK</t>
  </si>
  <si>
    <t>RON AÑEJO 0.75 L PAMPERO ORO</t>
  </si>
  <si>
    <t>MALTA 1.5 LT MALTIN POLAR</t>
  </si>
  <si>
    <t>MALTIN LIGHT 1.5 LT POLAR</t>
  </si>
  <si>
    <t>JUGO MANGO 250 ML YUKERY BOTELLA</t>
  </si>
  <si>
    <t>MORTADELA ESPECIAL DE POLLO 1 KG LO MIO</t>
  </si>
  <si>
    <t>BEBIDA ESPIRITUOSA SECA 30° 1LT CALICANTO AMBAR</t>
  </si>
  <si>
    <t>SARDINA EN ACEITE VEGETAL 140 GR PEÑERO</t>
  </si>
  <si>
    <t>HELADO 160 ML VASITO JAZZ TIO RICO</t>
  </si>
  <si>
    <t>SHAMPOO KIWI LIME SQUEEZE 370ML   ALBERTO V05</t>
  </si>
  <si>
    <t>GALLETAS COCADITAS 150GR TRIGO DE ORO</t>
  </si>
  <si>
    <t>GALLETA 150 GR PUNTO ROJO TUBULAR TRIGO DE ORO</t>
  </si>
  <si>
    <t>PAN RALLADO KG</t>
  </si>
  <si>
    <t>MARGARINA 454 GR CHIFFON MAVESA</t>
  </si>
  <si>
    <t>SALSA DE SOYA 150 CC ARIAS</t>
  </si>
  <si>
    <t>SALSA DE AJO 150 CC ARIAS</t>
  </si>
  <si>
    <t>CEREAL POP CRONCH 240GR   MAIZORITOS</t>
  </si>
  <si>
    <t>ABECITOS 240 GR  MAIZORITOS</t>
  </si>
  <si>
    <t>CANELA MOLIDA 51 GR MC CORMICK</t>
  </si>
  <si>
    <t>ESTUCHE 6 BOLSITAS FLIPS DE CHOCOLATE 28GR</t>
  </si>
  <si>
    <t>FLIPS VARIADO PQ/DETALLADO 28GR ALFONZO RIVAS</t>
  </si>
  <si>
    <t>SALSA INGLESA 150 ML  MC CORMICK</t>
  </si>
  <si>
    <t>TE LISTO LIMON 90 GR MC CORMICK</t>
  </si>
  <si>
    <t>PAN CAMPESINO REDONDO KG</t>
  </si>
  <si>
    <t>REFRESCO 1.5 LT UVA COCA COLA</t>
  </si>
  <si>
    <t>JUGO TRIPAK X 3UNID DURAZNO 250ML/YUKY PAK</t>
  </si>
  <si>
    <t>GINEBRA 0.70 LT DRI GIN WIMBLEDON</t>
  </si>
  <si>
    <t>PERRARINA DETALLADA KG</t>
  </si>
  <si>
    <t>CHOCO K  CON LECHE INSTANTANEA 500GR KIANA</t>
  </si>
  <si>
    <t>GALLETAS TIPTOP COCO 80GR CALEDONIA</t>
  </si>
  <si>
    <t>GALLETAS CHARMY VAINILLA 216GR CALEDONIA</t>
  </si>
  <si>
    <t>CREMA DE LECHE 400 GR LA PREFERIDA</t>
  </si>
  <si>
    <t>NESTEA DE DURAZNO 450GR NESTLE</t>
  </si>
  <si>
    <t>VODKA 0.70 LT WIMBLEDON</t>
  </si>
  <si>
    <t>BEBIDA ESPIRITUOSA 1 LT BLANCO EL RECORD</t>
  </si>
  <si>
    <t>ACONDICIONADOR PLACENTA DE OVEJO 280 ML M. COSMESYS</t>
  </si>
  <si>
    <t>SHAMPOO HERBAL 700 CM PLUS ROPAK</t>
  </si>
  <si>
    <t>MASCARILLA KERATINA 240 GR TRI-O-TEN</t>
  </si>
  <si>
    <t>MASCARILLA BRILLO DIAMANTE 240 GR TRI-O-TEM</t>
  </si>
  <si>
    <t>GALLETAS TIPTOP VAINILLA 80GR CALEDONIA</t>
  </si>
  <si>
    <t>CREMA DE ARROZ 900 GR PRIMOR</t>
  </si>
  <si>
    <t>DESODORANTE SPEED STICK XTREME NIGHT 50 ML</t>
  </si>
  <si>
    <t>PANQUECAS 500 GR MAIZINA AMERICANA</t>
  </si>
  <si>
    <t>CAMPESINO LARGO FORTIFICADO KG</t>
  </si>
  <si>
    <t>JUGO TRIPAK X 3UNID MANZANA 250ML YUKY PAK</t>
  </si>
  <si>
    <t>PINZAS VARIADAS PARA EL CABELLO</t>
  </si>
  <si>
    <t>AVENA CANELA  400 GR AVELINA</t>
  </si>
  <si>
    <t>GELATINA 150 GR FRESA GELI PARMALAT</t>
  </si>
  <si>
    <t>CREMA DE ARROZ 400 GR INSTANTANEO LUMALAC</t>
  </si>
  <si>
    <t>SALSA 240 GR SABOR A MAIZ FRITZ</t>
  </si>
  <si>
    <t>SALSA 240 GR TARTARA FRITZ</t>
  </si>
  <si>
    <t>SALSA 250 GR MOSTAZA MIEL FRITZ</t>
  </si>
  <si>
    <t>HAMBURGUESA LIDER</t>
  </si>
  <si>
    <t>HAMBURGUESA MODELO</t>
  </si>
  <si>
    <t>HAMBURGUESA TRADICIONAL DE POLLO</t>
  </si>
  <si>
    <t>HAMBURGUESA MISTER MODELO</t>
  </si>
  <si>
    <t>PERRO NEVADO</t>
  </si>
  <si>
    <t>PERRO POLACO</t>
  </si>
  <si>
    <t>ADICIONAL DE HUEVO</t>
  </si>
  <si>
    <t>COLORANTE EN POLVO ROJO FRESA 500GR</t>
  </si>
  <si>
    <t>CAJA DE PIZZA GRANDE</t>
  </si>
  <si>
    <t>CAJA DE DULCE N°3 (PRODUCCION)</t>
  </si>
  <si>
    <t>CAJA DE DULCE N°6 (PRODUCCION)</t>
  </si>
  <si>
    <t>AJONJOLI (PRODUCCION) KG</t>
  </si>
  <si>
    <t>CEBOLLA 2 KG EN MALLA</t>
  </si>
  <si>
    <t>ESENCIA DE BANANA 4 LTS (PRODUCCION)</t>
  </si>
  <si>
    <t>CREMARROZ POTE 450 GR POLLY (POTE)</t>
  </si>
  <si>
    <t>CREMA DE ARROZ POTE 900 GR POLLY</t>
  </si>
  <si>
    <t>JUGO 1.8 LT NARANJA PALMIANDINO</t>
  </si>
  <si>
    <t>TE DE FLORES DE MANZANILLA 10UNID MC CORMICK</t>
  </si>
  <si>
    <t>ADOBO LIQUIDO 310 GR REZEPT</t>
  </si>
  <si>
    <t>JUGO 500 ML DURAZNO YUKERY</t>
  </si>
  <si>
    <t>JUGO 500 ML MANGO YUKERY</t>
  </si>
  <si>
    <t>MATAVOLADOR 235 ML  FLYTOX</t>
  </si>
  <si>
    <t>PIZZA MARGARITA PEQUEÑA</t>
  </si>
  <si>
    <t>PIZZA MARGARITA GRANDE</t>
  </si>
  <si>
    <t>PIZZA PROCHUTO MEDIANA</t>
  </si>
  <si>
    <t>PIZZA PROCHUTO GRANDE</t>
  </si>
  <si>
    <t>PIZZA CRIOLLA GRANDE</t>
  </si>
  <si>
    <t>PIZZA LOMBARDA GRANDE</t>
  </si>
  <si>
    <t>PIZZA HIPER GRANDE</t>
  </si>
  <si>
    <t>PIZZA LA MODELO PEQUEÑA</t>
  </si>
  <si>
    <t>PIZZA LA MODELO MEDIANA</t>
  </si>
  <si>
    <t>PIZZA LA MODELO GRANDE</t>
  </si>
  <si>
    <t>PIZZA HAWAIIANA MEDIANA</t>
  </si>
  <si>
    <t>PIZZA HAWAIIANA GRANDE</t>
  </si>
  <si>
    <t>PIZZA CAPRICHOSA PEQUEÑA</t>
  </si>
  <si>
    <t>PIZZA CAPRICHOSA MEDIANA</t>
  </si>
  <si>
    <t>PIZZA CAPRICHOSA GRANDE</t>
  </si>
  <si>
    <t>PIZZA VEGETARIANA MEDIANA</t>
  </si>
  <si>
    <t>PIZZA BRUCHETA GRANDE</t>
  </si>
  <si>
    <t>PIZZA CUATRO ESTACIONES MEDIANA</t>
  </si>
  <si>
    <t>PIZZA CUATRO ESTACIONES GRANDE</t>
  </si>
  <si>
    <t>PIZZA ZALSANI PEQUEÑA</t>
  </si>
  <si>
    <t>PIZZA ZALSANI MEDIANA</t>
  </si>
  <si>
    <t>PIZZA ZALSANI GRANDE</t>
  </si>
  <si>
    <t>PIZZA EXQUISITA PRIMAVERA MEDIANA</t>
  </si>
  <si>
    <t>ADICIONAL PIZZA SALCHICHON PEQUEÑA</t>
  </si>
  <si>
    <t>SARDINAS FRESCA KG</t>
  </si>
  <si>
    <t>MARGARINA LIGHT 500 GR MIRASOL</t>
  </si>
  <si>
    <t>HARINA DE MAIZ CLASICA 1KG JUANA</t>
  </si>
  <si>
    <t>PASTICHO 250 GR RAPIDO MI CASA</t>
  </si>
  <si>
    <t>JABON 250 GR MULTIUSO CREMA LAS LLAVES</t>
  </si>
  <si>
    <t>SARDINA 170 GR EN ACEITE MARGARITA</t>
  </si>
  <si>
    <t>MEDIO CAMPESINO</t>
  </si>
  <si>
    <t>SANDWICH CUADRADO</t>
  </si>
  <si>
    <t>SANDWICH GRANJERO</t>
  </si>
  <si>
    <t>ENROLLADO ARABE</t>
  </si>
  <si>
    <t>MINI LUNC DE JAMON Y QUESO BLANCO</t>
  </si>
  <si>
    <t>CACHITO DE JAMON</t>
  </si>
  <si>
    <t>CACHITO DE JAMON Y QUESO PAISA</t>
  </si>
  <si>
    <t>PASTELITO DE JAMON</t>
  </si>
  <si>
    <t>PIZZA RACION</t>
  </si>
  <si>
    <t>CHOCOLATE CALIENTE</t>
  </si>
  <si>
    <t>VASO CON HIELO</t>
  </si>
  <si>
    <t>VASO DETALLADO</t>
  </si>
  <si>
    <t>PANQUE MARMOLEADO KG</t>
  </si>
  <si>
    <t>LIPTON 500 ML PET DURAZNO</t>
  </si>
  <si>
    <t>DESENGRASANTE 1 LT MULTISUPERFICIE AJAX</t>
  </si>
  <si>
    <t>DESENGRASANTE 550 GR POLVO AJAX</t>
  </si>
  <si>
    <t>NUGGETS POLLO 38/15GR SKYCHEES</t>
  </si>
  <si>
    <t>HAMBURGUESA DE RES 4/115 GR LA GRANJA</t>
  </si>
  <si>
    <t>JAMON DE ESPALDA PLUMROSE</t>
  </si>
  <si>
    <t>JAMON DE PIERNA MOVILLA</t>
  </si>
  <si>
    <t>PAN DE HAMBURGUESA PEQUEÑO KG</t>
  </si>
  <si>
    <t>PAN DELI OREGANO KG</t>
  </si>
  <si>
    <t>COMBO</t>
  </si>
  <si>
    <t>CROUTONS KG</t>
  </si>
  <si>
    <t>GELATINA  SIN SAL PRODUCCION</t>
  </si>
  <si>
    <t>DULCE DELICIA DE TURRON GRANDE</t>
  </si>
  <si>
    <t>MIL HOJAS DE AREQUIPE GRANDE</t>
  </si>
  <si>
    <t>DULCE OPERA GRANDE</t>
  </si>
  <si>
    <t>DULCE OPERA MEDIANO</t>
  </si>
  <si>
    <t>DULCE MARMOLEADO GRANDE</t>
  </si>
  <si>
    <t>DULCE MARMOLEADO MEDIANO</t>
  </si>
  <si>
    <t>DULCE SELVA NEGRA GRANDE</t>
  </si>
  <si>
    <t>DULCE PROFITEROLES DE AREQUIPE</t>
  </si>
  <si>
    <t>DULCE PROFITEROLES DE CHOCOLATE</t>
  </si>
  <si>
    <t>DULCE DE CHOCOLATE GRANDE</t>
  </si>
  <si>
    <t>DULCE DE CHOCOLATE MEDIANO</t>
  </si>
  <si>
    <t>DULCE TARTALETA DE FRUTAS GRANDES</t>
  </si>
  <si>
    <t>PALMERA TRADICIONAL</t>
  </si>
  <si>
    <t>LENGUA DE SUEGRA</t>
  </si>
  <si>
    <t>TRENZA DE CHOCOLATE</t>
  </si>
  <si>
    <t>BOMBA DE AREQUIPE GRANDE</t>
  </si>
  <si>
    <t>BOMBA DE CREMA PASTELERA GRANDE</t>
  </si>
  <si>
    <t>PASTA 500 GR LINGUINI   CAPRI</t>
  </si>
  <si>
    <t>TALLARINES 500 GR CORTOS CAPRI</t>
  </si>
  <si>
    <t>CAFE CON LECHE PEQUEÑO</t>
  </si>
  <si>
    <t>CAFE CON LECHE GRANDE</t>
  </si>
  <si>
    <t>PASTELITO DE JAMON Y QUESO GUAYANES</t>
  </si>
  <si>
    <t>PASTELITO DE JAMON Y QUESO AMARILLO</t>
  </si>
  <si>
    <t>CACHITO DE JAMON Y QUESO CREMA</t>
  </si>
  <si>
    <t>CROISSANT JAMON Y QUESO</t>
  </si>
  <si>
    <t>PAN DELI CON JAMON Y QUESO</t>
  </si>
  <si>
    <t>CACHITO DE JAMON Y QUESO AMARILLO</t>
  </si>
  <si>
    <t>DULCE DE COCO KG</t>
  </si>
  <si>
    <t>MINI LUNCH DE JAMON Y QUESO AMARILLO</t>
  </si>
  <si>
    <t>PASTELITO ANDINO DE QUESO</t>
  </si>
  <si>
    <t>PASTELITO ANDINO DE POLLO</t>
  </si>
  <si>
    <t>PASTELITO ANDINO DE CARNE MOLIDA</t>
  </si>
  <si>
    <t>CLAVO DE OLOR PQ MODELO</t>
  </si>
  <si>
    <t>JUGO DE NARANJA NATURAL</t>
  </si>
  <si>
    <t>JUGO DE LECHOSA</t>
  </si>
  <si>
    <t>CAJA PARA  TORTA</t>
  </si>
  <si>
    <t>DULCE SECO MANZANA</t>
  </si>
  <si>
    <t>ALBAHACA 32 GR FOGON</t>
  </si>
  <si>
    <t>CANILLA BAGUETTE CON AJONJOLI KG</t>
  </si>
  <si>
    <t>SALSA PARA PIZZA</t>
  </si>
  <si>
    <t>LECHE DESLACTOSADA UHT 1 LT PURISIMA</t>
  </si>
  <si>
    <t>MAYONESA MIRASOL  445GM</t>
  </si>
  <si>
    <t>COMPACTO P.F SIN ESPEJO #02 ARENA VALMY</t>
  </si>
  <si>
    <t>COMPACTO P.F SIN ESPEJO #12 MARFIL VALMY</t>
  </si>
  <si>
    <t>COMPACTO P.F SIN ESPEJO #04 DORE VALMY</t>
  </si>
  <si>
    <t>COMPACTO P.F SIN ESPEJO # 05 BEIG CLARO VALMY</t>
  </si>
  <si>
    <t>ROMERO 28 GR  FOGONCITO</t>
  </si>
  <si>
    <t>AGUA 60 ML VOL 30 SLIK</t>
  </si>
  <si>
    <t>SHAMPOO 240 ML ANTICAIDA SLIK</t>
  </si>
  <si>
    <t>SARDINA 140 GR EN SALSA DE TOMATE EL PEÑERO</t>
  </si>
  <si>
    <t>BESITO DE COCO</t>
  </si>
  <si>
    <t>GOLFEADO CON QUESO</t>
  </si>
  <si>
    <t>ADICIONAL PIZZA TOCINETA GRANDE</t>
  </si>
  <si>
    <t>PERIODICO 2001 DE LUNES A SABADO</t>
  </si>
  <si>
    <t>PERIODICO ULTIMA NOTICIA DE LUNES A SABADO</t>
  </si>
  <si>
    <t>PERIODICO ULTIMA NOTICIA DEL DOMINGO</t>
  </si>
  <si>
    <t>SALVIA 20 GR ENTERA IBERIA</t>
  </si>
  <si>
    <t>BASE PARA CARAOTA 60 GR IBERIA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</si>
  <si>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</si>
  <si>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</si>
  <si>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</si>
  <si>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</si>
  <si>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</si>
  <si>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RICA A BASE DE AJI 150ML IBERIA</t>
  </si>
  <si>
    <t>SALSA CONDIMENTADA 150 ML IBERIA</t>
  </si>
  <si>
    <t>SAZON MEXICANA 75 GR MC CORMICK</t>
  </si>
  <si>
    <t>BELMONT GRANDE</t>
  </si>
  <si>
    <t>BELMONT PEQUEÑO</t>
  </si>
  <si>
    <t>PALL MALL GRANDE</t>
  </si>
  <si>
    <t>PALL MALL PEQUEÑO</t>
  </si>
  <si>
    <t>LUCKY STRIKE WILD</t>
  </si>
  <si>
    <t>LUCKY STRIKE AZUL</t>
  </si>
  <si>
    <t>LUCKY STRIKE ROJO</t>
  </si>
  <si>
    <t>REQUEZON PACOMELA KG</t>
  </si>
  <si>
    <t>JAMON AREPERO PRAIM KG</t>
  </si>
  <si>
    <t>PASTA DEDAL CON 3 VEGETALES 500GR CAPRI</t>
  </si>
  <si>
    <t>PASTICHO 250GR ESPECIALIDADES CAPRI</t>
  </si>
  <si>
    <t>ALIMENTOS ACHOCOLATADO 100GM TODDY</t>
  </si>
  <si>
    <t>VELAS EMPACADAS PEQUEÑAS 5 UND BELZACA</t>
  </si>
  <si>
    <t>YESQUERO</t>
  </si>
  <si>
    <t>PAN DELI CON AJONJOLI KG</t>
  </si>
  <si>
    <t>RACION TORTA DE CHOCOLATE</t>
  </si>
  <si>
    <t>PAPITAS PARA PERRO CALIENTES</t>
  </si>
  <si>
    <t>HARINA DE TRIGO PARA LA VENTA KG</t>
  </si>
  <si>
    <t>DONAS GRANDES</t>
  </si>
  <si>
    <t>DANESA CUBIERTO DE CHOCOLATE</t>
  </si>
  <si>
    <t>DANESA CUBIERTO DE AREQUIPE O OREO</t>
  </si>
  <si>
    <t>DULCE SECO CIRUELA</t>
  </si>
  <si>
    <t>DULCE MIL HOJA NEVAZUCAR GRANDE</t>
  </si>
  <si>
    <t>DULCE TARTALETA DE FRUTA MEDIANA</t>
  </si>
  <si>
    <t>TRENZADO DE FRUTAS</t>
  </si>
  <si>
    <t>PALMERA CUBIERTO CON CHOCOLATE</t>
  </si>
  <si>
    <t>MASA  FACIL 1 KG # 4 LISOL</t>
  </si>
  <si>
    <t>MASA FACIL  1 KG  #3  LISOL</t>
  </si>
  <si>
    <t>MASA FACIL 500 GR  #4  LISOL</t>
  </si>
  <si>
    <t>TEQUEÑOS 25 UND FIESTA LISOL</t>
  </si>
  <si>
    <t>ENSALADERA 1.90 LT MEDIANA REF 1042 MANAPLAS</t>
  </si>
  <si>
    <t>CHOCOLATE OSCURO DK 75 ANIVERSARIO 100GR NESTLE SAVOY</t>
  </si>
  <si>
    <t>SUSY MAXI 50GR NESTLE</t>
  </si>
  <si>
    <t>COCOSETTE MAXI 50GR NESTLE</t>
  </si>
  <si>
    <t>JAMON DE PIERNA ALIMEX KG</t>
  </si>
  <si>
    <t>QUESO MOZZARELLA PACOMELA KG</t>
  </si>
  <si>
    <t>CEREAL 120 GR FLIPS DULCE DE LECHE ALFONZO RIVAS</t>
  </si>
  <si>
    <t>CEREAL 120 GR FLIPS CHOCOLATE ALFONZO RIVAS</t>
  </si>
  <si>
    <t>SALSA 270 GR PIMIENTA NEGRA MC CORMICK</t>
  </si>
  <si>
    <t>ARROZ 800 GR INTEGRAL MARY</t>
  </si>
  <si>
    <t>GALLETAS CHARMY CHOCO 216GR CALEDONIA</t>
  </si>
  <si>
    <t>PASTA 1 KG VERMICELLI  MARY</t>
  </si>
  <si>
    <t>PASTA 1 KG TORNILLO MARY</t>
  </si>
  <si>
    <t>BANDEJA REF 5045-2 REDONDA MANAPLAS</t>
  </si>
  <si>
    <t>MASA FACIL  #3  C/S 500GM LISOL</t>
  </si>
  <si>
    <t>JAMON PIERNA MONTSERRATINA</t>
  </si>
  <si>
    <t>CARAOTAS ROJA 500 GR PANTERA</t>
  </si>
  <si>
    <t>CHEETOS BOLIQUESO XXL 180GR FRITO LAY</t>
  </si>
  <si>
    <t>NATUCHPS PLATANITOS ONDULADOS 245GR FRITO LAY</t>
  </si>
  <si>
    <t>CHEETOS MEGA PUFF 270GR FRITO LAY</t>
  </si>
  <si>
    <t>CHORIZO AHUMADO ALIMEX KG</t>
  </si>
  <si>
    <t>PULPA DE FRESA 1 KG FRUTAS DE ARAGUA</t>
  </si>
  <si>
    <t>FRESA ENTERA 1KG FRUTAS DE ARAGUA</t>
  </si>
  <si>
    <t>PAN DULCE DE COCO KG</t>
  </si>
  <si>
    <t>MUSLO DE POLLO KG</t>
  </si>
  <si>
    <t>ALAS DE POLLO KG</t>
  </si>
  <si>
    <t>COMPACTO 10GR. VARIADOS  NAILEN</t>
  </si>
  <si>
    <t>PAN 500 ARTESANO BIMBO</t>
  </si>
  <si>
    <t>LABIAL DORADO/ PLATEADO  MAC</t>
  </si>
  <si>
    <t>RELOJ  DE  DAMA</t>
  </si>
  <si>
    <t>COMPACTO 10 GR REDONDO CLINIQUE</t>
  </si>
  <si>
    <t>QUESO PASTEURIZADO PACOMELA KG</t>
  </si>
  <si>
    <t>SALCHICHA POLACA RICCI KG</t>
  </si>
  <si>
    <t>ELIMINADOR 1LT BEBE CLIC</t>
  </si>
  <si>
    <t>SALSA DE AJI PICANTE PIRIPIRI 150G IBERIA</t>
  </si>
  <si>
    <t>SALSA CONDIMENTADA 300ML IBERIA</t>
  </si>
  <si>
    <t>PALETA 28 TONOS  MAQUILLAJE DIARY KYLIE</t>
  </si>
  <si>
    <t>SALCHICHA VIENA TIPO COCTEL KG ALIMEX</t>
  </si>
  <si>
    <t>SALSA DE AJO 300ML  OLYMPIA</t>
  </si>
  <si>
    <t>GALLETA DE CHOCOLATE TUBULAR 150GR TRIGO DE ORO</t>
  </si>
  <si>
    <t>MOSTAZA 490 GR PREPARADA HEINZ</t>
  </si>
  <si>
    <t>CREMA DE ESPARRAGOS 70GR IBERIA</t>
  </si>
  <si>
    <t>SALSA DE AJI PICANTE 300GR PIRI PIRI IBERIA</t>
  </si>
  <si>
    <t>CUBITO PARA PAELLA 144GR X 12 UNID IBERIA</t>
  </si>
  <si>
    <t>QUESO PECORINO MASPAR KG</t>
  </si>
  <si>
    <t>CLORO ULTRA 1LT NEVEX</t>
  </si>
  <si>
    <t>MISTOLIN FRAGANCIA SUAVIDAD 828ML</t>
  </si>
  <si>
    <t>MISTOLIN 828 ML FRAGANCIA LIMON</t>
  </si>
  <si>
    <t>ESPONJA JABONOSA LUSTRILLO</t>
  </si>
  <si>
    <t>PROMO PER RED</t>
  </si>
  <si>
    <t>COMPACTO REDONDO MAC</t>
  </si>
  <si>
    <t>TENEDORES A GRANEL (PRODUCCION)</t>
  </si>
  <si>
    <t>CUCHILLOS A GRANEL (PRODUCCION)</t>
  </si>
  <si>
    <t>CUCHARILLAS A GRANEL DE POSTRE (PRODUCCION)</t>
  </si>
  <si>
    <t>BOTELLA ACRILICA 1LT CON TAPA</t>
  </si>
  <si>
    <t>PERIODICO VIEJO</t>
  </si>
  <si>
    <t>SACO HARINA DE TRIGO INDUSTRIAL 45 KG</t>
  </si>
  <si>
    <t>RACION DE TORTA SELVA NEGRA</t>
  </si>
  <si>
    <t>RACION DE TORTA DE MANI</t>
  </si>
  <si>
    <t>RACION DE TORTA DE MOCACHINO</t>
  </si>
  <si>
    <t>SALSA GUASACACA 500ML</t>
  </si>
  <si>
    <t>MALTA POLAR (VIDRIO) RETORNABLE 222ML</t>
  </si>
  <si>
    <t>PEPSI 350CC O COCACOLA(VIDRIO) RETORNABLE</t>
  </si>
  <si>
    <t>GUISO DE POLLO MECHADO PARA BOCA</t>
  </si>
  <si>
    <t>GUISO DE CARNE MECHADA PARA BOCA</t>
  </si>
  <si>
    <t>GUISO DE CARNE MOLIDA PARA BOCA</t>
  </si>
  <si>
    <t>JAMON AREPERO DON DIEGO KG</t>
  </si>
  <si>
    <t>GALLETONES  DE AREQUIPE/CHOCOLATE</t>
  </si>
  <si>
    <t>DULCE FRESIER GRANDE</t>
  </si>
  <si>
    <t>CREMARROZ  BOLSA 450GR POLLY</t>
  </si>
  <si>
    <t>VELA DE CUMPLEAÑOS FIESTA PARTY TIME</t>
  </si>
  <si>
    <t>BOLSA 25X75 MILLAR (PRODUCCION)</t>
  </si>
  <si>
    <t>AMPOLLA 15 ML BOTOX SABILA CRISTAL AMBARINA</t>
  </si>
  <si>
    <t>AMPOLLA 15 ML BOTOX KERATINA AMBARINA</t>
  </si>
  <si>
    <t>BULTO PAPITAS 4KG (PRODUCCION)</t>
  </si>
  <si>
    <t>ILUMINADOR BEVERLY HILLS 9GR ANASTASIA</t>
  </si>
  <si>
    <t>SERVILLETA PEQ. TIPO ZZZ PEQUEÑA 160UND PAVECA</t>
  </si>
  <si>
    <t>ROSARIO DORADO ACERO</t>
  </si>
  <si>
    <t>DULCE CABELLO DE ANGEL</t>
  </si>
  <si>
    <t>DULCE BIEN ME SABE GRANDE</t>
  </si>
  <si>
    <t>DULCE BIEN ME SABE MEDIANO</t>
  </si>
  <si>
    <t>DULCE OREO GRANDE</t>
  </si>
  <si>
    <t>DULCE OREO MEDIANO</t>
  </si>
  <si>
    <t>TORTILLAS 330 GR DIET BIMBO</t>
  </si>
  <si>
    <t>COMBO DIA DE LOS PADRES # 6</t>
  </si>
  <si>
    <t>ESENCIA DE MANTEQUILLA 3.785LT (PROVEDURIA)</t>
  </si>
  <si>
    <t>DESODORANTE 50 ML MEN V8 REXONA</t>
  </si>
  <si>
    <t>SOPA DE POLLO CON FIDEOS 62GR MAGGI</t>
  </si>
  <si>
    <t>TINTE 58 GR #2.66 AMERICAN COLORS</t>
  </si>
  <si>
    <t>DESODORANTE 50 ML MEN MUSK REXONA</t>
  </si>
  <si>
    <t>TINTE LH 58 GR #2.66 AMERICAN COLORS</t>
  </si>
  <si>
    <t>DESODORANTE DAMA 50 ML  REXONA</t>
  </si>
  <si>
    <t>ESENCIA DE ANIS DE 3.785LT</t>
  </si>
  <si>
    <t>MARGARINA CON SAL DE 5KG (PRODUCCION)</t>
  </si>
  <si>
    <t>TE NEGRO 10 BOL 18 GR  MC CORMICK</t>
  </si>
  <si>
    <t>JABON DE TOCADOR 70GR. FRESH FLORAL  ROSE     SOAP</t>
  </si>
  <si>
    <t>SHAMPOO 2EN1 SUAV/MANEJ 400ML HEAD&amp;SHOULDERS</t>
  </si>
  <si>
    <t>SHAMPOO PROTECCION CAIDA 400ML HEAD&amp;SHOULDERS</t>
  </si>
  <si>
    <t>PRESTOBARBA AFEITADORA    GILLETTE</t>
  </si>
  <si>
    <t>CERELAC 400 GR SACHET NESTLE</t>
  </si>
  <si>
    <t>ADEREZO 120 GR PARA GRANOS COSECHA SAN JOSE</t>
  </si>
  <si>
    <t>AFEITADORA ORIG VERDE GILLETE</t>
  </si>
  <si>
    <t>VINAGRE BLANCO 1L TIQUIRE FLORES</t>
  </si>
  <si>
    <t>SALSA P/PASTA BOLOGNESA 495GR   HEINZ</t>
  </si>
  <si>
    <t>SALSA DE AJO 150 ML EUREKA</t>
  </si>
  <si>
    <t>MANGA CONGELADA KG</t>
  </si>
  <si>
    <t>BEBIDA LACTEA 1.800ML BUFALITA LA TRUJILLANA</t>
  </si>
  <si>
    <t>POLVO DE HORNEAR 5KG (PRODUCCION)</t>
  </si>
  <si>
    <t>PAN DE PERRO 500 GR JUMBO HOLSUM</t>
  </si>
  <si>
    <t>PAN DE PERRO 500 GR JUMBO BIMBO</t>
  </si>
  <si>
    <t>MINI HUGGIES DORADO ACERO</t>
  </si>
  <si>
    <t>CUCHARA SOPERA A GRANEL (PRODUCCION)</t>
  </si>
  <si>
    <t>REMOVEDOR DE CAFE GDE (PROVEDURIA)</t>
  </si>
  <si>
    <t>CADENA ACERO DORADA CON DIJE</t>
  </si>
  <si>
    <t>TOBILLERA ACERO DORADA</t>
  </si>
  <si>
    <t>LENTEJA BELUGA 500GR PANTERA</t>
  </si>
  <si>
    <t>BEBIDA LACTEA 1.80L LA FINCA</t>
  </si>
  <si>
    <t>CHORIZO PICANTE MONTSERRATINA</t>
  </si>
  <si>
    <t>DULCE BRAUNI GRANDE</t>
  </si>
  <si>
    <t>SACO MICOBA 25KG  (PRODUCCION)</t>
  </si>
  <si>
    <t>ARROZ TRADICIONAL 1 KG MARY</t>
  </si>
  <si>
    <t>ACEITE CREMOSO 200ML CREAMY OIL</t>
  </si>
  <si>
    <t>PERRARINA 1 KG CARNE PARRILLA DOGOURMET</t>
  </si>
  <si>
    <t>BEBIDA LACTEA 240 GR FRESA MIGURT FRESH</t>
  </si>
  <si>
    <t>BEBIDA LACTEA 730 GR FRESA MIGURT FRESH</t>
  </si>
  <si>
    <t>ALIÑO DE AJO 155 ML EL COC</t>
  </si>
  <si>
    <t>KEROSENE 500ML ARCA</t>
  </si>
  <si>
    <t>VENSOL  500ML ARCA</t>
  </si>
  <si>
    <t>VENSOL 1000ML ARCA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</si>
  <si>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</si>
  <si>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</si>
  <si>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</si>
  <si>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</si>
  <si>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CHOCOLATE TARRO LUMALAC</t>
  </si>
  <si>
    <t>NUTRIALIMENTO 450 GR VAINILLA TARRO LUMALAC</t>
  </si>
  <si>
    <t>DESODORANTE 50 ML ORIGINAL MEN REXONA</t>
  </si>
  <si>
    <t>COSTILLA DE RES ALIÑADA KG</t>
  </si>
  <si>
    <t>DESODORANTE 50 ML SURE REXONA</t>
  </si>
  <si>
    <t>BASE 80ML SUPER MOISTURE MAKEUP  CLINIQUE</t>
  </si>
  <si>
    <t>ACEITE 900ML SOYA CONCORDIA</t>
  </si>
  <si>
    <t>MELON CONGELADO EXPRESS</t>
  </si>
  <si>
    <t>LECHOZA CONGELADA EXPRESS</t>
  </si>
  <si>
    <t>DULCE SECO CINARROL DE CHOCOLATE</t>
  </si>
  <si>
    <t>BRILLO NYX</t>
  </si>
  <si>
    <t>CAFE 250 GR GOURMET KALDI</t>
  </si>
  <si>
    <t>CAFE 500 GR GOURMET KALDI</t>
  </si>
  <si>
    <t>SET DE CADENA  Y TOPO ACERO</t>
  </si>
  <si>
    <t>ELIMINADOR DE OLORES MANDARINA 1LT CLIC</t>
  </si>
  <si>
    <t>SOLOMO PARA GUISAR KG</t>
  </si>
  <si>
    <t>PASTA TORNILLO 500 GR AL HUEVO PRIMOR</t>
  </si>
  <si>
    <t>HELADO 700 ML HEL SUPER BBON TIO RICO</t>
  </si>
  <si>
    <t>HELADO 700 ML HEL SUPER JAZZ TIO RICO</t>
  </si>
  <si>
    <t>MANTECA COPOSA 400 GR</t>
  </si>
  <si>
    <t>RELLENITOS CON CHOCOLATE 6UNID RIFEL</t>
  </si>
  <si>
    <t>SPLASH 250ML LOVE ADDICT  VICTORIA SECRET</t>
  </si>
  <si>
    <t>TURRON LA MARCONA</t>
  </si>
  <si>
    <t>MASCARILLA 240 ML CAPILAR DESENREDANTE BIOKER</t>
  </si>
  <si>
    <t>ESPONJA JABONOSA 5 UND IZYCLEAN</t>
  </si>
  <si>
    <t>GALLETAS DE SODA 240 GR PUIG</t>
  </si>
  <si>
    <t>GALLETA  200 GR NIC-NAC PUIG</t>
  </si>
  <si>
    <t>MISTOLIN 1 LT FRESCURA FRUTAL</t>
  </si>
  <si>
    <t>MISTOLIN 1 LT  ESPIRITU JOVEN</t>
  </si>
  <si>
    <t>COLITAS DE COLORES</t>
  </si>
  <si>
    <t>LIMA DE METAL</t>
  </si>
  <si>
    <t>DESODORANTE 51G REGULAR MEN  SPEED STICK</t>
  </si>
  <si>
    <t>JABON CORPORAL 85G FRAMBUESA PALMOLIVE</t>
  </si>
  <si>
    <t>JABON CORPORAL 85G PETALOS DE ROSA PALMOLIVE</t>
  </si>
  <si>
    <t>SALSA 490 GR BOLOGNA CAPRI</t>
  </si>
  <si>
    <t>TOBILLERA DOBLE DORADA DE ACERO</t>
  </si>
  <si>
    <t>RON CHINGON 0.700 LT 40° DORADO</t>
  </si>
  <si>
    <t>FIAMBRE DE POLLO LO MIO KG</t>
  </si>
  <si>
    <t>NATA DE AQUI 250GR</t>
  </si>
  <si>
    <t>DON TOALLIN 10.15 MT PAVECA</t>
  </si>
  <si>
    <t>ALIÑO DE AJO 310 ML EL COCINERITO</t>
  </si>
  <si>
    <t>CREMA DENTAL MAXIMA PROTECCION 50ML COLGATE</t>
  </si>
  <si>
    <t>DETERGENTE ABC 400GR LIMON</t>
  </si>
  <si>
    <t>DETERGENTE ABC 1KG LIMON</t>
  </si>
  <si>
    <t>REFRESCO COLA NEGRA SABOR ORIGINAL 2LT COCA-COLA</t>
  </si>
  <si>
    <t>CHINOTTO LATA 355CC COCA-COLA</t>
  </si>
  <si>
    <t>FRESCOLITA LATA 355CC COCA-COLA</t>
  </si>
  <si>
    <t>COCA COLA 355 ML ORIGINAL</t>
  </si>
  <si>
    <t>SANGRIA BLANCO 1.75LT CAROREÑA</t>
  </si>
  <si>
    <t>DESODORANTE ROLL ON  COLONIA 90GR MUM</t>
  </si>
  <si>
    <t>VELITA DETALLADA MODELO</t>
  </si>
  <si>
    <t>HELADO BBON 66 ML CHOCOLATE PALETA TIO RICO</t>
  </si>
  <si>
    <t>ALIÑOS SURTIDOS CONGELADOS KG</t>
  </si>
  <si>
    <t>KEROSENE HIUK</t>
  </si>
  <si>
    <t>CAFE GOURMET 250GR PREM</t>
  </si>
  <si>
    <t>COLOR ONOTO MOLIDO 90GR IBERIA</t>
  </si>
  <si>
    <t>SALSA P/PASTA COMPLETA 490GR IBERIA</t>
  </si>
  <si>
    <t>SALSA P/PASTA BOLOGNESA 490GR IBERIA</t>
  </si>
  <si>
    <t>BEBIDA LACTEA 1.5 LT CARABOBO</t>
  </si>
  <si>
    <t>TE 1.5 LT LIMON LIPTON</t>
  </si>
  <si>
    <t>TE 1.5 LT DURAZNO LIPTON</t>
  </si>
  <si>
    <t>GALLETA MINI MARIA 200 GR GALLETAS PUIG</t>
  </si>
  <si>
    <t>GALLETA MARILU 216 GR VAINILLA PUIG</t>
  </si>
  <si>
    <t>GALLETA COOKY CHIPS 200GR GALLETAS PUIG</t>
  </si>
  <si>
    <t>DET LIQUIDO 510 CC ROPA DELICADA LAS LLAVES</t>
  </si>
  <si>
    <t>MIGURT FRESH 730 ML MANDARINA</t>
  </si>
  <si>
    <t>CEPILLO DENTAL DE NIÑO  BEN 10 DORCO</t>
  </si>
  <si>
    <t>VIKI-VIKI PARA TEÑIR ROPA 15GR NEGRO</t>
  </si>
  <si>
    <t>BEBIDA ESPIRITUOSA 1 LT RY</t>
  </si>
  <si>
    <t>BEBIDA ESPIRITUOSA SECA 1 LT EL PAJARITO</t>
  </si>
  <si>
    <t>BOLSAS PARA BASURA DETALLADA(PRODUCCION)</t>
  </si>
  <si>
    <t>JABON HUMECTANTE BLANCO 90GR MONCLER</t>
  </si>
  <si>
    <t>LIMPIADOR CAPILAR 240ML PASO 1 BIOKER</t>
  </si>
  <si>
    <t>GOLD PIÑA 1.5LT PEPSI</t>
  </si>
  <si>
    <t>JABON REFRESCANTE AZUL 90GR MONCLER</t>
  </si>
  <si>
    <t>DURACELL CB AAA 2 UND</t>
  </si>
  <si>
    <t>DETERGENTE EN POLVO FLORAL 400GR LAS LLAVES</t>
  </si>
  <si>
    <t>DETERGENTE EN POLVO FLORAL 1KG LAS LLAVES</t>
  </si>
  <si>
    <t>SUPER CAN CARNE HUESO 2KG</t>
  </si>
  <si>
    <t>LADY SPEED STICK 39.6G POWER</t>
  </si>
  <si>
    <t>LADY SPEED STICK 39.6G INVISIBLE DRY</t>
  </si>
  <si>
    <t>LADY SPEED STICK 39.6G POWER DRY</t>
  </si>
  <si>
    <t>JUGO DURAZNO 1.5 ML CARABOBO</t>
  </si>
  <si>
    <t>JAMON ENDIABLADO 54 GR AHUMADO UW</t>
  </si>
  <si>
    <t>TORTILLAS PICANTE JACKS 350GR FRITO LAY</t>
  </si>
  <si>
    <t>GARBANZO 500GR PANTERA</t>
  </si>
  <si>
    <t>PAÑAL CHIKOOL TALLA M 20 UND</t>
  </si>
  <si>
    <t>PAÑAL CHIKOOL P 20 UND</t>
  </si>
  <si>
    <t>PAÑAL CHIKOOL TALLAG   20 UND.           CHIKOOL</t>
  </si>
  <si>
    <t>JABON MEDICARE 90 GR AZUL</t>
  </si>
  <si>
    <t>SORBETICO VAINILLA 4 UND 100GR NABISCO</t>
  </si>
  <si>
    <t>CHOCOLATE POSTRE 55% CACAO 200GR SAVOY</t>
  </si>
  <si>
    <t>CHOCOLATE  POSTRE 40% CACAO 200GR SAVOY</t>
  </si>
  <si>
    <t>AXION MULTIUSO EN POLVO 1KG</t>
  </si>
  <si>
    <t>CONDONES SABORES 3UNIDADES DUO</t>
  </si>
  <si>
    <t>BRILLO LABIAL KYLIE COSMETICS REF8047 KOURT</t>
  </si>
  <si>
    <t>COMPACTO BIRTHDAY 15gr. KYLIE</t>
  </si>
  <si>
    <t>ARVEJA AMARILLA 500 GR  PANTERA</t>
  </si>
  <si>
    <t>TINTE 55 ML #930 EXITENN</t>
  </si>
  <si>
    <t>AGUA OXI VOL 20 75 ML EXITEEN</t>
  </si>
  <si>
    <t>CREMA NIVEA 400 ML BODY SOFT MILK</t>
  </si>
  <si>
    <t>JAMON ENDIABLADO 55GR PLUMROSE</t>
  </si>
  <si>
    <t>CHUPETA BONBONBUM DETALLADA COLOMBINA</t>
  </si>
  <si>
    <t>NUCITA DOBLE SABOR CHOCOLATE 14GR COLOMBINA</t>
  </si>
  <si>
    <t>SHAMPOO 413ML SHAMPOO BESO GRANADA  ALIVE</t>
  </si>
  <si>
    <t>CREMA ZAPATOS 40ML NEGRO CHEERY</t>
  </si>
  <si>
    <t>SHAMPOO 413ML FLOR DE MANZANA  ALIVE</t>
  </si>
  <si>
    <t>SHAMPOO 413ML COCO TROPICAL  ALIVE</t>
  </si>
  <si>
    <t>SHAMPOO 413ML FLOR DE LA PASION  ALIVE</t>
  </si>
  <si>
    <t>LIPTON TE VERDE CON LIMON 1.50L</t>
  </si>
  <si>
    <t>NATUCHIPS  PLATANITOS 80GR FRITO LAY</t>
  </si>
  <si>
    <t>PEPITO EL ORIGINAL 80GR FRITO LAY</t>
  </si>
  <si>
    <t>SALSA PARA ESPAGUETTIS SOBRE 34GR  GUT</t>
  </si>
  <si>
    <t>GEL FIJADOR AZUL 500GR ROLDA</t>
  </si>
  <si>
    <t>AZUCAR MONTALBAN PLASTICO 1 KG</t>
  </si>
  <si>
    <t>SOPA POLLO CON ARROZ MAGGI 65GR NESTLE</t>
  </si>
  <si>
    <t>ALCOHOL 240 ML EL GUARDIAN</t>
  </si>
  <si>
    <t>CEPILLO DENTAL 360 ORAL MEDIUM  COLGATE</t>
  </si>
  <si>
    <t>DESODORANTE  FRESH 51Gr. HOMBRE  SPEED STICK</t>
  </si>
  <si>
    <t>GEL FIJADOR MORADO 500GR ROLDA</t>
  </si>
  <si>
    <t>CEPILLO DENTAL ANTIBAC  90990421  ORAL-B</t>
  </si>
  <si>
    <t>CEPILLO DENTAL MAX FRESH   COLGATE</t>
  </si>
  <si>
    <t>LUCKY MORADO 20 UND</t>
  </si>
  <si>
    <t>HARINA DE MAIZ 1KG BLANCA    LUCHAREPA</t>
  </si>
  <si>
    <t>FORORO 900GR SIMPLE HARINA DE MAIZ TOSTADO  LA LUCHA</t>
  </si>
  <si>
    <t>HARINA DE AVENA 400GR LA LUCHA</t>
  </si>
  <si>
    <t>ARROZ BLANCO TIPO 1   1KG     LA LUCHA</t>
  </si>
  <si>
    <t>TORTA DE CHOCOLATE 500 GR   LA LUCHA</t>
  </si>
  <si>
    <t>LIMPIADOR MULTIUSO BEBE 1LT  MR. CLEAN</t>
  </si>
  <si>
    <t>JABON LIQ. MULTIUSO 1LT  MR. CLEAN</t>
  </si>
  <si>
    <t>CARAMELO DETALLADO BIANCHI 5.2GR CHOCOLATE     BIANCHI</t>
  </si>
  <si>
    <t>CARAMELO DETALLADO MASTICABLE SURTIDO   LOKIÑO</t>
  </si>
  <si>
    <t>CARAMELO  MINI BUM DETALLADO  COLOMBINA</t>
  </si>
  <si>
    <t>CARAMELO DETALLADO CAFE GURME   SUPER</t>
  </si>
  <si>
    <t>AZUCAR IMPORTADA 1KG     DOCE DIA CRISTAL</t>
  </si>
  <si>
    <t>PAÑAL CHIKOL  TALLAXG  20UND +12KG     CHIKOOL</t>
  </si>
  <si>
    <t>SHAMPOO BABY 300ML 50% EXTRA FREE JHONSONS &amp;JHONSONS</t>
  </si>
  <si>
    <t>COLOR PARA TEÑIR ROPA 15GR AZUL/ VIKI-VIKI</t>
  </si>
  <si>
    <t>AFEITADORA TG/708N  DORCO</t>
  </si>
  <si>
    <t>CEPILLO DENTAL 3D WHITER LUXE ORAL-B</t>
  </si>
  <si>
    <t>COLOR PARA TEÑIR ROPA 15G NEGRO  VIKI-VIKI</t>
  </si>
  <si>
    <t>CHICLETS 16.8GR MENTA   ADAMS</t>
  </si>
  <si>
    <t>CHUPETAS  PIRULITO DETALLADAS SURTIDAS COLOMBINA</t>
  </si>
  <si>
    <t>CARAOTA NEGRA 900GR PANTERA</t>
  </si>
  <si>
    <t>CARAMELO DETALLADO COFFE STAR  AMERICANDY</t>
  </si>
  <si>
    <t>JABON DERMOLIMPIADORA 100GR PURO AVENA</t>
  </si>
  <si>
    <t>COMBO OFERTA 3 HARMONY</t>
  </si>
  <si>
    <t>TORONTO DE BOLSA 125GR NESTLE SAVOY</t>
  </si>
  <si>
    <t>GEL INTIMO BODY CARE 200 ML SECUREZZA</t>
  </si>
  <si>
    <t>PASTA 1 KG RIGATONI CAPRI</t>
  </si>
  <si>
    <t>PASTA 1 KG VERMICELLI CAPRI</t>
  </si>
  <si>
    <t>ARROZ PRIMOR 1 KG CLASICO</t>
  </si>
  <si>
    <t>GEL FIJADOR BLANCO  500GR ROLDA</t>
  </si>
  <si>
    <t>GEL FIJADOR MORADO 250GR ROLDA</t>
  </si>
  <si>
    <t>GEL FIJADOR AZUL 250GR ROLDA</t>
  </si>
  <si>
    <t>GEL FIJADOR BLACK STYLING 250GR ROLDA</t>
  </si>
  <si>
    <t>ALIMENTO LACTEO 1KG BOLSA    LECHELAK</t>
  </si>
  <si>
    <t>NUTRISOY 300GR TARRO    NUTRISOY</t>
  </si>
  <si>
    <t>MASCARILLA CAPILAR CERA DE ABEJA 225GR ROLDA</t>
  </si>
  <si>
    <t>CHICHALAC 500GR TARRO   CHICHALAC</t>
  </si>
  <si>
    <t>MASCARILLA CAPILAR ACEITE DE VISON 225GR ROLDA</t>
  </si>
  <si>
    <t>MASCARILLA CAPILAR COLAGENO 225GR ROLDA</t>
  </si>
  <si>
    <t>LINEA FAMILIAR CHAMPU PLUS NARANJA 1100CC ROLDA</t>
  </si>
  <si>
    <t>LINEA FAMILIAR CHAMPU  ALGAS MARINAS 1100CC ROLDA</t>
  </si>
  <si>
    <t>LINEA FAMILIAR ACONDICIONADOR CON PROTEINAS 1100CC</t>
  </si>
  <si>
    <t>LINEA FAMILIAR CHAMPU PLUS AMARILLO 1100CC ROLDA</t>
  </si>
  <si>
    <t>LINEA FAMILIAR CHAMPU PLUS VERDE 1100CC ROLDA</t>
  </si>
  <si>
    <t>WOMEN ACTIVE LOCION LIMPIADORA ANTI-CASPA 400CM ROLDA</t>
  </si>
  <si>
    <t>AGUA OXIGENADA CON FRAGANCIA 20VOL.120CM ROLDA</t>
  </si>
  <si>
    <t>DESCOLORANTE EN POLVO CON PROTEINAS DE SEDA 25GR ROLDA</t>
  </si>
  <si>
    <t>RESTRUCTURANTE SILICON PROFESIONAL 70CC ROLDA</t>
  </si>
  <si>
    <t>HAMBURGUESA POPULAR</t>
  </si>
  <si>
    <t>COMBO N°1 2 HAMBURGUESA POPULAR</t>
  </si>
  <si>
    <t>COMBO N°2 3 HAMBURGUESA POPULAR +RACION DE PAPAS</t>
  </si>
  <si>
    <t>COMBO N°3 2 HAMBURGUESA MODELO</t>
  </si>
  <si>
    <t>JABON EN BARRA 200 GR LIMON SUPREMO</t>
  </si>
  <si>
    <t>JABON EN BARRA 200 GR CITRICO SUPREMO</t>
  </si>
  <si>
    <t>PERRO CALIENTE PEQUEÑO POPULAR</t>
  </si>
  <si>
    <t>COMBO N°1 2 PERRO CALIENTE PEQUEÑO POPULARES</t>
  </si>
  <si>
    <t>SALCHICHAS WIENERS PLUMROSE 480GR</t>
  </si>
  <si>
    <t>AGUARDIENTE 1.75LT     DOBLE BLANCO</t>
  </si>
  <si>
    <t>AGUA OXIGENDA VOLUMEN 30.120CC  ROLDA</t>
  </si>
  <si>
    <t>VASELINA SABILA Y VITAMINA E 100GR   ROLDA</t>
  </si>
  <si>
    <t>MASCARILLA CAPILAR CERA DE ABEJAS 450GR  ROLDA</t>
  </si>
  <si>
    <t>SALCHICHA WIENERS 12 UND CORTAS PLUMROSE</t>
  </si>
  <si>
    <t>AZUCAR KONFIT 1KG</t>
  </si>
  <si>
    <t>PAPEL DE ENVOLVER (PRODUCION)</t>
  </si>
  <si>
    <t>SHAMPOO ISLAND COCONUT 370ML   ALVERTO VO5</t>
  </si>
  <si>
    <t>SHAMPOO STRAWBERRIES &amp; CREAM 370ML    ALBERTO VO5</t>
  </si>
  <si>
    <t>BOMBILLA LED 7W   RUIMING</t>
  </si>
  <si>
    <t>BOMBILLA LED 9W   RUIMING</t>
  </si>
  <si>
    <t>SHAMPOO 400ML HEAD &amp; SHOULDERS  VARIADOS</t>
  </si>
  <si>
    <t>AFEITADORA TG 708N 5UND   DORCO</t>
  </si>
  <si>
    <t>OLLA DE ALUMINO  1PIEZA  21ctm.</t>
  </si>
  <si>
    <t>JABON DERMOLIMPIADORA MEN 100GR PURO SPORT</t>
  </si>
  <si>
    <t>MOLDE DE ALUMINO 34ctm. 1UND.</t>
  </si>
  <si>
    <t>HARINA DE TRIGO DOÑA MARIA 1KG</t>
  </si>
  <si>
    <t>VINAGRE 1 LT IBERIA</t>
  </si>
  <si>
    <t>MARILU 216 GR CHOCOLATE PUIG</t>
  </si>
  <si>
    <t>GOFIO HARINA DE TOSTADO 900 GR LA LUCHA</t>
  </si>
  <si>
    <t>JABON 500 GR LAVANDER FAMOUS</t>
  </si>
  <si>
    <t>JABON 500 GR FRESH SCENT FAMOUS</t>
  </si>
  <si>
    <t>SHAMPOO 400ML COLOUR PROTECT    DOVE</t>
  </si>
  <si>
    <t>SHAMPOO 400ML PURIFYING   DOVE</t>
  </si>
  <si>
    <t>LADY SPEED STICK DESODORANTE  POWDER FRESH 39.6GR</t>
  </si>
  <si>
    <t>SHAMPOO 400ML  NOURISHING OIL CARE     DOVE</t>
  </si>
  <si>
    <t>SHAMPOO 400ML INTENSIVE REPAIR    DOVE</t>
  </si>
  <si>
    <t>POWDER 5GR MATA CUCARACHA     GREEN TREE</t>
  </si>
  <si>
    <t>CEPILLO DENTAL PRO-EXPERT STAGER 5-7 NIÑO   ORAL-B</t>
  </si>
  <si>
    <t>AFEITADORA DAMA 5UND ROSADA     DORCO</t>
  </si>
  <si>
    <t>PIMENTON MOLIDO 38GR SAN JOSE</t>
  </si>
  <si>
    <t>TRAT.CAPILAR DRENE SECO/MALT 450GR FISA</t>
  </si>
  <si>
    <t>CREMA P/PEINAR DRENE ANTICAIDA 240ML FISA</t>
  </si>
  <si>
    <t>CHAMPU DRENE EXTRA LISO 350ML FISA</t>
  </si>
  <si>
    <t>CREMA P/ PEINAR DRENE SECO MALT/ 240ML FISA</t>
  </si>
  <si>
    <t>CHAMPU EVERY NIGHT EXT.D FRUT SEC/MALT 350ML FISA</t>
  </si>
  <si>
    <t>CHAMPU EVERY NIGHT EXT.DE FRUT RIZ/OND 350ML FISA</t>
  </si>
  <si>
    <t>CHAMPU EVERY NIGHT P/ NIÑOS 350ML FISA</t>
  </si>
  <si>
    <t>ACOND.EVERY NIGHT EXTR/FRUT SEC/MALT 350ML FISA</t>
  </si>
  <si>
    <t>ACOND. EVERY NIGHT SECO/MALTR.350ML FISA</t>
  </si>
  <si>
    <t>CHAMPU CEREALES EVERY NIGHT LISOS 200ML FISA</t>
  </si>
  <si>
    <t>CHAMPU  DRENE ANTICAIDA 350ML FISA</t>
  </si>
  <si>
    <t>CHAMPU DRENE SECO MALTRATADO 200ML FISA</t>
  </si>
  <si>
    <t>CHAMPU DRENE EXTRA LISO 200ML FISA</t>
  </si>
  <si>
    <t>CONSOME DE POLLO  MAGGI 46GR NESTLE</t>
  </si>
  <si>
    <t>JOJOTO CONGELADO KG</t>
  </si>
  <si>
    <t>MELOCOTON EN ALMIBAR 420 GR  MIMO</t>
  </si>
  <si>
    <t>CORRECTOR EN BARRA 4.5GR   COMFOR BEAUTY</t>
  </si>
  <si>
    <t>MASCARA 10.7ML NEGRA OJOS  LE COLOSSAL  YALANNI</t>
  </si>
  <si>
    <t>SHAMPOO 240 ML BRILLO DE PLATA ALOE STRAK</t>
  </si>
  <si>
    <t>TRATAMIENTO ANTIGRASA 350 ML FRUTAL SLIK</t>
  </si>
  <si>
    <t>TINTE NEGRO AZULADO # 1.8 SLIK CAJA ROJA</t>
  </si>
  <si>
    <t>TINTE #0.00 SUPERACLARANTE ESPECIAL 60GR MAGICOLOR SLIK</t>
  </si>
  <si>
    <t>AFEITADORA 3 PACK RAZORS  RAZORMAX</t>
  </si>
  <si>
    <t>CREMA DE ZAPATO MARRON  40ML CHEERY</t>
  </si>
  <si>
    <t>RELLENITOS CHOCO CHOCOLATE 6UNID RIFEL</t>
  </si>
  <si>
    <t>MAYONESA BOLSA  195ML       QUERO</t>
  </si>
  <si>
    <t>TINTE EN POLVO 30MLX2  A-16 COFFE HANZHIXIU</t>
  </si>
  <si>
    <t>PROMO 2X TOPOS</t>
  </si>
  <si>
    <t>PASTA TORNILLO CON 3 VEGETALES 500GR CAPRI</t>
  </si>
  <si>
    <t>CHICHA  EL CHICHERO 900CC PARMALAT</t>
  </si>
  <si>
    <t>TOALLAS FEMENINAS C/ALAS 8UND. EXTRA SUAVE    ALIVE</t>
  </si>
  <si>
    <t>COMBO  FAMILIAR HAMBURGUESA</t>
  </si>
  <si>
    <t>TEQUEÑOS COMERCIAL 20 UNID LISOL</t>
  </si>
  <si>
    <t>TEQUEÑOS JUMBO DE 4 UNID LISOL</t>
  </si>
  <si>
    <t>AFEITADORA MAXIII TRIPLE HOJAS ROSADA  AFEITAMAX III</t>
  </si>
  <si>
    <t>SHAMPOO 2EN1 LIMP/RENOV 400ML HEAD&amp;SHOULDER</t>
  </si>
  <si>
    <t>BOLSA CIERRE MAGICO PEQUEÑA</t>
  </si>
  <si>
    <t>BOLSA GRANDE CON ASA</t>
  </si>
  <si>
    <t>BOLSA GRANDE CIERRE MAGICO</t>
  </si>
  <si>
    <t>PAPEL BOND</t>
  </si>
  <si>
    <t>RELOJ INFANTIL DIGITAL LEGO</t>
  </si>
  <si>
    <t>PERFUME  80ML GOOD GIRL ESCARCHA/AZUL TACON DORAD CAROLINA HERRERA</t>
  </si>
  <si>
    <t>MINI SPLASH  VARIADOS 150ML    VICTORIA SECRET</t>
  </si>
  <si>
    <t>RELOJ  DE CABALLERO  WATER RESISTANT SPORTS WATCH LASIKA</t>
  </si>
  <si>
    <t>CREMA DENTAL 60GR NIÑO/NIÑA  COVENRT</t>
  </si>
  <si>
    <t>CEPILLO DENTAL NEGRO ZIG ZAG CARACOL  COLGATE</t>
  </si>
  <si>
    <t>ENCENDEDOR  DE COCINA GRANDE   LIGHTER</t>
  </si>
  <si>
    <t>PEPITO ORIGINAL 25GR   FRITO-LAY</t>
  </si>
  <si>
    <t>GORRO P/CABELLO ELASTIC ITEM.0892  NEGRO  WIG CAP</t>
  </si>
  <si>
    <t>REPELENTE MOSQUITO INCIENSO NEGRO LENGE  LANJU</t>
  </si>
  <si>
    <t>PINZA PARA LAS CEJAS MUÑECA</t>
  </si>
  <si>
    <t>GEL FIJADOR 500 GR VERDE ROLDA</t>
  </si>
  <si>
    <t>GEL DIGI 250 GR FIJADOR AZUL ROLDA</t>
  </si>
  <si>
    <t>GEL DIGI 250 GR BLANCO ROLDA</t>
  </si>
  <si>
    <t>TRATAMIENTO THERMO 5FIVE MAYOLIVA 240 GR ROLDA</t>
  </si>
  <si>
    <t>TRATAMIENTO THERMO 5FIVE KARITE &amp; QUERATINA 240 GR ROLDA</t>
  </si>
  <si>
    <t>BASE 40ML  CINEMA&amp;TV FOUNDATION     MAC</t>
  </si>
  <si>
    <t>SALSA CHIRELITO 300 ML OLYMPIA</t>
  </si>
  <si>
    <t>NATA-KOLOR BORRAS ESCOLAR  DE COLORES   MAYKA</t>
  </si>
  <si>
    <t>PROTECTOR SOLAR 50ML 50UVB IDEAL SOLEIL  VICHY</t>
  </si>
  <si>
    <t>CREMA DENTAL TOTAL 12 REPAR/PREV 180GR  COLGATE</t>
  </si>
  <si>
    <t>PROMO ALI BLANQUEADOR</t>
  </si>
  <si>
    <t>JABON DE TOCADOR 70GR ORANGE  VEA</t>
  </si>
  <si>
    <t>JABON DE TOCADOR 70GR PEACH  VEA</t>
  </si>
  <si>
    <t>JABON DE TOCADOR 70GR MELON   VEA</t>
  </si>
  <si>
    <t>JABON DE TOCADOR 70GR LEMON  VEA</t>
  </si>
  <si>
    <t>LIBRETA EMPASTADA 100 HOJAS  DE 1 LINEA VIP FAMA/ PAPPYER</t>
  </si>
  <si>
    <t>LAPIZ MONGOL 480 PAPER MATE    MONGOL</t>
  </si>
  <si>
    <t>ESPONJA BEAUTY   MAC</t>
  </si>
  <si>
    <t>ARGOLLA DE ACERO GRANDE 50, 60 MILIMETRO</t>
  </si>
  <si>
    <t>SOMBRA DE CEJAS 2 EN 1 MAC</t>
  </si>
  <si>
    <t>BASE MAC COLLAGEN</t>
  </si>
  <si>
    <t>DIABLITOS 50 GR ABREFACIL UNDEWOOD</t>
  </si>
  <si>
    <t>JUGO 1.8 LT NARANGINA EDMAR</t>
  </si>
  <si>
    <t>ROLL-ON COOL WAVE 60 GR GILLETTE</t>
  </si>
  <si>
    <t>ROLL-ON POWDER FRESH 60 GR SECRET ULTRA</t>
  </si>
  <si>
    <t>BEBIDA LACTEA 1.800ML    EDMAR</t>
  </si>
  <si>
    <t>RIKO MALT BEBIDA ACHOCOLATADA 900ML   PARMALAT</t>
  </si>
  <si>
    <t>HARINA DE MAIZ AMARILLO 1 KG PAN</t>
  </si>
  <si>
    <t>RICA AVENA DE FRESA 500GR KIANA</t>
  </si>
  <si>
    <t>MAIZINA AMERICANA 200 GR ALFONZO RIVAS</t>
  </si>
  <si>
    <t>DESGRASADOR 1 LT TAPA AMARILLA</t>
  </si>
  <si>
    <t>DETERGENTE LIQUIDO 1 LT TAPA AMARILLA</t>
  </si>
  <si>
    <t>SUAVIZANTE 1 LT TAPA AMARILLA</t>
  </si>
  <si>
    <t>MULTIUSO AZUL 1 LT TAPA AMARILLA</t>
  </si>
  <si>
    <t>MULTIUSO ROSADO 1 LT TAPA AMARILLA</t>
  </si>
  <si>
    <t>PAN DE SAND 500 GR MANTEQUILLA HOLSUM</t>
  </si>
  <si>
    <t>CREMA DE ARROZ BOLSA 900GR POLLY</t>
  </si>
  <si>
    <t>COCA COLA 1.5 LT MENOS CALORIAS</t>
  </si>
  <si>
    <t>PILA CB "9V" DURACELL</t>
  </si>
  <si>
    <t>MAIZ DULCE PROVEFRU 1 KG</t>
  </si>
  <si>
    <t>AFEITADORA MAX ESCELENT 3</t>
  </si>
  <si>
    <t>AFEITADORA 3 PACK RAZOR NEGRA</t>
  </si>
  <si>
    <t>CEPILLO DENTAL MAX FRESH    COLGATE</t>
  </si>
  <si>
    <t>BOLSA CELOFAN EMPACAR 1/KILO</t>
  </si>
  <si>
    <t>BOLSA CELOFAN EMPACAR 1/4 KILO</t>
  </si>
  <si>
    <t>PAPEL ROSAL 4 ROLLOS  PAVECA</t>
  </si>
  <si>
    <t>LIBRETA DE UNA LINEA 100 HOJAS FAMA  MARFIL</t>
  </si>
  <si>
    <t>CUBITO DETALLADO</t>
  </si>
  <si>
    <t>SALCHICHA DELI POLACA 5 UND PLUMROSE</t>
  </si>
  <si>
    <t>SARDINAS AL LAUREL 125GR EVEBA</t>
  </si>
  <si>
    <t>SANGRIA ROSADA 1.75ML CAROREÑA</t>
  </si>
  <si>
    <t>PASTA 1 KG LINGUINI AL HUEVO PRIMOR</t>
  </si>
  <si>
    <t>LABIAL VICTORIA SECRET MATTE CORAZON</t>
  </si>
  <si>
    <t>CEPILLO DENTAL CON TAPA TWISTER MEDIUM   COLGATE</t>
  </si>
  <si>
    <t>RUBOR BLUSH &amp; BRUSH 9gr.  62333  COLORMATES</t>
  </si>
  <si>
    <t>PAPELON NATURAL 500GR MONTALBAN</t>
  </si>
  <si>
    <t>MINI PERFUME VARIADO 20 ML</t>
  </si>
  <si>
    <t>MASCARILLA CAPILAR ACEITE DE VISON 450GR ROLDA</t>
  </si>
  <si>
    <t>MASCARILLA CAPILAR COLAGENO 450GR ROLDA</t>
  </si>
  <si>
    <t>CREMA PARA PEINAR ACEITE DE VISON 300ML ROLDA</t>
  </si>
  <si>
    <t>SALCHICHA FRANKFURT DELI PLUMROSE</t>
  </si>
  <si>
    <t>SHAMPOO MENTHOL SPORT MEN 400ML   HEAD&amp;SHOULDERS</t>
  </si>
  <si>
    <t>SHAMPOO HUMECTA ALMENDRA 400ML  HEAD&amp;SHOULDERS</t>
  </si>
  <si>
    <t>TOALLA POST PARTO DIURNO 10UND WANITA</t>
  </si>
  <si>
    <t>PROTECTOR DIARIO 20UND   ALIVE</t>
  </si>
  <si>
    <t>DETERGENTE ACE BLANCO DIAMANTE 1KG P&amp;G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</si>
  <si>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</si>
  <si>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</si>
  <si>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</si>
  <si>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</si>
  <si>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</si>
  <si>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QUESO DE AÑO RALLADO 180GR RESCA</t>
  </si>
  <si>
    <t>AGDTE COCUY LEAL 0.7 LT MADURADO 40 GRADO</t>
  </si>
  <si>
    <t>BASE PARA SALSA BECHAMEL 50GR IBERIA</t>
  </si>
  <si>
    <t>SALSA PARA PASTAS NAPOLITANA 490GR IBERIA</t>
  </si>
  <si>
    <t>LABIAL MAC LIP STICK FASHION 24 HOURS   MAC</t>
  </si>
  <si>
    <t>LABIAL MAGICO</t>
  </si>
  <si>
    <t>LABIAL HUDA BEAUTY SEXY TEMPTATION  HUDABEAUT</t>
  </si>
  <si>
    <t>SORBETICO AREQUIPE 4 UND 100GR NABISCO</t>
  </si>
  <si>
    <t>ACOND.CEREALES SEC/REBELD 200ML EVERY NIGHT</t>
  </si>
  <si>
    <t>ACOND.CEREALES SEC/DAÑADO 200ML EVERY NIGHT</t>
  </si>
  <si>
    <t>ESENCIA DE ANIS ML (PRODUCCION)</t>
  </si>
  <si>
    <t>DESMANCHADOR TODO COLOR 1LT TAPA AMARILLA</t>
  </si>
  <si>
    <t>PROTECTOR SOLAR 60ML WATER RESIST 60SPF  UVA    AVENE</t>
  </si>
  <si>
    <t>VASELINE 7GR ROSY LIPS  VARIADAS    VASELINE</t>
  </si>
  <si>
    <t>RELOJ UNISEX  DIGITAL  CASIO</t>
  </si>
  <si>
    <t>SALCHICHA 450GR VIENA ALIMEX</t>
  </si>
  <si>
    <t>TOALLAS HUMEDAS 50UND. BABY FINGER</t>
  </si>
  <si>
    <t>PASTA PREMIUM PLUMA 500GR RONCO</t>
  </si>
  <si>
    <t>DELICIA MARIA &amp; CHOCOLATE 136GR GALLETAS PUIG</t>
  </si>
  <si>
    <t>TINTE # 6.1 RUBIO OSCURO CENIZA 60 GR MAGICOLOR</t>
  </si>
  <si>
    <t>GEL FIJADOR TRADICIONAL AZUL 120GR ROLDA</t>
  </si>
  <si>
    <t>PASTA PREMIUM CARACOL GRANDE 500GR CAPRI</t>
  </si>
  <si>
    <t>MAIZORITO 240 GR POP CRONCH CHOCOLATE</t>
  </si>
  <si>
    <t>HYDRACARE LOCION LIMPIADORA 200CM VALMY</t>
  </si>
  <si>
    <t>HYDRACARE LOCION TONICA HIDRATANTE 200CM VALMY</t>
  </si>
  <si>
    <t>HYDRACARE LOCION DESMAQUILLANTE 130CM VALMY</t>
  </si>
  <si>
    <t>MACH3 RESPUESTOS P/ AFEITADORA 4UND. GILLETTE</t>
  </si>
  <si>
    <t>LOCION P/NIÑOS CON VITAMINA E 100ML CHICCO</t>
  </si>
  <si>
    <t>CHAMPU P/NIÑOS CON MANZANILLA 100ML CHICCO</t>
  </si>
  <si>
    <t>CANDADO NRO. 40 GRANDE   BRASS PADLOCK</t>
  </si>
  <si>
    <t>BOLSAS DE PLASTICAS DE 10KG X UNDA.</t>
  </si>
  <si>
    <t>ENSALADA ITALIAN 212GR GREN VALLEN</t>
  </si>
  <si>
    <t>AVENA EN HOJUELAS 400GR  LASSIE</t>
  </si>
  <si>
    <t>ROSARIO BLANCO PERLA ACERO</t>
  </si>
  <si>
    <t>LEVADURA 500 GR POLVO INSTAFERM</t>
  </si>
  <si>
    <t>MAQUINA REPELLENT MOSQUITO SHENKE</t>
  </si>
  <si>
    <t>PROMO ALI TRIPLE ACCION</t>
  </si>
  <si>
    <t>PROMO ALI    GEL VERDE</t>
  </si>
  <si>
    <t>PLAQUITAS 12 UND.  NOCHES DE SUEÑO TRANQUILOS SHENKE</t>
  </si>
  <si>
    <t>AFEITADORA MAX PIZECISA SPEED3 3HOJILLA   MAX</t>
  </si>
  <si>
    <t>ONOTO  ENTERO POR  KG</t>
  </si>
  <si>
    <t>CARAMELO DETALLADO  EN CUBO BLANCO C/LECHE  RICATO</t>
  </si>
  <si>
    <t>CARMELO DETALLADO RUSTICOS  SABOR A CAFE RICATO</t>
  </si>
  <si>
    <t>DETERGENTE EN POLVO 450GR BEBE ROPA COLOR/BLANCA  PATITO</t>
  </si>
  <si>
    <t>DETERGENTE EN POLVO 150GR LIMON  PATITO</t>
  </si>
  <si>
    <t>DETERGENTE EN POLVO 250GR LAVANDA  FAMOUS</t>
  </si>
  <si>
    <t>DETERGENTE EN POLVO 150GR FRESH SCENT  FAMOUS</t>
  </si>
  <si>
    <t>CREMA LAVAVAJILLA MANZANA 900GR INTRA PATITO</t>
  </si>
  <si>
    <t>CREMA DENTAL TRIPLE ACCION 90GR IPANA</t>
  </si>
  <si>
    <t>AMBIENTADOR ANTITABACO 360ML INTRA PATITO</t>
  </si>
  <si>
    <t>AMBIENTADOR BEBE 360ML INTRA PATITO</t>
  </si>
  <si>
    <t>AMBIENTADOR  DE VAINILLA 360ML INTRA PATITO</t>
  </si>
  <si>
    <t>AMBIENTADOR LAVANDA 360ML INTRA PATITO</t>
  </si>
  <si>
    <t>PASTA DEDALES 500 GR PRIMOR</t>
  </si>
  <si>
    <t>PASTA VERMICELLI 500 GR PRIMOR</t>
  </si>
  <si>
    <t>GEL FIJADOR TRADICIONAL MORADO 120GR ROLDA</t>
  </si>
  <si>
    <t>CREMA PARA PEINAR YOGURT THERMO 5FIVE 180ML ROLDA</t>
  </si>
  <si>
    <t>CREMA PARA PEINAR  KARITE &amp; QUERAT THERMO 5FIVE 180ML ROLDA</t>
  </si>
  <si>
    <t>ESPONJA SALVA UÑAS  IZY CLEAN</t>
  </si>
  <si>
    <t>ESPONJA MULTIUSO IZY CLEAN</t>
  </si>
  <si>
    <t>SUPER ESPONJA EXTRA ABSORBENTE IZY CLEAN</t>
  </si>
  <si>
    <t>TOALLAS DESMAQUILLANTE MORADA 25UNID MIMLOT</t>
  </si>
  <si>
    <t>PROMO ALI  GEL  AZUL</t>
  </si>
  <si>
    <t>MR.MUSCULO MULTI-ACCION OXI POWER 500ML JONHSON</t>
  </si>
  <si>
    <t>MR.MUSCULO VIDRIO Y MULTIUSO FRESCA 500ML JOHNSON</t>
  </si>
  <si>
    <t>MR. MUSCULO VERDE ANTIGRASA 500ML JOHNSON</t>
  </si>
  <si>
    <t>DESINFECTANTE MR MUSCULO FLORAL 900ML JOHNSON</t>
  </si>
  <si>
    <t>DESINFECTANTE MR MUSCULO LAVANDA 900ML JOHNSON</t>
  </si>
  <si>
    <t>SUAVISANTE  430ML  FRESCA PRIMAVERA  SUAVITEL</t>
  </si>
  <si>
    <t>SACAPUNTA CON DEPOSITO CUADRADO SD-88  ITECA</t>
  </si>
  <si>
    <t>B.E.S GUACHARO BLANCO 0.70 LT</t>
  </si>
  <si>
    <t>COMBO 3 PANES CAMPESINO</t>
  </si>
  <si>
    <t>PERFUME DE CABALLERO 125ML  HUGO BOSS</t>
  </si>
  <si>
    <t>PROMO CAL</t>
  </si>
  <si>
    <t>TOSTADAS INTEGRALES ENRIQUECIDAS 150GR BIMBO</t>
  </si>
  <si>
    <t>SALSA PARA PIZZA  480GR     HEINZ</t>
  </si>
  <si>
    <t>RESMA PAPEL T/CARTA 500 HOJAS  HP OFFICE  COLORLOK</t>
  </si>
  <si>
    <t>JUEGO DE GEOMETRIA PLASTICA  4PIEZAS   STAR PLAST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</si>
  <si>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</si>
  <si>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</si>
  <si>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</si>
  <si>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</si>
  <si>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</si>
  <si>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OLD PARR 0.750</t>
  </si>
  <si>
    <t>MORTADELA POLLO ESPECIAL 1 KG PL</t>
  </si>
  <si>
    <t>PASTA DE HIGADO 225 GR OM</t>
  </si>
  <si>
    <t>SALCHICHA 420 GR ALEMANA ALPINO</t>
  </si>
  <si>
    <t>ESCLAVA DORADA DE CABALLERO MEDIANA</t>
  </si>
  <si>
    <t>PROMO MEDALLA PADRE NUESTRO</t>
  </si>
  <si>
    <t>GALLETAS LIMON TV 90GR GALLETAS PUIG</t>
  </si>
  <si>
    <t>COMBO DE SAL CELESTIAL</t>
  </si>
  <si>
    <t>CUBITOS COSTILLA CRIOLLA 88GR X 8UNID MAGGI</t>
  </si>
  <si>
    <t>JABON DE TOCADOR 90GR FRAGANCIAS VARIADO   PROTEX</t>
  </si>
  <si>
    <t>PASTA PLUMITA 500 GR CAPRI</t>
  </si>
  <si>
    <t>PASTA CODITO 500 GR CAPRI</t>
  </si>
  <si>
    <t>TELISTO 90 GR DURAZNO MC CORMICK</t>
  </si>
  <si>
    <t>TRIO  PULSERAS  DE ACERO</t>
  </si>
  <si>
    <t>RELOJ  PARA CABALLEROS  DIGITAL</t>
  </si>
  <si>
    <t>PASTA 500 GR PLUMA KALDINI</t>
  </si>
  <si>
    <t>HARINA JUANA NUEVA IMAGEN 1KG AMARILLA</t>
  </si>
  <si>
    <t>PASTA 500 GR DEDAL   MARY</t>
  </si>
  <si>
    <t>SPAGHETTI BESLER 500GR</t>
  </si>
  <si>
    <t>BAYGON MATA INSECTOS VOLADORES 235ML  JOHNSON</t>
  </si>
  <si>
    <t>JABON DE TOCADOR 70GR  STRAWBERRY   VEA</t>
  </si>
  <si>
    <t>JABON CORPORAL 90GR GERMASHIELD  SAFEGUORD</t>
  </si>
  <si>
    <t>JABON CORPORAL 90GR SAFEGUORD</t>
  </si>
  <si>
    <t>LOCION CORPORAL 400ML BESO GRANADA   ALIVE</t>
  </si>
  <si>
    <t>LOCION CORPORAL 400ML FLOR DE PASION   ALIVE</t>
  </si>
  <si>
    <t>LOCION CORPORAL 400ML VAINILLA   ALIVE</t>
  </si>
  <si>
    <t>JABON CORPORAL 70GR GRAPE VEA</t>
  </si>
  <si>
    <t>LOCION CORPORAL  400ML COCO TROPICAL ALIVE</t>
  </si>
  <si>
    <t>COLITAS COLOURED HAIR ELASTIES</t>
  </si>
  <si>
    <t>CARTULINA ESCOLAR</t>
  </si>
  <si>
    <t>FOAMI TAMAÑO CARTA COLORES VARIADOS</t>
  </si>
  <si>
    <t>HOJAS 25UND. TAMAÑO  CARTA  BLANCAS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</si>
  <si>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</si>
  <si>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</si>
  <si>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</si>
  <si>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</si>
  <si>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BEBIDA ESPIRUTUOSA ANISADO VALLENATO 0.70L</t>
  </si>
  <si>
    <t>RON CHINGON 30° 1L</t>
  </si>
  <si>
    <t>MALTEADA DE CHOCOLATE  BLANCO 24GR  BIANCHI  SUPER</t>
  </si>
  <si>
    <t>BAR CARAMELO CHOCOLATE +MANI  BIANCHI</t>
  </si>
  <si>
    <t>LIBRETA 1 LINEA  Q NOTA  SCRIBE</t>
  </si>
  <si>
    <t>BARRA RELLANA CHOCOLATE 22GR  BAR CHOCO NOUGAT BIANCHI</t>
  </si>
  <si>
    <t>CARAMELOS DETALLADOS  MENTAS CHAO  SUPER</t>
  </si>
  <si>
    <t>SALCHICHAS DEBRECZINER 5UNID PLUMROSE DELI</t>
  </si>
  <si>
    <t>SALCHICHAS VIENA LARGA 12UNID FIESTA</t>
  </si>
  <si>
    <t>CHUPETA DETALLADA MASTICABLE MORDISQUETA COLOMBINA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</si>
  <si>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</si>
  <si>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</si>
  <si>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</si>
  <si>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</si>
  <si>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</si>
  <si>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</si>
  <si>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</si>
  <si>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</si>
  <si>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</si>
  <si>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</si>
  <si>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TOALLITAS HUMEDAS DESECHAB/ BEBES 50UND.  CHIKOOL</t>
  </si>
  <si>
    <t>BOLIGRAFO N/A KILOMETRICO  PAPER MATE</t>
  </si>
  <si>
    <t>DESODORANTE 60ML FRESH PINK ROSE  MUM</t>
  </si>
  <si>
    <t>DESODORANTE 60ML SENSITIVE ANTITRANSPITANTE  MUM</t>
  </si>
  <si>
    <t>CREMA P/ PEINAR SECO/REBELDE 240ML EVERY NIGHT</t>
  </si>
  <si>
    <t>CREMA P/PEINAR EVERY NIGHT CAB.SEC/DAÑ 240ML FISA</t>
  </si>
  <si>
    <t>ROLL ON 24HR SPRING FRESH 90GR EVERY NIGHT</t>
  </si>
  <si>
    <t>RON AÑEJO 0.700 LT RESERVA BARRICA 80</t>
  </si>
  <si>
    <t>GUT CALDO D/AJO,CEBOLLA Y PEREJIL 20GR</t>
  </si>
  <si>
    <t>CREMA DE LECHE 500 GR PURISIMA</t>
  </si>
  <si>
    <t>SALCHICHA 1KG TIPO BOLOÑA ALIMEX</t>
  </si>
  <si>
    <t>GRANDES COLONIA PARA NIÑAS 240ML</t>
  </si>
  <si>
    <t>REFRESCO 1 LT COCA COLA SABOR ORIGINAL</t>
  </si>
  <si>
    <t>TOMATES PELADO EN LATA 400GR LA CARAVELLA</t>
  </si>
  <si>
    <t>PAPEL TOLLET DE MALETA X 12 UNID CUOR DI CARTA GOLD</t>
  </si>
  <si>
    <t>ENVOLTURA PLASTICA TRANSPARENTE 20MTS</t>
  </si>
  <si>
    <t>MI CHICHA POLLY INSTANTANEA 550GR ORIGINAL</t>
  </si>
  <si>
    <t>CAFE CALIDAD GOURMET 500GR VERO CAFFE</t>
  </si>
  <si>
    <t>HARINA TRIGO TODO USO ROBIN HOOD 1KG</t>
  </si>
  <si>
    <t>ESPONJA  VERDE  DOBLE  USO T&amp;W</t>
  </si>
  <si>
    <t>CEPILLO DENTAL ORAL B PRO-EXPERT</t>
  </si>
  <si>
    <t>SERVILLETA 250 UND BRILUX</t>
  </si>
  <si>
    <t>SALSA DE AJI PICANTE 250 GR FRITZ</t>
  </si>
  <si>
    <t>PASSATA 300 GR CON OREGANO QUIDY</t>
  </si>
  <si>
    <t>RICA CHICHA 162 GR NESTLE</t>
  </si>
  <si>
    <t>PLATANITOS NATUCHIPS 42GR FRITO LAY</t>
  </si>
  <si>
    <t>TORTILLITAS 40 GR PICANTES JACKS</t>
  </si>
  <si>
    <t>MERMELADA DE FRESA 240GR LA VIENESA</t>
  </si>
  <si>
    <t>PASTA DEDAL 1 KG PRIMOR</t>
  </si>
  <si>
    <t>CHAMPU CEREALES SEC/DAÑADO 200ML EVERY NIGHT</t>
  </si>
  <si>
    <t>CHUPETA  DETALLADAS  BIG BOM XX L PINTA LENGUA AMERICANCY</t>
  </si>
  <si>
    <t>DESODOR/EN BARRA 51GR AVALANCHE  SPEED STICCK</t>
  </si>
  <si>
    <t>LINTERNA  RECARGABLE PEQ. LED REF73 2501 TIGER WORLD</t>
  </si>
  <si>
    <t>LINTERNA GRANDE RECARGABLE REF46 500 TIGER WORLD</t>
  </si>
  <si>
    <t>TOPO DORADO PEQUEÑO  DE PERLA  DE ACERO</t>
  </si>
  <si>
    <t>TOPO DORADO DE PIEDRA CIRCON</t>
  </si>
  <si>
    <t>JUGO CARABOBO DE NARANJA 1.5 LTS</t>
  </si>
  <si>
    <t>COMBO DIA DE LOS PADRES # 8</t>
  </si>
  <si>
    <t>CEPILLO COLGATE 360 CHARCOAL GOLD</t>
  </si>
  <si>
    <t>CEREAL CORN FLAKES 230GR KELLOGGS</t>
  </si>
  <si>
    <t>CERA NEUTRA 1LT TAPA AMARILLA</t>
  </si>
  <si>
    <t>PASTA TORNILLO 1KG CAPRI</t>
  </si>
  <si>
    <t>SHAMPOO REP.TOTAL5  ELVIVE 200ML LOREAL PARIS</t>
  </si>
  <si>
    <t>SHAMPOO REP.TOTAL5 ELVIVE 400ML LOREAL PARIS</t>
  </si>
  <si>
    <t>OXIDANTE EN CREMA  H202 30 VOL 60ML MYSTIC</t>
  </si>
  <si>
    <t>COFFE-MATE ORIGINAL 311GR NESTLE</t>
  </si>
  <si>
    <t>COLCHON CONDE PREMIER 100 X 190 REGAL</t>
  </si>
  <si>
    <t>ALMOHADA NATURAL RELAX DELICATE 90X60 REGAL</t>
  </si>
  <si>
    <t>PATAS DE MADERA P/BOX UNIVERSAL REGAL</t>
  </si>
  <si>
    <t>BOX UNIVERSAL PREMIUM 160X190 REGAL</t>
  </si>
  <si>
    <t>SOMBRA  HIGHLIGHTER USCHAS</t>
  </si>
  <si>
    <t>RUBOR SHEETONE BLISH FARD 6G MAC</t>
  </si>
  <si>
    <t>RUBOR BLUSHER VITAMIN E  VITAMIN C MAC</t>
  </si>
  <si>
    <t>FICHA DE PRUEBA DISPONIBLE</t>
  </si>
  <si>
    <t>TOPO DORADO DE PERLAS MEDIANO</t>
  </si>
  <si>
    <t>TOPO CIRCON CON PIEDRA PEQUEÑO</t>
  </si>
  <si>
    <t>PAN BLANCO PEQUEÑO 350GR BIMBO</t>
  </si>
  <si>
    <t>GEL FIJADOR BLANCO 120GR  ROLDA</t>
  </si>
  <si>
    <t>MINALBA SPARKLING 500ML  PEPSI-COLA</t>
  </si>
  <si>
    <t>DURACELL CB AA 2UNID</t>
  </si>
  <si>
    <t>JABON LIQUIDO 200ML CHICCO</t>
  </si>
  <si>
    <t>AMY CREMA ANTIPAÑALITIS 50GR   AMY</t>
  </si>
  <si>
    <t>PERFILADOR DE CEJAS COLORES 3UND. TINKLE</t>
  </si>
  <si>
    <t>SALSA INGLESA DEL AVILA 150CM</t>
  </si>
  <si>
    <t>TIO RICO CHOCOLITO MAX 80 ML</t>
  </si>
  <si>
    <t>JABON LQ.HIPOLERGENICO MANZANILLA 200ML PHARMACEUTICAL KNOWLEDGE</t>
  </si>
  <si>
    <t>CAJA DE HUEVOS 12 CARTONES</t>
  </si>
  <si>
    <t>CERVEZA SOLERA RETORNABLE 0.222 MARZEN</t>
  </si>
  <si>
    <t>SARTEN MIRRO 20 CM C/M</t>
  </si>
  <si>
    <t>BOMBILLO LED 7W   SOCIAL</t>
  </si>
  <si>
    <t>BOMBILLO 9W LED  SOCIAL</t>
  </si>
  <si>
    <t>TRULULU CHOCOLORES 20GR SURTIDAS   SUPER</t>
  </si>
  <si>
    <t>HELADO 850 ML RON CON PASA TIO RICO</t>
  </si>
  <si>
    <t>CARAMELOS  EN LINEA CHAO DE MENTA BLANCO 14GR   SUPER</t>
  </si>
  <si>
    <t>CARAMELO DETALLADO BOLSITA MENTHO/OTROS  HALLS</t>
  </si>
  <si>
    <t>CARAMELO DETALLADO MENTA HELADA  COLOMBINA</t>
  </si>
  <si>
    <t>CARAMELO DETALLADO SPARKIES  BUBBALOO  ADAMS</t>
  </si>
  <si>
    <t>SALSA P/PASTA NAPOLITANA IBERIA 190GR</t>
  </si>
  <si>
    <t>DURACELL CB AAA X 2UNID</t>
  </si>
  <si>
    <t>MERMELADA LA VIENESA DE GUAYABA 240GR</t>
  </si>
  <si>
    <t>SHAMPOO THERMO FIVE MAYOLIVA 400ML ROLDA</t>
  </si>
  <si>
    <t>SHAMPOO THERMO FIVE KARITE&amp;QUERATINA 400ML ROLDA</t>
  </si>
  <si>
    <t>SALCHICHA VIENA CORTA  X 12UNID FIESTA</t>
  </si>
  <si>
    <t>COMPACTO S/ESPEJO PF 13 ALMENDRA VALMY</t>
  </si>
  <si>
    <t>JABON INTIMO PH IDEAL 200ML HAVANA COSMETICS</t>
  </si>
  <si>
    <t>PROTECTOR SOLAR 60ML SUNBLOCK SPF90 DOVE</t>
  </si>
  <si>
    <t>SALSA DE AJI PICANTE C/SUERO DE LECHE 150ML MCCORMICK</t>
  </si>
  <si>
    <t>MASCARA PESTAÑAS 9.2ML HTE COLOSSAL 230 MAYBELLINE</t>
  </si>
  <si>
    <t>PROMO AR 900GR</t>
  </si>
  <si>
    <t>CLORO JABONOSO 1LT GABAN</t>
  </si>
  <si>
    <t>COMBO 2 PASTAS BESLER 500GR</t>
  </si>
  <si>
    <t>COMBO 4 PASTAS BESLER 500GR</t>
  </si>
  <si>
    <t>GRAN COMBO FAMILIAR PERRO CALIENTE</t>
  </si>
  <si>
    <t>MAYONESA 275 GR KRAFT</t>
  </si>
  <si>
    <t>HELADO CHOCOLATE 850 ML CLASICO CON LECHE</t>
  </si>
  <si>
    <t>ESPONJA TODO TERRENO YZICLEAN</t>
  </si>
  <si>
    <t>JABON DERMOLIMPIADORA WOMEN 100GR PURO SPORT</t>
  </si>
  <si>
    <t>JABON PURO ALOE VERA 80GR</t>
  </si>
  <si>
    <t>JABON 200 GR TRADICIONAL PURO LAVAR</t>
  </si>
  <si>
    <t>MANTEQUILLA MIRASOL 250GR</t>
  </si>
  <si>
    <t>OXIDANTE CREMA 60 ML VOL 10 OLI RITA</t>
  </si>
  <si>
    <t>OREO PAQ AMERICANO 6-S 216GR NABISMO</t>
  </si>
  <si>
    <t>CARAMELO DETALLADO CHOCOLATE CUBO RICATO</t>
  </si>
  <si>
    <t>ADOBO 185 GR PESCADO OLYMPIA</t>
  </si>
  <si>
    <t>AJO MOLIDO 110 GR AAHAY</t>
  </si>
  <si>
    <t>CARAMELO SPARKIES EN LINEA  5GR  5 CARAMELOS BUBBALOO</t>
  </si>
  <si>
    <t>LIBRETA CUADRICULADA VIP TREND</t>
  </si>
  <si>
    <t>CREMA DE ARROZ BOLSA 450 GR PRIMOR</t>
  </si>
  <si>
    <t>ARVEJA 500 GR AMARILLAS PARTIDAS PANTERA</t>
  </si>
  <si>
    <t>ARVEJA 500 GR VERDE PARTIDA PANTERA</t>
  </si>
  <si>
    <t>KETCHUP PAMPERO 198 GR</t>
  </si>
  <si>
    <t>KETCHUP SALSA DE TOMATE IBERIA 397 GR</t>
  </si>
  <si>
    <t>SALSA PARA ESPAGUETTIS 145 GR GUT</t>
  </si>
  <si>
    <t>CARTON DE HUEVOS</t>
  </si>
  <si>
    <t>TINTE EN CREMA 4-26 30MLX2 CASTAÑO MEDIO VIOLETA  LA CHINA</t>
  </si>
  <si>
    <t>PREPARADO ALIMENTICIO LACTEO LUMALAC 500GR</t>
  </si>
  <si>
    <t>JUGO TRIPAK X 3UNID PERA 250ML/YUKY PAK</t>
  </si>
  <si>
    <t>PAPEL PERLA ECOLOGICO 300H 4 ROLLOS</t>
  </si>
  <si>
    <t>CEREAL CHOCO ZUCARITAS 250GR KELLOGGS</t>
  </si>
  <si>
    <t>BOLERO CHOCOLATE 125 GR BOLSA SAVOY</t>
  </si>
  <si>
    <t>HELADO FRESA 850 ML TIO RICO</t>
  </si>
  <si>
    <t>SHAMPOO 370ML VAINILLA MINT TEA   ALBERTO  VO5</t>
  </si>
  <si>
    <t>CARAOTAS BLANCAS 500 GR PANTERA</t>
  </si>
  <si>
    <t>SALSA DE TOCINETA 240GR FRITZ</t>
  </si>
  <si>
    <t>PASTA PLUMA CON 3 VEGETALES 500GR CAPRI</t>
  </si>
  <si>
    <t>PASTA PREMIUM PLUMA 1KG CAPRI</t>
  </si>
  <si>
    <t>JUGO YUKERY 250 ML NARANJA</t>
  </si>
  <si>
    <t>AMPOLLA NUTRITIVA 30ML FORLLED ARGAN</t>
  </si>
  <si>
    <t>ZARCILLO BLANCO PERLA CON MOTIVO   ACERO</t>
  </si>
  <si>
    <t>PULSERA PIEDRAS  DE COLORES   ACERO</t>
  </si>
  <si>
    <t>PULCERA  ACERO P.A CON 1 MOTIVO</t>
  </si>
  <si>
    <t>TRAT.CAPILAR FAMILY CABELLO GRASO 400ML DG GODAN</t>
  </si>
  <si>
    <t>MANTEQUILLA 250GR MAVESA</t>
  </si>
  <si>
    <t>MAYONESA 175GR MAVESA</t>
  </si>
  <si>
    <t>BULTO PAPEL SUAVECITOS GOOD 10UND JWY</t>
  </si>
  <si>
    <t>DETERGENTE MULTIUSOS LAVANDA 1KG ACES</t>
  </si>
  <si>
    <t>PAPEL SUAVECITO GOOD DETALLADO</t>
  </si>
  <si>
    <t>CLORO NATURAL 1LT TAPA AMARILLA</t>
  </si>
  <si>
    <t>TINTE PERMANENTE COLOR CREME SUPER START</t>
  </si>
  <si>
    <t>MARCADOR SHARPIE MEDIO AZUL</t>
  </si>
  <si>
    <t>CARPETA MANILA DE COLORES  TAMAÑO CARTA OFFICE PRO</t>
  </si>
  <si>
    <t>BORRA  SPECIAL NATA 620  MAYKA</t>
  </si>
  <si>
    <t>HELADO DE  MANTECADO 850 ML TIO RICO</t>
  </si>
  <si>
    <t>MERENGADA 150CM VASITO   TIO RICO</t>
  </si>
  <si>
    <t>COMBO  NAT+VAN</t>
  </si>
  <si>
    <t>ARROZ 1 KG DEL LLANO</t>
  </si>
  <si>
    <t>SHAMPOO MIEL Y ALMENDRA 360ML SUAVE</t>
  </si>
  <si>
    <t>ACONDICIONADOR MIEL Y ALMENDRA 360ML SUAVE</t>
  </si>
  <si>
    <t>TORTILLAS DE TRIGO ORIGINAL 330GR ROBIN HOOD</t>
  </si>
  <si>
    <t>SALSA BOLOGNESA 190 GR LA GIRALDA</t>
  </si>
  <si>
    <t>SALSA NAPOLITANA 190 GR LA GIRALDA</t>
  </si>
  <si>
    <t>MAYONESA 445GR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</si>
  <si>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</si>
  <si>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</si>
  <si>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</si>
  <si>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</si>
  <si>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</si>
  <si>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</si>
  <si>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</si>
  <si>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</si>
  <si>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</si>
  <si>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</si>
  <si>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</si>
  <si>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PASTA 250 GR MACARRON PRIMOR</t>
  </si>
  <si>
    <t>MULTIUSO 130 GR PASTILLA CITRICA LAS LLAVES</t>
  </si>
  <si>
    <t>SALSA BOLOGNESA PARA PASTA 190GR IBERIA</t>
  </si>
  <si>
    <t>ONOTO ENTERO 20 GR IBERIA</t>
  </si>
  <si>
    <t>CHAMPU DRENE ANTICASPA/ANTICAIDA 350ML FISA</t>
  </si>
  <si>
    <t>CHAMPU DRENE ANTICASPA GRASO 350ML FISA DRENE</t>
  </si>
  <si>
    <t>CREMA P/PEINAR NIÑOS 240ML EVERY NIGHT</t>
  </si>
  <si>
    <t>PAPEL 4ROLLOS 280HOJAS LUCIANO EMP.AZUL</t>
  </si>
  <si>
    <t>PASTA DI LEONARDO SPAGHETTI 500GR FROM ITALY</t>
  </si>
  <si>
    <t>GALLETAS MARIA SELECTA 168GR PUIG</t>
  </si>
  <si>
    <t>GALLETAS ELITE CHOCOLATE 100GR PUIG</t>
  </si>
  <si>
    <t>MORTADELA 1 KG ESPECIAL RES Y CERDO CARACAS</t>
  </si>
  <si>
    <t>MORTADELA 1 KG ESPECIAL POLLO CARACAS</t>
  </si>
  <si>
    <t>PAPEL SUTIL PREMIUM 4ROLLOS 260HOJAS MANPA</t>
  </si>
  <si>
    <t>PAPEL SUTIL PREMIUM 4ROLLOS 400HOJAS MANPA</t>
  </si>
  <si>
    <t>SERVILLETAS GARDENIA  50UNID MANPA</t>
  </si>
  <si>
    <t>PAPEL SPRING SOFT 500 H 4 ROLLOS</t>
  </si>
  <si>
    <t>CAJA DE REGALO ALARGADA 20CM X 4,5</t>
  </si>
  <si>
    <t>MOTA PARA COMPACTO</t>
  </si>
  <si>
    <t>LAPIZ LIQU/ BROWN P/ CEJAS 3ML TATOO  FINE SKETCH</t>
  </si>
  <si>
    <t>RUBOR  MONOCHROME BLUSH   MAC</t>
  </si>
  <si>
    <t>DESODORANTE EN BARRA 76G  MEN COOL RUSH  MEN  DEGREE</t>
  </si>
  <si>
    <t>DESODORANTE DAMA EN BARRA 73G. POWDER FRESH    SECRET</t>
  </si>
  <si>
    <t>DESOD/ EN BARRA MEN 107GR COOL WAVE CLEAR GEL  GILLETTE</t>
  </si>
  <si>
    <t>JABON DE TOCADOR 113G. SPRING WATER  DIAL</t>
  </si>
  <si>
    <t>CEPILLO DENTAL DE NIÑO  OSO SUAVE ALIDET</t>
  </si>
  <si>
    <t>AGUARDIENTE CANDELAZO 0.700L</t>
  </si>
  <si>
    <t>CANDELAZO LICOR SECO SABOR ROBLE 1L</t>
  </si>
  <si>
    <t>AGUARDIENTE COCUY  EL JIRAJARA 1L</t>
  </si>
  <si>
    <t>HISOPO 200UNID. REDONDO COTTON BUDS  ALIVE</t>
  </si>
  <si>
    <t>DORITOS MEGA QUESO 22 GR FRITO LAY</t>
  </si>
  <si>
    <t>GUISANTES 241 GR DEL MONTE</t>
  </si>
  <si>
    <t>OREO TIPO AMERICANO 108 GR NABISCO</t>
  </si>
  <si>
    <t>CEPILLO DE NIÑO CARRO  SUAVE ALIDENT</t>
  </si>
  <si>
    <t>CHAMPU EVERY NIGHT DE NIÑOS 200ML FISA</t>
  </si>
  <si>
    <t>SHAMPOO NUTRICION 400 ML ELVIVE</t>
  </si>
  <si>
    <t>ESMALTE BRILLO COLOR 14ML CLASSIC#84 VALMY</t>
  </si>
  <si>
    <t>PERFUME DAMA 85ML FRAGANCIAS VARIADA  MYSTICAL/PUNK</t>
  </si>
  <si>
    <t>ANILLO DAMA DORADO MEDIO DEDO DE ACERO</t>
  </si>
  <si>
    <t>PULSERA DAMA DORADA MOTIVO GRANDE  ACERO</t>
  </si>
  <si>
    <t>SALSA BARBECUE FRITZ 290 GR</t>
  </si>
  <si>
    <t>GALLETAS OREO  DETALLADA SURTIDOS 36 GR.  OREO</t>
  </si>
  <si>
    <t>SALSA COMBO DEL AVILA 3X1 300CM</t>
  </si>
  <si>
    <t>SALSA COMBO DEL AVILA 3X1 150CM</t>
  </si>
  <si>
    <t>OXIDANTE EN CREMA 120 ML VOL 30 KERA FRUIT</t>
  </si>
  <si>
    <t>AMPOLLA CAPILARES VARIADAS 15 ML KERA FRUIT</t>
  </si>
  <si>
    <t>RELOJ INFANTIL CORREA AJUSTABLE MOTIVOS VARIOS  GODLER</t>
  </si>
  <si>
    <t>JUGO YUKERY DE DURAZNO 1.5 L</t>
  </si>
  <si>
    <t>ACEITUNAS RELLENAS/PIMIENTOS 490GR LA GIRALDA</t>
  </si>
  <si>
    <t>GUISANTES NATURAL 225GR LA GIRALDA</t>
  </si>
  <si>
    <t>SALSA A BASE D/TOMATE LA HACIENDA 380GR LA GIRALDA</t>
  </si>
  <si>
    <t>DETERGENTE EN POLVO 1KG  C/BLAQUEADOR  ALIVE</t>
  </si>
  <si>
    <t>DETERGENTE EN POLVO 500GR C/BLANQUEADOR  ALIVE</t>
  </si>
  <si>
    <t>AFEITADORA AZUL CONFORTABLE 3 MAX</t>
  </si>
  <si>
    <t>AFEITADORA ROSA MAX 3 SINCERE SINCERE CARE   MAX</t>
  </si>
  <si>
    <t>PASTINA ESP.ARROCITO BEBES 250GR CAPRI</t>
  </si>
  <si>
    <t>CEREAL BOLSA NESTUM ARROZ 225GR NESTLE PREBIO1</t>
  </si>
  <si>
    <t>CEREAL BOLSA NESTUM 3 CEREALES 225GR NESTLE</t>
  </si>
  <si>
    <t>CEREAL BOLSA NESTUM ARROZ-MAIZ 225GR NESTLE PREBIO1</t>
  </si>
  <si>
    <t>CAJA DE SOLERA 222 ML KRIEK POLAR</t>
  </si>
  <si>
    <t>CEREAL FLIPS CHOCOAVELLANAS 220GR ALFONZO RIVAS</t>
  </si>
  <si>
    <t>SUAVIZANTE FRAGANCIA BEBE 950CC LAS LLAVES</t>
  </si>
  <si>
    <t>COMBO DE SALSAS 150 ML (AJO SOYA INGLESA) AAHAY</t>
  </si>
  <si>
    <t>PAÑAL BABY TALLA (M) CAPRICHO</t>
  </si>
  <si>
    <t>PAÑAL BABY TALLA (G) CAPRICHO</t>
  </si>
  <si>
    <t>PAN BLANCO 350 GR HOLSUM</t>
  </si>
  <si>
    <t>SALSA ROSADA 250GR FRTZ</t>
  </si>
  <si>
    <t>DUGGANS LICOR SECO (WHISKY) 0.70 LT</t>
  </si>
  <si>
    <t>TOP  ENERGY NRG</t>
  </si>
  <si>
    <t>PINZA DE METAL</t>
  </si>
  <si>
    <t>AFEITADORA AZUL OSCURO  3HOJILLA MAX</t>
  </si>
  <si>
    <t>AFEITADORA VERDE  3 HOJILLA  MAX</t>
  </si>
  <si>
    <t>TALCO PARA NIÑOS   JOHNSONS</t>
  </si>
  <si>
    <t>BOLSAS DE 2KG CON ASAS MILLAR</t>
  </si>
  <si>
    <t>CAFE ESPRESSO QUALITA EXTRA 1 KG KALDI (produccion)</t>
  </si>
  <si>
    <t>VINO CARTACHO TINTO NATURAL DE UVAS 0.70 LTS</t>
  </si>
  <si>
    <t>SERVILLETA CUADRADA  HOUSEHOLD NAPHINS 120 UND  PAVECA</t>
  </si>
  <si>
    <t>LAVAPLATOS CREMA LIMON/SABILA 250GR TAPA AMARILLA</t>
  </si>
  <si>
    <t>TE NESTEA LIMON 1.5LT</t>
  </si>
  <si>
    <t>GALLETA MARIA LA TRADICIONAL 200GR GALLETERA CARABOBO</t>
  </si>
  <si>
    <t>GALLETAS SODA SALTIN 235GR GALLETERA CARABOBO</t>
  </si>
  <si>
    <t>GALLETAS DE SODACRACKERS 240GR GALLETERA CARABOBO</t>
  </si>
  <si>
    <t>GALLETAS DULCES CHOC.CHIPS 150GR GALLETERA CARABOBO</t>
  </si>
  <si>
    <t>GALLETA CREMITA CHOCOLATE 70GR GALLETERA CARABOBO</t>
  </si>
  <si>
    <t>PROMO VALMY</t>
  </si>
  <si>
    <t>PALILLOS CONQUISTADOR MADERA</t>
  </si>
  <si>
    <t>PAPEL 1 ROLLO 300 HOJAS JAZMIN SUPER</t>
  </si>
  <si>
    <t>PASTA ANIMALITOS JUEGA Y APRENDE 250GR CAPRI</t>
  </si>
  <si>
    <t>SERVILLETAS 160 BRILUX</t>
  </si>
  <si>
    <t>SUAVIZANTE BEBE 500 ML LAS LLAVES</t>
  </si>
  <si>
    <t>LICOR SECO 1LT HABANERO AÑEJADO</t>
  </si>
  <si>
    <t>CHIMO 19 GR EL CORCEL</t>
  </si>
  <si>
    <t>ACEITUNAS RELL/ CON PIMIENTOS 200GR LA GIRALDA</t>
  </si>
  <si>
    <t>VELON N°1 LA ESTRELLA UND</t>
  </si>
  <si>
    <t>VELON N°2 LA ESTRELLA UND</t>
  </si>
  <si>
    <t>VELON N°4 LA ESTRELLA UND</t>
  </si>
  <si>
    <t>VELAS EMPACADAS MINI DE 6 UND BELZACA</t>
  </si>
  <si>
    <t>MEZCLA AREPITAS DULCE 500 GR JUANA</t>
  </si>
  <si>
    <t>CEREAL BOLSA NESTUM TRIGO-MIEL 225GR NESTLE</t>
  </si>
  <si>
    <t>SOPA DE COSTILLA CON PASTA MAGGI 50GR NESTLE</t>
  </si>
  <si>
    <t>ROLL ON 24HR POWDER 90GR EVERY NIGHT</t>
  </si>
  <si>
    <t>ROLL ON 24HRS  NATURELLE 90GR EVERY NIGHT</t>
  </si>
  <si>
    <t>DESODORANTE MEN 51GR LIGHTNING SPEED STICK</t>
  </si>
  <si>
    <t>PILAS ALKALINE  DOBLEA Y TRIPLE A      KINGCBOY</t>
  </si>
  <si>
    <t>AZUCAR 1 KG SONORA ESPECIAL</t>
  </si>
  <si>
    <t>TEQUEÑOS CON QUESO 25 UND EUROTEQUEÑOS</t>
  </si>
  <si>
    <t>TINTE 6.3 RUBIO OSCURO DORADO 60 G MAGICOLOR</t>
  </si>
  <si>
    <t>KONGA 30 GR SABOR A LIMON</t>
  </si>
  <si>
    <t>DETERGENTE LIQ/PARA TELAS 1LT MR.CLEAN</t>
  </si>
  <si>
    <t>SUAVIZANTE CONCENTRADO 1LT MR.CLEAN</t>
  </si>
  <si>
    <t>LIMPIADOR MUTIUSO PINO 1LT MR.CLEAN</t>
  </si>
  <si>
    <t>PROMO ANILLOS SICODELICO</t>
  </si>
  <si>
    <t>PROMO ARGOLLA VARIADA PIEDRA PEQ.</t>
  </si>
  <si>
    <t>PROMO DIJES PEQUEÑO VIRGEN VARIADOS</t>
  </si>
  <si>
    <t>PROMO ANILLO DE MATRIMONIO CARTIER</t>
  </si>
  <si>
    <t>PROMO ANILLO DE MATRIMONIO BLANCO</t>
  </si>
  <si>
    <t>SALSA SOYA 150 ML AVILA</t>
  </si>
  <si>
    <t>SALSA DE AJO 150 ML AVILA</t>
  </si>
  <si>
    <t>GRAN RESERVA 1976  0,75LT SANTA TERESA</t>
  </si>
  <si>
    <t>HARINA DE TRIGO LEUDANTE 1KG TRIGOLAR</t>
  </si>
  <si>
    <t>ACEITE DE SOYA 900 ML CORCOVADO</t>
  </si>
  <si>
    <t>MOTAS DE ALGODON 100 UND CHICCO</t>
  </si>
  <si>
    <t>PROMO XTREME VALMY COLOR 7,5CM</t>
  </si>
  <si>
    <t>LENTEJA BEBE 500 GR PANTERA</t>
  </si>
  <si>
    <t>TINTE EN CREMA EXCELENT 60ML   BELLACOLAR</t>
  </si>
  <si>
    <t>TINTE BELLACOLOR 13ML 2.0 NEGRO NATURAL</t>
  </si>
  <si>
    <t>PERFUME 30ML ONLYOU COLLECTION NO 807</t>
  </si>
  <si>
    <t>PRESTOBARBA ULTRA GRIP MAX 3 VITAMINA E ALOE</t>
  </si>
  <si>
    <t>PRESTOBARBA MAX 3 VITAMINA Y ALOE AZUL</t>
  </si>
  <si>
    <t>REMOJADOR DE UÑAS</t>
  </si>
  <si>
    <t>FRUTIPUNCH 1.8 LT EDMAR</t>
  </si>
  <si>
    <t>MARGARINA CON SAL 250GR  SADIA DELINE</t>
  </si>
  <si>
    <t>ACEITE 900 ML SOYA BUNGE</t>
  </si>
  <si>
    <t>AGUA SPARKLING 500 ML LIMON MINALBA</t>
  </si>
  <si>
    <t>GALLETA SODA DETALLADA 24GR GALLETAS PUIG</t>
  </si>
  <si>
    <t>SANGRIA ROSADA 1.75 LT ROSE CARTACHO</t>
  </si>
  <si>
    <t>SANGRIA TINTO 1.75 LT CARTACHO</t>
  </si>
  <si>
    <t>LICOR SECO ANEJADO 0.700LT HABANERO</t>
  </si>
  <si>
    <t>HELADO TRISABOR 850 GR TIO RICO</t>
  </si>
  <si>
    <t>JABON LIQUIDO CORPORAL P/ NIÑO 200ML  BABY FINGER</t>
  </si>
  <si>
    <t>TALCO PARA NIÑOS 100G  BABY FINGER</t>
  </si>
  <si>
    <t>SHAMPOO  ALBERTO VO5 325ML  SPLIT ENDS</t>
  </si>
  <si>
    <t>LECHE CONDESADA AZUCARADA 395GR NESTLE</t>
  </si>
  <si>
    <t>CHAMPU EVERY NIGHT MANZANILLA P/NIÑOS 350ML FISA</t>
  </si>
  <si>
    <t>GEL FOR MEN DESPUES D/AFEITAR 200ML EVERY NIGHT</t>
  </si>
  <si>
    <t>LOCION FOR MEN DESPUES D/AFEITAR 240ML EVERY NIGHT</t>
  </si>
  <si>
    <t>RELOJ DE  DAMA MINUTERO CORREA PLAST/  MK</t>
  </si>
  <si>
    <t>PERFUME TUBO 35ML  EN SPRAY DAMA Y CABALLERO</t>
  </si>
  <si>
    <t>LABIAL  MATTE LISPTICK  CORAZONES HUDABEAUTY</t>
  </si>
  <si>
    <t>LABIAL MATTE LIPSTICK     NYX</t>
  </si>
  <si>
    <t>BRILLO LABIAL  LIP GLOSS HANLSI</t>
  </si>
  <si>
    <t>LABIAL  YALANNI/ MATTE LIPS     NAKED9</t>
  </si>
  <si>
    <t>ESCLAVA DAMA DORADA    ACERO</t>
  </si>
  <si>
    <t>CADENA 2 TONOS  ACERO</t>
  </si>
  <si>
    <t>SET DE CADERA TRIPLE  CARTIER</t>
  </si>
  <si>
    <t>CADENA DORADA SOLA   ACERO</t>
  </si>
  <si>
    <t>AVENA EN HOJUELAS 400GR KIANA</t>
  </si>
  <si>
    <t>HARINA DE AVENA INSTANTANEA 400GR KIANA</t>
  </si>
  <si>
    <t>RICO CEREAL INSTANTANEO 500GR  KIANA</t>
  </si>
  <si>
    <t>ABRIDORES PARA NIÑA CON PIEDRA ACERO</t>
  </si>
  <si>
    <t>DESINFECTANTE ULTRA LIMON 3.78LT GABAN</t>
  </si>
  <si>
    <t>DESINFECTANTE FLORAL 3.78LT GABAN</t>
  </si>
  <si>
    <t>DESENGRASANTE MULTIUSO 3.78LT GABAN</t>
  </si>
  <si>
    <t>LAVAPLATOS LIQUIDO 3.785LT GABAN</t>
  </si>
  <si>
    <t>JABON LIQUIDO CORPORAL 100ML  BABY FINGER</t>
  </si>
  <si>
    <t>LOCION PARA  NIÑO 100ML  BABY FINGER</t>
  </si>
  <si>
    <t>PAPA JACKS CON SAL 80GR FRITO LAY</t>
  </si>
  <si>
    <t>AZUCAR CRISTAL 1 KG PREMIERE</t>
  </si>
  <si>
    <t>VASOS PLATICOS MAXIPLAS 50 UNIDADES</t>
  </si>
  <si>
    <t>PITILLOS SELVA 500 UNIDADES</t>
  </si>
  <si>
    <t>KONGA SABOR A NARANJA 30G UND</t>
  </si>
  <si>
    <t>CEPILLO DE BARRER CON PALO  LOS LLANOS</t>
  </si>
  <si>
    <t>TOALLAS  DIARIAS PROTECTORES 18 UNIDADES  ALVALLS</t>
  </si>
  <si>
    <t>ACEITE PARA NIÑO 200ML BABY FINGER</t>
  </si>
  <si>
    <t>ACEITE PARA NIÑOS 100ML BABY FINGER</t>
  </si>
  <si>
    <t>COLONIA PARA NIÑOS 200ML  BABY FINGER</t>
  </si>
  <si>
    <t>COMPACTO DOBLE  15GRX2    M.A.C</t>
  </si>
  <si>
    <t>RON GRAN LINAJE 0.75 LT (1796) SANTA TERESA</t>
  </si>
  <si>
    <t>CLIP MARIPOSA #1 UND</t>
  </si>
  <si>
    <t>MINI ENGRAPADORA ISP-304       ITECA</t>
  </si>
  <si>
    <t>RELOJ  DE  DAMA  MINUTERO CORREA DE METAL  ORIENT</t>
  </si>
  <si>
    <t>ZARCILLO ESCALADOR DORADO   ACERO</t>
  </si>
  <si>
    <t>AZUCAR CRISTAL 1 KG IMPERIAL</t>
  </si>
  <si>
    <t>PROMO ALIDENT   KIDS NIÑA</t>
  </si>
  <si>
    <t>CLORO LIMON 1LT TAPA AMARILLA</t>
  </si>
  <si>
    <t>LAVAPLATOS LIMON Y SABILA 1LT TAPA AMARILLA</t>
  </si>
  <si>
    <t>SARDINAS AL LIMON 125GR EVEBA</t>
  </si>
  <si>
    <t>PROMO ALIDENT  KIDS NIÑO</t>
  </si>
  <si>
    <t>JUGO FRICA NARANJA  900 ML</t>
  </si>
  <si>
    <t>SHAMPOO  PALMOLIVE VARIADOS 400ML REPARAIR</t>
  </si>
  <si>
    <t>FRIGURT CON CEREAL 150 GR</t>
  </si>
  <si>
    <t>CORTA UÑAS GRANDES   ALIVE</t>
  </si>
  <si>
    <t>CORTA UÑA NIÑOS  ALIVE</t>
  </si>
  <si>
    <t>RELOJ DE METAL  DAMA DORADO/PLATEADA  GENEVA</t>
  </si>
  <si>
    <t>CHAMPU CON MIEL P/NIÑOS 200ML CHICCO</t>
  </si>
  <si>
    <t>COMPACTO  REF. 2168 17GR   MONREVE</t>
  </si>
  <si>
    <t>PAPELON CON LIMON 250ML LA GIRALDA</t>
  </si>
  <si>
    <t>GLOBO PARA INFLAR FORMA CORAZON  X UNIDAD</t>
  </si>
  <si>
    <t>TRAT.CAPILAR CON PLACENTA 470GR ROLDA</t>
  </si>
  <si>
    <t>REMOVEDOR DE ESMALTE HUMECTANTE 120ML ROLDA</t>
  </si>
  <si>
    <t>CREMA P/PEINAR CON PLACENTA 300ML ROLDA</t>
  </si>
  <si>
    <t>TOALLA INTIMA MICROMALLA (DIA) 8UNID MY DAYS</t>
  </si>
  <si>
    <t>TOALLA INTIMA ALGODON (DIA) 8UNID MY DAYS</t>
  </si>
  <si>
    <t>TOALLA INTIMA ALGODON (NOCHE) 8UNID MY DAYS</t>
  </si>
  <si>
    <t>PAÑO EXTRA MULTIUSO 3UNID IZY CLEAN</t>
  </si>
  <si>
    <t>VASOS ZUPLA #67 SS 100 UND</t>
  </si>
  <si>
    <t>SALSA KETCHUP 380 GR JAMON ENDIABLADO UNDER WOOD</t>
  </si>
  <si>
    <t>PASTA VERMICELLI JET 500 GR RONCO</t>
  </si>
  <si>
    <t>CAFE CALIDAD GOURMET 250GR VERO CAFFE</t>
  </si>
  <si>
    <t>SALCHICHA TIPO WIENERS 450 GR ALIMEX</t>
  </si>
  <si>
    <t>SHAMPOO 2 EN 1 SMOOTH &amp; SILKY 400ML HEAD &amp;SHOULDERS</t>
  </si>
  <si>
    <t>SHAMPOO 2 EN 1 CLASSIC CLEAN  400ML  HEAD &amp; SHOULDERS</t>
  </si>
  <si>
    <t>ESMALTE DE UÑAS 18ML EFECTO ESPEJO   MIRROR</t>
  </si>
  <si>
    <t>GEL  BROWN  EYELINER WATERPROOF &amp; SWE  MAC</t>
  </si>
  <si>
    <t>ATUN CLASICO EN ACEITE DE GIRASOL 160GR DARDANEL</t>
  </si>
  <si>
    <t>LEVADURA SAF-INSTANT 500 GR</t>
  </si>
  <si>
    <t>PROMO 2 VELA DETALLADA PEQUEÑA+2 CAJA DE FOSFORO C/ROJO</t>
  </si>
  <si>
    <t>JABON 400 GR 3 EN 1 MI MEDIO LIMON RINDEX</t>
  </si>
  <si>
    <t>SALCHICHA TIPO BOLOÑA 1 KG CHARVENCA</t>
  </si>
  <si>
    <t>PAPA RALLADA SABORIZADA 160G</t>
  </si>
  <si>
    <t>SALSA BBQ 300 GR ARIAS</t>
  </si>
  <si>
    <t>SALSA DE TOMATE KETCHUP 397 GR ARIAS</t>
  </si>
  <si>
    <t>CANPROLAC FORTICRECE 800GR NESTLE</t>
  </si>
  <si>
    <t>CHORIZO CON CILANTRO DELI 6 UND PLUMROSE</t>
  </si>
  <si>
    <t>CHAMPU EVERY NIGHT SECO/DAÑADO 350ML FISA</t>
  </si>
  <si>
    <t>CHAMPU EVERY NIGHT SECO/REBELDE 350ML FISA</t>
  </si>
  <si>
    <t>COLONIA SUAVE EVERY NIGHT P/NIÑOS 200ML FISA</t>
  </si>
  <si>
    <t>CREMA DEPILADORA HIDRATANTE 200ML BODY NATUR</t>
  </si>
  <si>
    <t>ESPONJAS DE ACERO 1UND.  CM</t>
  </si>
  <si>
    <t>AFEITADORA 4X PAQ.   PACE 3PLUS LUBRICANTIG  DORCO</t>
  </si>
  <si>
    <t>LICOR SECO HABANERO 0.35</t>
  </si>
  <si>
    <t>BEBIDA ESPIRITUOSA 1LT ORINOCO</t>
  </si>
  <si>
    <t>BOLSA DE MEJORADOR EN POLVO 1KG  PURATOS</t>
  </si>
  <si>
    <t>GALLETAS FAMILY CLUB 300 GR PUIG</t>
  </si>
  <si>
    <t>DIJE  MOTIVOS  DORADOS  ACERO</t>
  </si>
  <si>
    <t>CADENA  PLATEADA  UNIXE ACERO</t>
  </si>
  <si>
    <t>TOPITO ZARCILLO  BRILLANTE PIEDRA  ACERO</t>
  </si>
  <si>
    <t>ARROZ 1 KG TIPO 1 MONACO</t>
  </si>
  <si>
    <t>TE DE DURAZNO LA VICTORIA 500ML COCA COLA</t>
  </si>
  <si>
    <t>TE DE LIMON LA VICTORIA 500ML COCA COLA</t>
  </si>
  <si>
    <t>BOLSA PLASTICA  15 kg BIODEGRADABLE</t>
  </si>
  <si>
    <t>SALSA DE AJO 300ML DEL AVILA</t>
  </si>
  <si>
    <t>SALSA INGLESA 300ML DEL AVILA</t>
  </si>
  <si>
    <t>VINAGRE BLANCO 1LT DEL AVILA</t>
  </si>
  <si>
    <t>SALSA DE SOYA 300ML DEL AVILA</t>
  </si>
  <si>
    <t>COMBO B.E.S 0.70 + 1 LT CARICUAO</t>
  </si>
  <si>
    <t>SANGRIA 0LE 1.75 LT</t>
  </si>
  <si>
    <t>EL RECORD BEBIDA ESPIRITUOSA DE 1.750 ML</t>
  </si>
  <si>
    <t>LICOR SECO TRIPLE FILTRADO 1 LT LA FLORIDA</t>
  </si>
  <si>
    <t>SARDINA EN SALSA MEXICANA 170GR EL FARO</t>
  </si>
  <si>
    <t>SARDINA EN SALSA MARGARITEÑA 110GR EL FARO</t>
  </si>
  <si>
    <t>TE NEGRO 15 GR /10 BOLSITAS OLYMPIA</t>
  </si>
  <si>
    <t>TINTE EN CREMA 9-33RUBIO CLARO LA CHINA</t>
  </si>
  <si>
    <t>TINTE EN CREMA 7-44 RUBIO COBRIZO PROFUNDO LA CHINA</t>
  </si>
  <si>
    <t>TINTE EN CREMA 5-66 CASTAÑO OSCURO ROJIZO LA CHINA</t>
  </si>
  <si>
    <t>TINTE EN CREMA 3-0 CASTAÑO OSCURO LA CHINA</t>
  </si>
  <si>
    <t>TINTE EN CREMA6-77 RUBIO MARRON COBRIZO LA CHINA</t>
  </si>
  <si>
    <t>TINTE EN CREMA5-7 CASTAÑO LA CHINA</t>
  </si>
  <si>
    <t>TINTE EN CREMA 6-75 CASTAÑOCLARO CHOCOLATE LA CHINA</t>
  </si>
  <si>
    <t>TINTE EN CREMA7-4 RUBIO OSCURO CHOCOLATE LA CHINA</t>
  </si>
  <si>
    <t>TINTE EN CREM8-33 RUBIO MEDIO DORADO LA CHINA</t>
  </si>
  <si>
    <t>TINTE EN POLVO 30MLX2  A-2 BROWN-BLACK HANZHIXIU</t>
  </si>
  <si>
    <t>TINTE EN POLVO 30MLX2  A-6 COPPER BLOND-BLACK HANZHIXIU</t>
  </si>
  <si>
    <t>TINTE EN POLVO 30MLX2  A-15CHESTNUT HANZHIXIU</t>
  </si>
  <si>
    <t>TINTE EN POLVO 30MLX2  A-25 DARK BROWN HANZHIXIU</t>
  </si>
  <si>
    <t>TINTE EN POLVO 30MLX2  A-1 ARK BROWN HANZHIXIU</t>
  </si>
  <si>
    <t>SHAMPOO RESTAURACION 400ML PANTENE PRO-V</t>
  </si>
  <si>
    <t>SHAMPOO BRILLO EXTREMO 400ML PANTENE PRO-V</t>
  </si>
  <si>
    <t>SHAMPOO CONTROL CAIDA 400ML PANTENE PRO-V</t>
  </si>
  <si>
    <t>HARINA PRECOCIDA BLANCA SANTA LUCIA 1KG</t>
  </si>
  <si>
    <t>HARINA PRECOCIDA AMARILLA SANTA LUCIA 1KG</t>
  </si>
  <si>
    <t>AFEITADORA DESECHABLE  COMFOR 3  RAZORMAX</t>
  </si>
  <si>
    <t>AFEITADORA DESECHABLE ROSA/FUC CONFO/3  RAZOMAX</t>
  </si>
  <si>
    <t>AFEITADORA DESECHABLE CONFO/3 RAZOMAX</t>
  </si>
  <si>
    <t>AFEITADORA CONFOR/3 AZUL RAZORMAX</t>
  </si>
  <si>
    <t>AFEITADORA DESECHABLE  AZUL SICERA CARE3  SHUANG SHILI</t>
  </si>
  <si>
    <t>PALETAS DE  CHOCOLATE Y ESPECIALIDADES</t>
  </si>
  <si>
    <t>PALETA BASE CREMAS CON LECHE</t>
  </si>
  <si>
    <t>PALETA  DE FRUTAS</t>
  </si>
  <si>
    <t>MINI PALETA</t>
  </si>
  <si>
    <t>CAJA DE ACEITE 1 LT 20 UND CORCOVADO</t>
  </si>
  <si>
    <t>CHORIZO COCIDO 6 UND ESPECIAL DELI CON ALBAHACA PL</t>
  </si>
  <si>
    <t>SALCHICHA 6 UND DELI BRATWURST CON CEBOLLA PL</t>
  </si>
  <si>
    <t>PALETA DECORADA</t>
  </si>
  <si>
    <t>PALETA RELLENA</t>
  </si>
  <si>
    <t>CARNE DE HAMBURGUESA 112 GR PRAIM</t>
  </si>
  <si>
    <t>TORONTO CHOCOLATE CAJA X 36UNID 324GR NESTLE SAVOY</t>
  </si>
  <si>
    <t>SHAMPOO FUSION FRUTAL ANTIOX 400ML</t>
  </si>
  <si>
    <t>BOMBON 1UND. 12G. CHOCOLATE BLANCO  BIANCHI SUPER</t>
  </si>
  <si>
    <t>BEBIDA TRAPICHE PAPELON/LIMON 500ML COCA COLA</t>
  </si>
  <si>
    <t>TRATAMIENTO TERMO 5FIVE YOGURT 240GR ROLDA</t>
  </si>
  <si>
    <t>CREMA P/PEINAR MAYOLIVA TERMO 5FIVE 180ML ROLDA</t>
  </si>
  <si>
    <t>GALLETA CREAM MINI CRACKER 400GR FORTALEZA FF</t>
  </si>
  <si>
    <t>TOSTADAS TORRADAS TRADICIONAL 142GR FORTALEZA FF</t>
  </si>
  <si>
    <t>GALLETAS MANTEQUILLA COCO 330GR FORTALEZA FF</t>
  </si>
  <si>
    <t>WAFER SABOR A PIÑA 120GR ESTRELA</t>
  </si>
  <si>
    <t>ESENCIA SABOR ARTIFICIAL A ALMENDRA 250ML SAYO</t>
  </si>
  <si>
    <t>ESENCIA SABOR ARTIFICIAL A NATA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</si>
  <si>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</si>
  <si>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</si>
  <si>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</si>
  <si>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</si>
  <si>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</si>
  <si>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500G. SABOR A LIMON  MONTALBA</t>
  </si>
  <si>
    <t>EL COCINERITO ADOBO LIQUIDO 310G</t>
  </si>
  <si>
    <t>BOLOÑA DE POLLO 500 GR PLUMROSE</t>
  </si>
  <si>
    <t>TRAT CAPILAR TUTTIFRUTI BEBE 240 ML NENUCO</t>
  </si>
  <si>
    <t>COLONIA DE BEBE 240 ML NENUCO</t>
  </si>
  <si>
    <t>CREMA ANTIPAÑALITIS 60 GR NENUCO</t>
  </si>
  <si>
    <t>PLATANITO 80 GR ORIGINALTOSTY CHIPS</t>
  </si>
  <si>
    <t>ALMOHADA NATURAL RELAX AIR 40 X 60</t>
  </si>
  <si>
    <t>LICOR SECO DE RON 1 LT ABOLENGO</t>
  </si>
  <si>
    <t>QUESO CHEDDAR 240 GR FRITZ</t>
  </si>
  <si>
    <t>QUESO DE AÑO RALLADO 180GR  POTE   FRITZ</t>
  </si>
  <si>
    <t>RON CARUPANO EXTRA 1.000LTS</t>
  </si>
  <si>
    <t>RON CARICUAO PLATINO 0.70L</t>
  </si>
  <si>
    <t>RON CARICUAO PLATINO 1.000 LT</t>
  </si>
  <si>
    <t>LICOR SECO AAA 0.70 LT LEGEND</t>
  </si>
  <si>
    <t>TE MANZANILLA 11GR OLIMPIA</t>
  </si>
  <si>
    <t>CHAMPU DRENE DOS EN UNO ANTICASPA 350ML FISA</t>
  </si>
  <si>
    <t>COLONIA FRESCA EVERY NIGHT P/NIÑOS 200ML FISA</t>
  </si>
  <si>
    <t>TOALLAS SANITARIA 14 UND CON ALAS FRIENDS</t>
  </si>
  <si>
    <t>TOALLAS ACTIVA SEC GOTEOS CONTINUOS 10 UND</t>
  </si>
  <si>
    <t>PAÑAL DE ADULTO TALLA L 6UND.  CLASSIC    ALIVE</t>
  </si>
  <si>
    <t>FRUTOS 10G  VARIADOS   FRUTOS</t>
  </si>
  <si>
    <t>COLONIA PARA BEBE 200ML AMY</t>
  </si>
  <si>
    <t>PAPA FRITAS LOS TEQUES 400GR</t>
  </si>
  <si>
    <t>MAYONESA MAYOTROPIC 3.350 gr</t>
  </si>
  <si>
    <t>MAYONESA MAYOTROPIC 380 gr</t>
  </si>
  <si>
    <t>PAÑALES TALLA M  7-13KG 18UND.   BABY FINGER</t>
  </si>
  <si>
    <t>RIZADOR DE PESTAÑA AYELASH ALIVE</t>
  </si>
  <si>
    <t>BREEZE ICE 0.300 ML LIGHT GUARANA</t>
  </si>
  <si>
    <t>ESPONJA COLORES Y PLATADA 2UND.  TSW</t>
  </si>
  <si>
    <t>ESPONJAS 4 UND.ACERO STAINLESS STEEL SCOURRER SUNDAY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</si>
  <si>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</si>
  <si>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</si>
  <si>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</si>
  <si>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</si>
  <si>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POLVO P/PIES 60G   BORALCANFOR</t>
  </si>
  <si>
    <t>PETROLEUM  55G. SUAVIZA Y LUBRICA    BABY FINGER</t>
  </si>
  <si>
    <t>TALCO  PARA NIÑO 200GR.  BABY FINGER</t>
  </si>
  <si>
    <t>SHAMPOO  200ML PARA NIÑOS  BABY FINGER</t>
  </si>
  <si>
    <t>SHAMPOO 400ML REPARADOR PRO VITAMINAS  PANTENE</t>
  </si>
  <si>
    <t>SHAMPOO 400ML DAMAGE RESCUE ANTI-D HEAD SHOULDERS</t>
  </si>
  <si>
    <t>SHAMPOO 400ML EXTRA VOLUMEN  2EN1 HEAD SHOULDERS</t>
  </si>
  <si>
    <t>AFEITADORA LIDAO N MAX  4 CUCHILLAS DAMA  LIDAO MAX</t>
  </si>
  <si>
    <t>GANCHOS  DE METAL/PLAST XPAR COLORES GRANDE CLI-CLI</t>
  </si>
  <si>
    <t>GANCHO METAL XPAR  MEDIANO COLORES CLI-CLI</t>
  </si>
  <si>
    <t>PROMO 1. 2 F, 2CR, 2 CH</t>
  </si>
  <si>
    <t>LECHE CONDENSADA 395GR MOCOCA</t>
  </si>
  <si>
    <t>LECHE EN POLVO 400GR DO BON</t>
  </si>
  <si>
    <t>PAPEL HIGIENICO 4 ROLLO FLOR DE LOTUS</t>
  </si>
  <si>
    <t>MEZCLA P/PREPARAR PANQUECAS 500GR.  LA LUCHA</t>
  </si>
  <si>
    <t>AVENA EN HOJUELAS 400GR. LA LUCHA</t>
  </si>
  <si>
    <t>JUGO 1.5 LT MANZANA YUKERY</t>
  </si>
  <si>
    <t>AMY ACEITE PARA BEBES 200CM1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</si>
  <si>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</si>
  <si>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</si>
  <si>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</si>
  <si>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</si>
  <si>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PIÑA AVELINA 132GR</t>
  </si>
  <si>
    <t>SPRAYMAT ANTIBACTERIAL 190 GR BEBE</t>
  </si>
  <si>
    <t>SPRAYMATIC ANTIBACTERIAL 190 GR VAINILLA</t>
  </si>
  <si>
    <t>PASTA EXTRA 1 KG ESPECIAL VERMICELLI CAPRI</t>
  </si>
  <si>
    <t>PASTA EXTRA 1 KG ESPECIAL DEDAL CAPRI</t>
  </si>
  <si>
    <t>PASTICHO 250 GR DIRECTO AL HORNO CAPRI</t>
  </si>
  <si>
    <t>JABON LIQUIDO P/MANOS 250ML   ALIVE</t>
  </si>
  <si>
    <t>JABON LIQUIDO P/MANOS 500ML   ALIVE</t>
  </si>
  <si>
    <t>HISOPO POTE PEQ.  COTTON BUDS</t>
  </si>
  <si>
    <t>PERRARINA 4.6KG CACHARRO DOG CHOW</t>
  </si>
  <si>
    <t>PIMENTON DULCE EN POLVO 100GR OLIMPIA</t>
  </si>
  <si>
    <t>INFUCION ROSA JAMAICA 10 UND MC CORMICK</t>
  </si>
  <si>
    <t>CREMA DENTAL 100ML  TRIPLE ACCION MENTA ORIGINAL 123 COLGATE</t>
  </si>
  <si>
    <t>FERGOS SALSA PICANTE 150CC</t>
  </si>
  <si>
    <t>SALSA BBQ 290GR FERGOS</t>
  </si>
  <si>
    <t>TOALLAS CLINICA FLEXI ALAS 10UND. POS-PARTO ALWVALLS</t>
  </si>
  <si>
    <t>TOALLAS HUMEDAS 24UND.  BABY FINGER</t>
  </si>
  <si>
    <t>PAÑALES 4-7KG 20UND. TALLA P BABY FINGER</t>
  </si>
  <si>
    <t>ACEITE DE OLIVA EXTRA VIRGEN 500ML MARY</t>
  </si>
  <si>
    <t>AJO PURO EN POLVO 30GR OLIMPIA</t>
  </si>
  <si>
    <t>COMINO MOLIDO 20GR OLIMPIA</t>
  </si>
  <si>
    <t>PIMIENTA NEGRA MOLIDA 20GR OLIMPIA</t>
  </si>
  <si>
    <t>VINAGRE 1LT OLIMPIA</t>
  </si>
  <si>
    <t>COMBO 1 CLORO 1LT+  1 MULTIUSO 1LT TAPA AMARILLA</t>
  </si>
  <si>
    <t>COMBO 1 CLORO 1LT+DESENGRASADOR 1 LT TAPA AMARILLA</t>
  </si>
  <si>
    <t>COMBO 1 CLORO 1LT+DETERGENTE 1 LT TAPA AMARILLA</t>
  </si>
  <si>
    <t>CEPILLO DENTAL SLIMSOFT ULTRA COMPACT COLGATE</t>
  </si>
  <si>
    <t>CEPILLO DENTAL INFANTIL KIDS 5+AÑOS COLGATE</t>
  </si>
  <si>
    <t>CREMA LUMINOUS WHITE BRILLIANT 75ML COLGATE</t>
  </si>
  <si>
    <t>PASTA ESPECIALIDAD ARROZ 250GR CAPRI</t>
  </si>
  <si>
    <t>SPAGHETTI 500 GR EVA</t>
  </si>
  <si>
    <t>ARROZ 1 KG ITIKAWA</t>
  </si>
  <si>
    <t>DETERGENTE ABC DURAZNO 1KG</t>
  </si>
  <si>
    <t>KONGA SABOR A MORA 30GR</t>
  </si>
  <si>
    <t>ATUN AL NATURAL 140 GR EL FARO</t>
  </si>
  <si>
    <t>BOLIGRAFO FABER-CASTELL</t>
  </si>
  <si>
    <t>GEL ANTIBACTERIAL 80 ML PUREZA</t>
  </si>
  <si>
    <t>LECHE CONDENSADA 395GR CENTRO OESTE</t>
  </si>
  <si>
    <t>TOMATEMIX ALIÑO EN SALSA 490G IBERIA</t>
  </si>
  <si>
    <t>CUBITO DE COSTILLA 12UNID 144GR IBERIA</t>
  </si>
  <si>
    <t>NECTAR DE PERA  LIGHT  900ML  SANTAL</t>
  </si>
  <si>
    <t>TORTILLITAS JACKS DE QUESO 130GR FRITO LAY</t>
  </si>
  <si>
    <t>DETERGENTE EN POLVO BEBE 400GR LAS LLAVES</t>
  </si>
  <si>
    <t>DETERGENTE EN POLVO BEBE 1KG LAS LLAVES</t>
  </si>
  <si>
    <t>TODDY BOLSA 2KG</t>
  </si>
  <si>
    <t>AMPOLLA ARGAN 15CM DG GODAN</t>
  </si>
  <si>
    <t>CREMA DE MAIZ C/LECHE 400GR. INSTANTANEA LUMALAC</t>
  </si>
  <si>
    <t>SUAVIZANTE BESS"Q CARICIA FLORAL 1LT HIUK</t>
  </si>
  <si>
    <t>SUAVIZANTE BESS"Q DULCE BEBE 1LT HIUK</t>
  </si>
  <si>
    <t>MAIZ BLANCO 500 GR COTUFA PANTERA</t>
  </si>
  <si>
    <t>ESPONJA DE ALAMBRE SCOURER UND</t>
  </si>
  <si>
    <t>ESPONJA DE ALAMBRE LIIT GROUP UND</t>
  </si>
  <si>
    <t>PULCERA ACERO DE HOMBRE CUERO PLACA</t>
  </si>
  <si>
    <t>RELOJ ECON/ DAMA CORREA PLASTICA  G/Q/S</t>
  </si>
  <si>
    <t>RELOJ DAMA CORREA NEGRA OCRE  BABY-G</t>
  </si>
  <si>
    <t>RELOJ CABALLERO CORREA GOMA DIGITAL CUAD/EL ILUMINADOR</t>
  </si>
  <si>
    <t>RELOJ DE DAMA BABY-G CASIO</t>
  </si>
  <si>
    <t>ANILLO DAMA ACERO C/PIEDRA</t>
  </si>
  <si>
    <t>ANILLO ACERO LUJO DAMA DOS TONOS</t>
  </si>
  <si>
    <t>ANILLO DAMA DORADO FORMA ACERO</t>
  </si>
  <si>
    <t>AGULHAS / NEEDLES PQ</t>
  </si>
  <si>
    <t>BOLSA DE CARAMELOS 100UND. MENTA HELADA  SUPER</t>
  </si>
  <si>
    <t>UNTABLE DE JAMON 300GR RICCI</t>
  </si>
  <si>
    <t>UNTABLE TWISTI KESO 300GR GENICA</t>
  </si>
  <si>
    <t>FLIPS CHOCOAVELLANAS 120GR ALFONZO RIVAS</t>
  </si>
  <si>
    <t>CAFE VENEZUELA 200GR. 100% PURO GOURMET</t>
  </si>
  <si>
    <t>CHUPETA DETALLADA YOGUETA</t>
  </si>
  <si>
    <t>TE VERDE CON MENTA 15GR OLIMPIA</t>
  </si>
  <si>
    <t>PROMO 4 LT LECHE PURISIMA</t>
  </si>
  <si>
    <t>SALCHICHA WIENERS JUMBO 5 UND OSCAR MAYER</t>
  </si>
  <si>
    <t>CUBITO DE COSTILLA 8UNID 96GR IBERIA</t>
  </si>
  <si>
    <t>DESINFECTANTE 1L SUPERFICIES VINAGRE ACTIVO  LAS LLAVES</t>
  </si>
  <si>
    <t>GALLETAS TAKY PREMIUM CHOCOLATE 216GR INAICA</t>
  </si>
  <si>
    <t>GALLETAS TAKY PREMIUM FRESA 216GR INAICA</t>
  </si>
  <si>
    <t>PAPEL 3 HOJAS OSIL-BLU UND</t>
  </si>
  <si>
    <t>DETERGENTE SUAVIZANTE EN POLVO 1KG ALIVE</t>
  </si>
  <si>
    <t>NESTEA LIMON LIGHT 55GR NESTLE</t>
  </si>
  <si>
    <t>PEGA MOSCA FLY GLUE UND</t>
  </si>
  <si>
    <t>COLADOR DE CAFE EN TELA</t>
  </si>
  <si>
    <t>COLADOR  PEQUEÑO EN PLASTICO  MAYA</t>
  </si>
  <si>
    <t>COLADOR MEDIANO MAYA PLASTICO</t>
  </si>
  <si>
    <t>COLADOR GRANDE MAYA PLASTICO</t>
  </si>
  <si>
    <t>AFEITADORA DESECHABLE  MAX 3 CONFORTABLE</t>
  </si>
  <si>
    <t>AFEITADORA DESECHABLE MORADA  MAX 3 CONFO/ RAZORMAX</t>
  </si>
  <si>
    <t>CUBITOS DETALLADOS  XUND.  VARIADOS  IBERIA</t>
  </si>
  <si>
    <t>ROMERO X BOLSITA DETALLADO</t>
  </si>
  <si>
    <t>SAZONATODO X BOLSITA  DETALLADO</t>
  </si>
  <si>
    <t>HOJAS DE LAUREL BOLSITA DETALLADO</t>
  </si>
  <si>
    <t>OREGANO X BOLSITA DETALLADO</t>
  </si>
  <si>
    <t>CEREAL FROOT LOOPS 185GR KELLOGGS</t>
  </si>
  <si>
    <t>ACEITE DE OLIVA PREMIUM BLEND 2000ML IBERIA</t>
  </si>
  <si>
    <t>PAPEL SUTIL PREMIUM 4ROLLOS 500HOJAS MANPA</t>
  </si>
  <si>
    <t>CHUPETA BONBONBUM FRESA PQ X 24 UNID COLOMBINA</t>
  </si>
  <si>
    <t>LECHE EN POLVO COMPLETA 1 KG LOS ANDES</t>
  </si>
  <si>
    <t>SANGRIA 1LT CARTACHO</t>
  </si>
  <si>
    <t>LICOR DE WHISKY 0.70LT CITY CLUB</t>
  </si>
  <si>
    <t>LLUVIA DE CHOCOLATE PQ MODELO</t>
  </si>
  <si>
    <t>LLUVIA DE COLORES PQ MODELO</t>
  </si>
  <si>
    <t>ANIS DULCE PQ MODELO</t>
  </si>
  <si>
    <t>NUEZ MOSCADA PQ MODELO</t>
  </si>
  <si>
    <t>INFUSION RELAXDEL 20GR DELTA</t>
  </si>
  <si>
    <t>INFUSION FLOR DE JAMAICA 20GR DELTA</t>
  </si>
  <si>
    <t>INFUSION TE VERDE 20GR DELTA</t>
  </si>
  <si>
    <t>INFUSION GRIPDEL 40GR DELTA</t>
  </si>
  <si>
    <t>INFUSION DIGESDEL 40GR DELTA</t>
  </si>
  <si>
    <t>INFUSION INSODEL 40GR DELTA</t>
  </si>
  <si>
    <t>PALETA 12 TONOS  BAIM  CALIFORNIA LOVE</t>
  </si>
  <si>
    <t>BASE CON PROTECTOR SOLAR UVA/UVB SPF50 50ML SUN DC BEAUTY</t>
  </si>
  <si>
    <t>MASCARA  WATERPROOF  SENCILLA   F. FLOMROR</t>
  </si>
  <si>
    <t>LABIAL CHARMIS INFINITE VARIADOS  COMFOR BEAUTY</t>
  </si>
  <si>
    <t>LABIAL LIP STICK PURE MATTE  COMFOR BEATY</t>
  </si>
  <si>
    <t>LLAVERO CORAZON POMPONES</t>
  </si>
  <si>
    <t>PROMO 2 GALLETAS TUBO RIFEL</t>
  </si>
  <si>
    <t>PROMO 2PAQ GALLETAS SODA PREMIUM</t>
  </si>
  <si>
    <t>PROMO 2PAQ GALLETAS CLUB SOCIAL</t>
  </si>
  <si>
    <t>PROMO 2PAQ DE OREO TUBO 108GR</t>
  </si>
  <si>
    <t>PROMO 2PAQ GALLETAS SORBETICO</t>
  </si>
  <si>
    <t>BASE 35ML MATTE LIQ FOUNDATION    KYLIE</t>
  </si>
  <si>
    <t>PROMO DIABLITO 54 GR+ DIABLITO AHUMADO UNDER WOOD</t>
  </si>
  <si>
    <t>PALETA 35G BRONZ GOALS    MORPHE</t>
  </si>
  <si>
    <t>GEL OJO DOBLE  MARRON/NEGRO  MAC</t>
  </si>
  <si>
    <t>GEL DOBLE NEGRO/MARRON OJOS  DERMACOL</t>
  </si>
  <si>
    <t>PROTECTOR LABIAL EN BARRA 4.8G  NIVEA</t>
  </si>
  <si>
    <t>PROMO 3 CAJA DE CUBITO 8 UND IBERIA</t>
  </si>
  <si>
    <t>CADENA Y PULCERA DORADA DE HOMBRE   ACERO</t>
  </si>
  <si>
    <t>TINTE # 4 CASTAÑO 60 GR MAGICOLOR PRO SLIK</t>
  </si>
  <si>
    <t>TINTE # 9.2 RUBIO MUY CLARO 60 GR MAGICOLOR PRO SLIK</t>
  </si>
  <si>
    <t>TINTE # 5 CASTAÑO CLARO 60 GR MAGICOLOR PRO SLIK</t>
  </si>
  <si>
    <t>TINTE #7.7 RUBIO MARRON 60 GR MAGICOLOR PRO SLIK</t>
  </si>
  <si>
    <t>TINTE # 3 CASTAÑO OSCURO 60 GR MAGICOLOR PRO SLIK</t>
  </si>
  <si>
    <t>TINTE #1 NEGRO 60 GR MAGICOLOR PRO SLIK</t>
  </si>
  <si>
    <t>TINTE # 9.1 RUBIO MUY CLARO CENIZA 60 GR MAGICOLOR PRO SLIK</t>
  </si>
  <si>
    <t>GEL ESPUMOSO 3EN1 FOR MEN FRESH 350ML EVERY NIGHT</t>
  </si>
  <si>
    <t>GEL ESPUMOSO 3EN1 FOR MEN ACTIVE 350ML EVERY NIGHT</t>
  </si>
  <si>
    <t>GEL ANTIBACTERIAL ALOE VERA 200ML EVERY NIHT</t>
  </si>
  <si>
    <t>BOROCANFOR COOL 35GR</t>
  </si>
  <si>
    <t>GEL ANTIBACTERIAL 100ML CHICCO</t>
  </si>
  <si>
    <t>PROTECTORES DIARIOS MANZANILLA 60UNID FRIENDS</t>
  </si>
  <si>
    <t>CARAOTAS NEGRAS SANTAN LUCIA 1K</t>
  </si>
  <si>
    <t>BUFALITA LA TRUJILLANA LIGHT 900 CM</t>
  </si>
  <si>
    <t>BOLSA POR MILLAR 10KG TRANSPANTE</t>
  </si>
  <si>
    <t>PAÑAL TALLA P  20UND. BABY DIAPERS CIERRE MAGICO  CHIKOOL</t>
  </si>
  <si>
    <t>PAÑAL TALLA/M 20UND. BABY DIAPERS CIERRE MAGICO CHIKOOL</t>
  </si>
  <si>
    <t>PAÑAL T/G 20UND. BABY DIAPERS  CIERRE MAGICO CHIKOOL</t>
  </si>
  <si>
    <t>PAÑAL T/XG 20UND. BABY DIAPERS CIERRE MAGICO CHIKOOL</t>
  </si>
  <si>
    <t>BATERIA PAQ.X4  SIXE AA   IEC 60086-2   SUOPU</t>
  </si>
  <si>
    <t>JUGO 1.8 LT NARANJA LOS  ANDES</t>
  </si>
  <si>
    <t>JUGO 1.8 LT GUAYABA LOS ANDES</t>
  </si>
  <si>
    <t>JUGO 1.8 LT FRESA LOS ANDES</t>
  </si>
  <si>
    <t>TE LIMON 1.8 LT LOS ANDES</t>
  </si>
  <si>
    <t>YOGURT FIRME 125 GR FRESA LOS ANDES</t>
  </si>
  <si>
    <t>GELATINA 125 GR FRESA LOS ANDES</t>
  </si>
  <si>
    <t>JUGO LOS ANDES GUAYABA 1.8LTS</t>
  </si>
  <si>
    <t>BIO ANDES 900CC FRESA</t>
  </si>
  <si>
    <t>MARCARA PESTAÑAS  254 VOLUMI LASH  MAYBELLINE</t>
  </si>
  <si>
    <t>MARCARA PESTAÑAS 238 NEGRO PLATINO LASH  MAYBELLINE</t>
  </si>
  <si>
    <t>COMPACTO  13G. VARIADOS MATTE   SFU COLOR</t>
  </si>
  <si>
    <t>MASCARA DE PESTAÑA 8.5G  BENEFIT  ROLLER LASH</t>
  </si>
  <si>
    <t>COLAGE DE OJOS SOBRE 6GR. 5EN 1 FULL EFECT  DO BEAUTY</t>
  </si>
  <si>
    <t>COLAGENO PARA LABIOS SOBRE 8G.    DO BEAUTY</t>
  </si>
  <si>
    <t>ESMALTE DE UÑAS  PERMANENTE 0.33OZ  MARIANA S  SECRET</t>
  </si>
  <si>
    <t>MASCARA FACIAL ESCARCHADA MASK 120G. DEAR SHE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</si>
  <si>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</si>
  <si>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</si>
  <si>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</si>
  <si>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</si>
  <si>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</si>
  <si>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BOLSA 40KG BASURA TRANSPARENTE</t>
  </si>
  <si>
    <t>NECTAR DE MANZANA 900ML LIGHT     SANTAL</t>
  </si>
  <si>
    <t>BEBIDA PAPELON CON LIMON 1.8ML  LOS ANDES</t>
  </si>
  <si>
    <t>GEL LIMPIADOR FACIAL 150 ML REFRESCANTE PIEL NORMAL NIVEA</t>
  </si>
  <si>
    <t>GEL LIMP FACIAL 150 ML EQUILIBRANTE PIEL MIXTA GRASA NIVEA</t>
  </si>
  <si>
    <t>CREMA/LECHE LIMPIADORA FACIAL 200 ML PIEL NORMAL NIVEA</t>
  </si>
  <si>
    <t>CAFE 250 GR PREMIUM SAN DOMINGO</t>
  </si>
  <si>
    <t>CAFE 500 GR PREMIUM SAN DOMINGO</t>
  </si>
  <si>
    <t>ACEITUNAS ENTERAS 500GR LA GIRALDA</t>
  </si>
  <si>
    <t>HARINA DE TRIGO 1KG. ENRIQUECIDA/LEUDANTE  LA LUCHA</t>
  </si>
  <si>
    <t>MORTADELA  ESPECIAL X UNIDAD   DON DIEGO</t>
  </si>
  <si>
    <t>FLYTOX MATAHORMIGAS 200ML</t>
  </si>
  <si>
    <t>SUAVITEL ACOND. 1LT  FRESCA PRIMAVERA</t>
  </si>
  <si>
    <t>SALCHICHA WIENERS CORTAS OM 10 UND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</si>
  <si>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</si>
  <si>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</si>
  <si>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</si>
  <si>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</si>
  <si>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</si>
  <si>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</si>
  <si>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</si>
  <si>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BEBIDA LACTEA 300ML DE FRESA BIO CON PROBIOTICOS  LOS ANDES</t>
  </si>
  <si>
    <t>TE CON SABOR A LIMON 400ML   NESTEA</t>
  </si>
  <si>
    <t>PAPEL HIGIENICO COMODITO 450 HOJAS</t>
  </si>
  <si>
    <t>ENDULZANTE 50 SOBRES SWEETEST</t>
  </si>
  <si>
    <t>PAPEL ROSAL VINO TINTO 300H</t>
  </si>
  <si>
    <t>ATUN 170 GR THE KING OF SEAS</t>
  </si>
  <si>
    <t>SARDINAS EN LAUREL 170 GR LINA</t>
  </si>
  <si>
    <t>SARDINA NATURAL 170 GR LINA</t>
  </si>
  <si>
    <t>LECHE ENTERA LOS ANDES 900CC</t>
  </si>
  <si>
    <t>TOMATEMIX ALIÑO EN SALSA 190GR IBERIA</t>
  </si>
  <si>
    <t>REMOVEDOR DE ESMALTE 50 CC PLASTICO VALMY</t>
  </si>
  <si>
    <t>BATERIA AAARO3 1.5V POWER FULL  LED CELL</t>
  </si>
  <si>
    <t>CORTA UNA PEQUEÑO ADULTO ACERO    ALIVE</t>
  </si>
  <si>
    <t>AVENA EN HOJUELAS TRADICIONAL 400GR  AVELINA</t>
  </si>
  <si>
    <t>CORTA UÑA +GRANDE  ALIVE</t>
  </si>
  <si>
    <t>PULSERA DAMA DORADA ACERO PIEDRITAS MIYUKI</t>
  </si>
  <si>
    <t>ARGOLLA LABRADO GRUESA DORADA  PEQUEÑA ACERO</t>
  </si>
  <si>
    <t>RELOJ CABALLERO CASIO G SHOCK</t>
  </si>
  <si>
    <t>SEP CADENA/ PULCERA  HOMBRE PLATEADA ACERO</t>
  </si>
  <si>
    <t>RELOJ CABALLERO CASIO G SHOCK DORADO</t>
  </si>
  <si>
    <t>CADENA MEDIANA DORADA ACERO</t>
  </si>
  <si>
    <t>RELOJ XINJIA CABALLERO</t>
  </si>
  <si>
    <t>RELOJ CABALLERO TAIXIUM</t>
  </si>
  <si>
    <t>ARGOLLA DORADA HUGUIES CON FIGURA  LAMINADO</t>
  </si>
  <si>
    <t>TOBILLERA DORADA FIGURAS   LAMINADO</t>
  </si>
  <si>
    <t>TOPITOS NIÑAS DORADOS LAMINADOS</t>
  </si>
  <si>
    <t>CADENA DORADA DAMA FIGURA      ACERO</t>
  </si>
  <si>
    <t>ZARCILLOS DORADOS C/ PIEDRAS   FIGURAS</t>
  </si>
  <si>
    <t>PULCERA DORADA DAMA DIAMANTADA 20CM</t>
  </si>
  <si>
    <t>ZARCILLOS BRAZZ VARIADOS</t>
  </si>
  <si>
    <t>GEL FIJADOR BLACK 120GR ROLDA</t>
  </si>
  <si>
    <t>GEL FIJADOR SPORT LOOK 120GR ROLDA</t>
  </si>
  <si>
    <t>GEL FIJADOR POWER FIX 120GR ROLDA</t>
  </si>
  <si>
    <t>GEL DE DUCHA POWER FIX 3EN1 400ML ROLDA</t>
  </si>
  <si>
    <t>ADOBO COMPLETO 185GR EUREKA</t>
  </si>
  <si>
    <t>PERFUME 150ML RED MEANS GO  HUGO BOSS</t>
  </si>
  <si>
    <t>PERFUME 100ML BOTTLED NIGHT  HUGO BOSS</t>
  </si>
  <si>
    <t>PERFUME 100ML THE SCENT  HUGO BOSS</t>
  </si>
  <si>
    <t>PERFUME 100ML SWISS ARMY CLASSIC VICTORINOX</t>
  </si>
  <si>
    <t>PERFUME RED MEN 100ML  LACOSTE</t>
  </si>
  <si>
    <t>PERFUME 100ML MAN X HUGO Y       HUGO BOSS</t>
  </si>
  <si>
    <t>CORRECTOR EN BARRA VARIADOS PRO MAKEUP COVER</t>
  </si>
  <si>
    <t>ESMALTE DE UÑAS 18M    KYLIE</t>
  </si>
  <si>
    <t>COMBO NUM 2 CHUCHERIA</t>
  </si>
  <si>
    <t>COMBO NUM 4 CHUCHERIA</t>
  </si>
  <si>
    <t>CAFE VENEZUELA 200 GR CALIDAD EXTRA</t>
  </si>
  <si>
    <t>COMBO PAPA NUM 1  PROMOCION LIMITADA</t>
  </si>
  <si>
    <t>COMBO PAPA NUM  2 PROMOCION LIMITADA</t>
  </si>
  <si>
    <t>COMBO PAPA NUM  3 PROMOCION LIMITADA</t>
  </si>
  <si>
    <t>COMBO PAPA NUM  4 PROMOCION LIMITADA</t>
  </si>
  <si>
    <t>COMBO PAPA NUM  5 PROMOCION LIMITADA</t>
  </si>
  <si>
    <t>COMBO PAPA NUM  6 PROMOCION LIMITADA</t>
  </si>
  <si>
    <t>COMBO PAPA NUM 7 PROMOCION LIMITADA</t>
  </si>
  <si>
    <t>COMBO PAPA NUM 8 PROMOCION LIMITADA</t>
  </si>
  <si>
    <t>COMBO PAPA NUM 9 PROMOCION LIMITADA</t>
  </si>
  <si>
    <t>COMBO PAPA NUM 10 PROMOCION LIMITADA</t>
  </si>
  <si>
    <t>COMBO PAPA NUM 11 PROMOCION LIMITADA</t>
  </si>
  <si>
    <t>COMBO PAPA NUM 12 PROMOCION LIMITADA</t>
  </si>
  <si>
    <t>COMBO PARRILLERO NUM 1</t>
  </si>
  <si>
    <t>COMBO PARRILLERO NUM 2</t>
  </si>
  <si>
    <t>CHICKEN TENDERS FILETES DE POLLO 30 UND 35 GR LA GRANJA</t>
  </si>
  <si>
    <t>DORITOS WW84 SWEET CHILI 145GR  FRITO LAY</t>
  </si>
  <si>
    <t>TOALLAS CLINICAS 10UNID NALURE</t>
  </si>
  <si>
    <t>BOMBILLO 100WATTS CADILUZ</t>
  </si>
  <si>
    <t>DETERGENTE EN POLVO SUAVECITOS 500GR ACES</t>
  </si>
  <si>
    <t>DETERGENTE EN POLVO 900GR LANJU</t>
  </si>
  <si>
    <t>DETERGENTE EN POLVO 400GR LANJU</t>
  </si>
  <si>
    <t>PAÑALES BABY CHANNEL 12UNID TALLA- S</t>
  </si>
  <si>
    <t>PAÑALES BABY CHANNEL 11UNID TALLA-M</t>
  </si>
  <si>
    <t>PAÑALES BABY CHANNEL 10UNID TALLA-L</t>
  </si>
  <si>
    <t>PAÑALES BABY CHANNEL 9UNID TALLA-XL</t>
  </si>
  <si>
    <t>GALLETAS TIP-TOP CHOCO MANI 80G</t>
  </si>
  <si>
    <t>TRIDENT 6PZ SABOR A SANDIA 10.2GR  TRIDENT</t>
  </si>
  <si>
    <t>MASA PARA PASTELITOS 1KG DISACAMI</t>
  </si>
  <si>
    <t>NESTEA LIMON 240GR NESTLE</t>
  </si>
  <si>
    <t>CAFE INSTANTANEO TRADICION 170GR NESCAFE</t>
  </si>
  <si>
    <t>SAZONATODO MAGGI 35GR NESTLE</t>
  </si>
  <si>
    <t>NAN PRO DE 0 A 6 MESES 400GR NESTLE</t>
  </si>
  <si>
    <t>CALDO DE POLLO MAGGI 35G NESTLE</t>
  </si>
  <si>
    <t>NESTEA SABOR A DURAZNO 240GR NESTLE</t>
  </si>
  <si>
    <t>SHAMPOO P/TODO TIPO DE CABELLO 180ML VALMY</t>
  </si>
  <si>
    <t>ACONDIC. P/TODO TIPO DE CABELLO 180ML VALMY</t>
  </si>
  <si>
    <t>NARANJA 2 KG MALLA</t>
  </si>
  <si>
    <t>PAPA 2 KG MALLA</t>
  </si>
  <si>
    <t>ESPONJA JABONOSA 10UNID IZY CLEAN</t>
  </si>
  <si>
    <t>PAÑO TODO USO 2UNID IZY CLEAN</t>
  </si>
  <si>
    <t>TALCO PARA NIÑOS 200GR CHICCO</t>
  </si>
  <si>
    <t>ONOTO 50 GRAMOS</t>
  </si>
  <si>
    <t>LECHE ENTERA 1.5 LT CARABOBO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</si>
  <si>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</si>
  <si>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</si>
  <si>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</si>
  <si>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</si>
  <si>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</si>
  <si>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</si>
  <si>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SIROPE DE PAPELON Y CANELA 310GR FRITZ</t>
  </si>
  <si>
    <t>TORTILLITAS JACKS PICANTE 130GR FRITO LAY</t>
  </si>
  <si>
    <t>BANDEJA DE BISCOCHO</t>
  </si>
  <si>
    <t>BANDEJA DE SUSPIRO</t>
  </si>
  <si>
    <t>BANDEJA DE ROSQUITA GLASEADAS</t>
  </si>
  <si>
    <t>BANDEJA DE PONQUESITOS VARIADOS</t>
  </si>
  <si>
    <t xml:space="preserve">SUPER </t>
  </si>
  <si>
    <t xml:space="preserve">CHUPETA SUPER COCO 24 UND </t>
  </si>
  <si>
    <t xml:space="preserve">BARRA SUPER COCO 12 UND </t>
  </si>
  <si>
    <t>CAR BIANCHI BLANCO 100UND</t>
  </si>
  <si>
    <t>CARAMELO  BIANCHI 100UND</t>
  </si>
  <si>
    <t>BIANCHI CHOCOLATE BARRA 12UND</t>
  </si>
  <si>
    <t>BIANCHI BARRA MALTEAD 12 UND</t>
  </si>
  <si>
    <t>BIANCHI COOKIES &amp; CREAM 6UNDX48GR</t>
  </si>
  <si>
    <t xml:space="preserve">CARAMELO CHAO MENTA 100UND </t>
  </si>
  <si>
    <t xml:space="preserve">CARAMELO CHAO FRESA 100UND </t>
  </si>
  <si>
    <t xml:space="preserve">CARAMELO CHAO FRESA LINEA 24UND </t>
  </si>
  <si>
    <t>CHUPETA FRESA LOKIÑO 24UND</t>
  </si>
  <si>
    <t>CARAMELO RICATO 50UND</t>
  </si>
  <si>
    <t>OKA LOKA OVNI FRUTAS 30GR 12UND</t>
  </si>
  <si>
    <t>OKA LOKA EN POLVO 12UNDX12GR</t>
  </si>
  <si>
    <t>OKA LOKA FUSION 14GR 12UND</t>
  </si>
  <si>
    <t>OKA LOKA UNICORNIO CHUPETA 26UND</t>
  </si>
  <si>
    <t>TRULULU MASM RELL CARAM 6UNX65GR</t>
  </si>
  <si>
    <t>TRULULU MASM COLORES 6UNX70GR</t>
  </si>
  <si>
    <t>GOMY TRULULU GUSANO ACI 6UNDX 80GR</t>
  </si>
  <si>
    <t>GOMITA TRULULU AROS 6UNDX90GR</t>
  </si>
  <si>
    <t>GOMITA TRULULU FRESITAS 6UNX90GR</t>
  </si>
  <si>
    <t>GOM. TRULULU UNICORNIO 6UNX84GR</t>
  </si>
  <si>
    <t>GOMITA TRULULU SPLASH 6UNDX90GR</t>
  </si>
  <si>
    <t>GOMITA TRULULU FEROZ 6UNDX80GR</t>
  </si>
  <si>
    <t>TRULULU CHOCOLORES MOST 12UND</t>
  </si>
  <si>
    <t>GOMITA TRULULU AROS 50UND</t>
  </si>
  <si>
    <t>TRULULU GOMI SABORES 6UNX90GR</t>
  </si>
  <si>
    <t>CAR KRAMEL ORO 50UND</t>
  </si>
  <si>
    <t xml:space="preserve">CHUPETA BOMBOMBU SABORES </t>
  </si>
  <si>
    <t>CHUPETA BOMBOMBU FRESA</t>
  </si>
  <si>
    <t>CHUPETA CEREZA INTENSA</t>
  </si>
  <si>
    <t>CHUPETA FRESA INTENSA</t>
  </si>
  <si>
    <t>CHUPETA FRESA TROPICAL</t>
  </si>
  <si>
    <t>CRAMELO MINI BUM</t>
  </si>
  <si>
    <t xml:space="preserve">TRULULU SABORES 35GR </t>
  </si>
  <si>
    <t>TRULULU MASM COCO</t>
  </si>
  <si>
    <t>CARAMELO CAFÉ</t>
  </si>
  <si>
    <t xml:space="preserve">TRULULU FRESA </t>
  </si>
  <si>
    <t xml:space="preserve">DANDI </t>
  </si>
  <si>
    <t>PONQUE TODDAY POR TIPO</t>
  </si>
  <si>
    <t xml:space="preserve">CHAO EN LINEA SANDIA </t>
  </si>
  <si>
    <t xml:space="preserve">CHAO EN LINEA LIMON </t>
  </si>
  <si>
    <t xml:space="preserve">CARAMELO MENTA HELADA </t>
  </si>
  <si>
    <t xml:space="preserve">SAN ANTONIO   EXPRES  2707  </t>
  </si>
  <si>
    <t xml:space="preserve">DESCRIPCION/  FRANCIS  / PEDIDO 21 DE ABRIL 2022 </t>
  </si>
  <si>
    <t>DESCRIPCION/ FRANCIS /  PEDIDO  DE SAN ANTONIO 21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</si>
</sst>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2" xfId="0" applyFill="1" applyBorder="1"/>
    <xf numFmtId="1" fontId="0" fillId="0" borderId="2" xfId="0" applyNumberFormat="1" applyFill="1" applyBorder="1"/>
    <xf numFmtId="1" fontId="0" fillId="2" borderId="2" xfId="0" applyNumberFormat="1" applyFill="1" applyBorder="1"/>
    <xf numFmtId="2" fontId="0" fillId="0" borderId="2" xfId="0" applyNumberFormat="1" applyFill="1" applyBorder="1"/>
    <xf numFmtId="1" fontId="0" fillId="3" borderId="2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1" fillId="0" borderId="2" xfId="0" applyFont="1" applyFill="1" applyBorder="1"/>
    <xf numFmtId="0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4" borderId="2" xfId="0" applyFill="1" applyBorder="1"/>
    <xf numFmtId="1" fontId="2" fillId="3" borderId="2" xfId="0" applyNumberFormat="1" applyFont="1" applyFill="1" applyBorder="1" applyAlignment="1">
      <alignment horizontal="center"/>
    </xf>
    <xf numFmtId="0" fontId="0" fillId="5" borderId="2" xfId="0" applyFill="1" applyBorder="1"/>
    <xf numFmtId="1" fontId="0" fillId="4" borderId="0" xfId="0" applyNumberFormat="1" applyFill="1" applyBorder="1"/>
    <xf numFmtId="0" fontId="0" fillId="3" borderId="2" xfId="0" applyFill="1" applyBorder="1"/>
    <xf numFmtId="1" fontId="0" fillId="3" borderId="2" xfId="0" applyNumberFormat="1" applyFill="1" applyBorder="1"/>
    <xf numFmtId="2" fontId="0" fillId="3" borderId="2" xfId="0" applyNumberFormat="1" applyFill="1" applyBorder="1"/>
    <xf numFmtId="1" fontId="0" fillId="3" borderId="0" xfId="0" applyNumberFormat="1" applyFill="1" applyBorder="1"/>
    <xf numFmtId="0" fontId="0" fillId="3" borderId="0" xfId="0" applyFill="1"/>
    <xf numFmtId="0" fontId="1" fillId="3" borderId="2" xfId="0" applyFont="1" applyFill="1" applyBorder="1"/>
    <xf numFmtId="0" fontId="0" fillId="3" borderId="2" xfId="0" applyNumberFormat="1" applyFill="1" applyBorder="1"/>
    <xf numFmtId="2" fontId="0" fillId="0" borderId="1" xfId="0" applyNumberFormat="1" applyFill="1" applyBorder="1"/>
    <xf numFmtId="1" fontId="0" fillId="0" borderId="1" xfId="0" applyNumberFormat="1" applyFill="1" applyBorder="1"/>
    <xf numFmtId="0" fontId="0" fillId="2" borderId="2" xfId="0" applyFill="1" applyBorder="1"/>
    <xf numFmtId="0" fontId="0" fillId="0" borderId="3" xfId="0" applyFill="1" applyBorder="1"/>
    <xf numFmtId="2" fontId="0" fillId="0" borderId="3" xfId="0" applyNumberFormat="1" applyFill="1" applyBorder="1"/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2" fontId="0" fillId="5" borderId="2" xfId="0" applyNumberFormat="1" applyFill="1" applyBorder="1"/>
    <xf numFmtId="1" fontId="0" fillId="5" borderId="2" xfId="0" applyNumberFormat="1" applyFill="1" applyBorder="1"/>
    <xf numFmtId="0" fontId="0" fillId="5" borderId="0" xfId="0" applyFill="1"/>
    <xf numFmtId="0" fontId="1" fillId="5" borderId="2" xfId="0" applyFont="1" applyFill="1" applyBorder="1"/>
    <xf numFmtId="0" fontId="0" fillId="5" borderId="2" xfId="0" applyNumberFormat="1" applyFill="1" applyBorder="1"/>
    <xf numFmtId="1" fontId="0" fillId="0" borderId="3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6" borderId="2" xfId="0" applyFont="1" applyFill="1" applyBorder="1"/>
    <xf numFmtId="0" fontId="0" fillId="6" borderId="1" xfId="0" applyFill="1" applyBorder="1"/>
    <xf numFmtId="0" fontId="0" fillId="3" borderId="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AUX-INVENTARIO\AppData\Roaming\Microsoft\Excel\Documents\RESPALDO%20KERKIRA\FRANCIS%20FEBR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FRANCYS"/>
      <sheetName val="ANALISIS modelo"/>
      <sheetName val="ANALISIS exquisiteses"/>
      <sheetName val="ANALISIS EXPRESS"/>
      <sheetName val="ANALISIS CARRIZAL"/>
      <sheetName val="ANALISIS SAN ANTONIO"/>
      <sheetName val="MODELO "/>
      <sheetName val="EXQUISITECES"/>
      <sheetName val="SUPER"/>
      <sheetName val="Hoja2"/>
    </sheetNames>
    <sheetDataSet>
      <sheetData sheetId="0">
        <row r="3">
          <cell r="A3">
            <v>9632</v>
          </cell>
          <cell r="B3" t="str">
            <v>ACEITE DE OLIVA EXTRA VIRGEN 200ML GALLO PORTUGAL</v>
          </cell>
          <cell r="C3" t="str">
            <v xml:space="preserve"> </v>
          </cell>
        </row>
        <row r="4">
          <cell r="A4">
            <v>9591</v>
          </cell>
          <cell r="B4" t="str">
            <v>COLADO POUCH DE MANZANA 113 GR HEINZ</v>
          </cell>
          <cell r="C4" t="str">
            <v>NO DISPONIBLE</v>
          </cell>
        </row>
        <row r="5">
          <cell r="A5">
            <v>9521</v>
          </cell>
          <cell r="B5" t="str">
            <v>COMBO DE SALSAS 150 ML (AJO SOYA INGLESA) AAHAY</v>
          </cell>
          <cell r="C5" t="str">
            <v>DISPONIBLE</v>
          </cell>
        </row>
        <row r="6">
          <cell r="A6">
            <v>9629</v>
          </cell>
          <cell r="B6" t="str">
            <v>COMPOTA 113GR  BANANA HEINZ</v>
          </cell>
          <cell r="C6" t="str">
            <v>NO DISPONIBLE</v>
          </cell>
        </row>
        <row r="7">
          <cell r="A7">
            <v>6400</v>
          </cell>
          <cell r="B7" t="str">
            <v>COMPOTA 113GR PERA  HEINZ</v>
          </cell>
          <cell r="C7" t="str">
            <v>DISPONIBLE</v>
          </cell>
        </row>
        <row r="8">
          <cell r="A8">
            <v>9589</v>
          </cell>
          <cell r="B8" t="str">
            <v>COMPOTA FRUTAS MIXTAS 113GR HEINZ</v>
          </cell>
          <cell r="C8" t="str">
            <v>NO DISPONIBLE</v>
          </cell>
        </row>
        <row r="9">
          <cell r="A9">
            <v>9588</v>
          </cell>
          <cell r="B9" t="str">
            <v>COMPOTA FRUTAS TROPICALES 113GR HEINZ</v>
          </cell>
          <cell r="C9" t="str">
            <v>NO DISPONIBLE</v>
          </cell>
        </row>
        <row r="10">
          <cell r="A10">
            <v>6748</v>
          </cell>
          <cell r="B10" t="str">
            <v>COMPOTA MANZANA 113GR  HEINZ</v>
          </cell>
          <cell r="C10" t="str">
            <v>DISPONIBLE</v>
          </cell>
        </row>
        <row r="11">
          <cell r="A11">
            <v>9587</v>
          </cell>
          <cell r="B11" t="str">
            <v>COMPOTA MELOCOTON 113GR HEINZ</v>
          </cell>
          <cell r="C11" t="str">
            <v>DISPONIBLE</v>
          </cell>
        </row>
        <row r="12">
          <cell r="A12">
            <v>8720</v>
          </cell>
          <cell r="B12" t="str">
            <v>COMPOTA POSTRE MANGO C/ARROZ HEINZ  118.GR</v>
          </cell>
          <cell r="C12" t="str">
            <v>NO DISPONIBLE</v>
          </cell>
        </row>
        <row r="13">
          <cell r="A13">
            <v>7028</v>
          </cell>
          <cell r="B13" t="str">
            <v>PUDIN VAINILLA 58 GR SONRISA</v>
          </cell>
          <cell r="C13" t="str">
            <v>NO DISPONIBLE</v>
          </cell>
        </row>
        <row r="14">
          <cell r="A14">
            <v>952</v>
          </cell>
          <cell r="B14" t="str">
            <v>MEZCLA EN POLVO CON SABOR  NARANJA 30GR TANG</v>
          </cell>
          <cell r="C14" t="str">
            <v>DISPONIBLE</v>
          </cell>
        </row>
        <row r="15">
          <cell r="A15">
            <v>9087</v>
          </cell>
          <cell r="B15" t="str">
            <v>MEZCLA EN POLVO CON SABOR A GUANABANA 30GR TANG</v>
          </cell>
          <cell r="C15" t="str">
            <v>DISPONIBLE</v>
          </cell>
        </row>
        <row r="16">
          <cell r="A16">
            <v>8600</v>
          </cell>
          <cell r="B16" t="str">
            <v>MEZCLA EN POLVO CON SABOR A MORA 30GR TANG</v>
          </cell>
          <cell r="C16" t="str">
            <v>DISPONIBLE</v>
          </cell>
        </row>
        <row r="17">
          <cell r="A17">
            <v>4072</v>
          </cell>
          <cell r="B17" t="str">
            <v>MEZCLA EN POLVO CON SABOR PARCHITA 30GR TANG</v>
          </cell>
          <cell r="C17" t="str">
            <v>NO DISPONIBLE</v>
          </cell>
        </row>
        <row r="18">
          <cell r="A18">
            <v>3582</v>
          </cell>
          <cell r="B18" t="str">
            <v>MEZCLA PARA BEBIDA INSTANTANEA 30 GR LIMON TANG</v>
          </cell>
          <cell r="C18" t="str">
            <v>DISPONIBLE</v>
          </cell>
        </row>
        <row r="19">
          <cell r="A19">
            <v>9970</v>
          </cell>
          <cell r="B19" t="str">
            <v>ADOBO COMPLETO 110G GUT</v>
          </cell>
          <cell r="C19" t="str">
            <v>DISPONIBLE</v>
          </cell>
        </row>
        <row r="20">
          <cell r="A20">
            <v>10225</v>
          </cell>
          <cell r="B20" t="str">
            <v>ADOBO COMPLETO 150 GR GUT</v>
          </cell>
          <cell r="C20" t="str">
            <v>NO DISPONIBLE</v>
          </cell>
        </row>
        <row r="21">
          <cell r="A21">
            <v>10665</v>
          </cell>
          <cell r="B21" t="str">
            <v>ADOBO COMPLETO 185GR EUREKA</v>
          </cell>
          <cell r="C21" t="str">
            <v>DISPONIBLE</v>
          </cell>
        </row>
        <row r="22">
          <cell r="A22">
            <v>9093</v>
          </cell>
          <cell r="B22" t="str">
            <v>AJO MOLIDO 110 GR AAHAY</v>
          </cell>
          <cell r="C22" t="str">
            <v>DISPONIBLE</v>
          </cell>
        </row>
        <row r="23">
          <cell r="A23">
            <v>10322</v>
          </cell>
          <cell r="B23" t="str">
            <v>ANIS DULCE MANANTIAL 12 UDS</v>
          </cell>
          <cell r="C23" t="str">
            <v>DISPONIBLE</v>
          </cell>
        </row>
        <row r="24">
          <cell r="A24">
            <v>10519</v>
          </cell>
          <cell r="B24" t="str">
            <v>ANIS ESTRELLADO 10GR MANANTIAL</v>
          </cell>
          <cell r="C24" t="str">
            <v>DISPONIBLE</v>
          </cell>
        </row>
        <row r="25">
          <cell r="A25">
            <v>6072</v>
          </cell>
          <cell r="B25" t="str">
            <v>BICARBONATO DE SODIO 150GR ONDA</v>
          </cell>
          <cell r="C25" t="str">
            <v>DISPONIBLE</v>
          </cell>
        </row>
        <row r="26">
          <cell r="A26">
            <v>10345</v>
          </cell>
          <cell r="B26" t="str">
            <v>BICARBONATO DE SODIO 155GR OLIMPIA</v>
          </cell>
          <cell r="C26" t="str">
            <v>DISPONIBLE</v>
          </cell>
        </row>
        <row r="27">
          <cell r="A27">
            <v>8516</v>
          </cell>
          <cell r="B27" t="str">
            <v>CALDO D/AJO,CEBOLLA Y PEREJIL GUT 20GR</v>
          </cell>
          <cell r="C27" t="str">
            <v>NO DISPONIBLE</v>
          </cell>
        </row>
        <row r="28">
          <cell r="A28">
            <v>9969</v>
          </cell>
          <cell r="B28" t="str">
            <v>CANELA MOLIDA 12GR MANANTIAL</v>
          </cell>
          <cell r="C28" t="str">
            <v>DISPONIBLE</v>
          </cell>
        </row>
        <row r="29">
          <cell r="A29">
            <v>10741</v>
          </cell>
          <cell r="B29" t="str">
            <v>CANELA MOLIDA 5 GR RISTRA MANANTIAL</v>
          </cell>
          <cell r="C29" t="str">
            <v>DISPONIBLE</v>
          </cell>
        </row>
        <row r="30">
          <cell r="A30">
            <v>892</v>
          </cell>
          <cell r="B30" t="str">
            <v>CARMENCITA 130 GR AAHAY</v>
          </cell>
          <cell r="C30" t="str">
            <v>DISPONIBLE</v>
          </cell>
        </row>
        <row r="31">
          <cell r="A31">
            <v>10327</v>
          </cell>
          <cell r="B31" t="str">
            <v>CARMENCITA MANANTIAL</v>
          </cell>
          <cell r="C31" t="str">
            <v>DISPONIBLE</v>
          </cell>
        </row>
        <row r="32">
          <cell r="A32">
            <v>898</v>
          </cell>
          <cell r="B32" t="str">
            <v>COMINO MOLIDO 100 GR AAHAY</v>
          </cell>
          <cell r="C32" t="str">
            <v>DISPONIBLE</v>
          </cell>
        </row>
        <row r="33">
          <cell r="A33">
            <v>9630</v>
          </cell>
          <cell r="B33" t="str">
            <v>COMINO MOLIDO 25GR  MANANTIAL</v>
          </cell>
          <cell r="C33" t="str">
            <v>NO DISPONIBLE</v>
          </cell>
        </row>
        <row r="34">
          <cell r="A34">
            <v>10677</v>
          </cell>
          <cell r="B34" t="str">
            <v>COMINO MOLIDO RISTRA 20GR MANANTIAL</v>
          </cell>
          <cell r="C34" t="str">
            <v>DISPONIBLE</v>
          </cell>
        </row>
        <row r="35">
          <cell r="A35">
            <v>834</v>
          </cell>
          <cell r="B35" t="str">
            <v>CURRY 12 GR MANANTIAL</v>
          </cell>
          <cell r="C35" t="str">
            <v>DISPONIBLE</v>
          </cell>
        </row>
        <row r="36">
          <cell r="A36">
            <v>822</v>
          </cell>
          <cell r="B36" t="str">
            <v>LAUREL EN HOJAS 6 GR MANANTIAL</v>
          </cell>
          <cell r="C36" t="str">
            <v>DISPONIBLE</v>
          </cell>
        </row>
        <row r="37">
          <cell r="A37">
            <v>8506</v>
          </cell>
          <cell r="B37" t="str">
            <v>ONOTO EN GRANO 30 GR MANANTIAL</v>
          </cell>
          <cell r="C37" t="str">
            <v>DISPONIBLE</v>
          </cell>
        </row>
        <row r="38">
          <cell r="A38">
            <v>894</v>
          </cell>
          <cell r="B38" t="str">
            <v>ONOTO MOLIDO 110 GR AAHAY</v>
          </cell>
          <cell r="C38" t="str">
            <v>DISPONIBLE</v>
          </cell>
        </row>
        <row r="39">
          <cell r="A39">
            <v>826</v>
          </cell>
          <cell r="B39" t="str">
            <v>OREGANO EN HOJAS 8 GR MANANTIAL</v>
          </cell>
          <cell r="C39" t="str">
            <v>DISPONIBLE</v>
          </cell>
        </row>
        <row r="40">
          <cell r="A40">
            <v>10517</v>
          </cell>
          <cell r="B40" t="str">
            <v>PIMIENTA EN GRANO 12GR MANANTIAL</v>
          </cell>
          <cell r="C40" t="str">
            <v>DISPONIBLE</v>
          </cell>
        </row>
        <row r="41">
          <cell r="A41">
            <v>10039</v>
          </cell>
          <cell r="B41" t="str">
            <v>POLVO DE HORNEAR 120 GR OLYMPIA</v>
          </cell>
          <cell r="C41" t="str">
            <v>DISPONIBLE</v>
          </cell>
        </row>
        <row r="42">
          <cell r="A42">
            <v>6073</v>
          </cell>
          <cell r="B42" t="str">
            <v>POLVO DE HORNEAR 160GR JOSSIE</v>
          </cell>
          <cell r="C42" t="str">
            <v>NO DISPONIBLE</v>
          </cell>
        </row>
        <row r="43">
          <cell r="A43">
            <v>10015</v>
          </cell>
          <cell r="B43" t="str">
            <v>SABROSEADOR COMPLETO 85 GR GUT</v>
          </cell>
          <cell r="C43" t="str">
            <v>NO DISPONIBLE</v>
          </cell>
        </row>
        <row r="44">
          <cell r="A44">
            <v>895</v>
          </cell>
          <cell r="B44" t="str">
            <v>SUPER ALIÑO 120 GR AAHAY</v>
          </cell>
          <cell r="C44" t="str">
            <v>NO DISPONIBLE</v>
          </cell>
        </row>
        <row r="45">
          <cell r="A45">
            <v>8208</v>
          </cell>
          <cell r="B45" t="str">
            <v>BARQUILLA DE FLAQUITO NEVADO 30GR ST.MORITZ</v>
          </cell>
          <cell r="C45" t="str">
            <v>DISPONIBLE</v>
          </cell>
        </row>
        <row r="46">
          <cell r="A46">
            <v>8416</v>
          </cell>
          <cell r="B46" t="str">
            <v>BARRA RELLANA CHOCOLATE 22GR  BAR CHOCO NOUGAT BIANCHI</v>
          </cell>
          <cell r="C46" t="str">
            <v>DISPONIBLE</v>
          </cell>
        </row>
        <row r="47">
          <cell r="A47">
            <v>10615</v>
          </cell>
          <cell r="B47" t="str">
            <v>BOLSA CARAMELOS 100 UND BIANCHI</v>
          </cell>
          <cell r="C47" t="str">
            <v>DISPONIBLE</v>
          </cell>
        </row>
        <row r="48">
          <cell r="A48">
            <v>6360</v>
          </cell>
          <cell r="B48" t="str">
            <v>CARAMELO 25.2G EXTRA FUERTE LYPTUS HALLS</v>
          </cell>
          <cell r="C48" t="str">
            <v>DISPONIBLE</v>
          </cell>
        </row>
        <row r="49">
          <cell r="A49">
            <v>6362</v>
          </cell>
          <cell r="B49" t="str">
            <v>CARAMELO 25.2G MENTHO LYPTUS HALLS</v>
          </cell>
          <cell r="C49" t="str">
            <v>DISPONIBLE</v>
          </cell>
        </row>
        <row r="50">
          <cell r="A50">
            <v>6537</v>
          </cell>
          <cell r="B50" t="str">
            <v>CARAMELOS  25.2GR CEREZA-LYPTUS  HALLS</v>
          </cell>
          <cell r="C50" t="str">
            <v>DISPONIBLE</v>
          </cell>
        </row>
        <row r="51">
          <cell r="A51">
            <v>10617</v>
          </cell>
          <cell r="B51" t="str">
            <v>CARAMELOS CHAO MENTAS PAQ 100 UND</v>
          </cell>
          <cell r="C51" t="str">
            <v>DISPONIBLE</v>
          </cell>
        </row>
        <row r="52">
          <cell r="A52">
            <v>6546</v>
          </cell>
          <cell r="B52" t="str">
            <v>CARAMELOS MASTICABLES 400GR 100UND. LOKIÑO</v>
          </cell>
          <cell r="C52" t="str">
            <v>NO DISPONIBLE</v>
          </cell>
        </row>
        <row r="53">
          <cell r="A53">
            <v>8816</v>
          </cell>
          <cell r="B53" t="str">
            <v>CHUPETAS DETALLADAS POP VARIADO C/CHICLE</v>
          </cell>
          <cell r="C53" t="str">
            <v>DISPONIBLE</v>
          </cell>
        </row>
        <row r="54">
          <cell r="A54">
            <v>4102</v>
          </cell>
          <cell r="B54" t="str">
            <v>FLAQUITO 30 GR AVELLANA ST MORITZ</v>
          </cell>
          <cell r="C54" t="str">
            <v>DISPONIBLE</v>
          </cell>
        </row>
        <row r="55">
          <cell r="A55">
            <v>10712</v>
          </cell>
          <cell r="B55" t="str">
            <v>GOMA DE MASCAR 6G 4UND. PURO MENTOS FRESH S/AZUCAR MENTOS</v>
          </cell>
        </row>
        <row r="56">
          <cell r="A56">
            <v>988</v>
          </cell>
          <cell r="B56" t="str">
            <v>GRANULADO DE CARNAVAL 200GR MC LAWS</v>
          </cell>
          <cell r="C56" t="str">
            <v>NO DISPONIBLE</v>
          </cell>
        </row>
        <row r="57">
          <cell r="A57">
            <v>985</v>
          </cell>
          <cell r="B57" t="str">
            <v>LLUVIA DE CHOCOLATE 170GR MC LAWS</v>
          </cell>
          <cell r="C57" t="str">
            <v>NO DISPONIBLE</v>
          </cell>
        </row>
        <row r="58">
          <cell r="A58">
            <v>8038</v>
          </cell>
          <cell r="B58" t="str">
            <v>MAX PIRULIN CUBIERTA DE CHOCO 30GR SINDONI</v>
          </cell>
          <cell r="C58" t="str">
            <v>DISPONIBLE</v>
          </cell>
        </row>
        <row r="59">
          <cell r="A59">
            <v>10664</v>
          </cell>
          <cell r="B59" t="str">
            <v>MC LLUVIA DE MANI 135GR SIN SAL</v>
          </cell>
          <cell r="C59" t="str">
            <v>NO DISPONIBLE</v>
          </cell>
        </row>
        <row r="60">
          <cell r="A60">
            <v>7794</v>
          </cell>
          <cell r="B60" t="str">
            <v>MENTICAS GULI 20GR</v>
          </cell>
          <cell r="C60" t="str">
            <v>DISPONIBLE</v>
          </cell>
        </row>
        <row r="61">
          <cell r="A61">
            <v>9018</v>
          </cell>
          <cell r="B61" t="str">
            <v>MENTOS MASTIC.FRUTAS ROJAS 29.5GR PERFETTI</v>
          </cell>
          <cell r="C61" t="str">
            <v>DISPONIBLE</v>
          </cell>
        </row>
        <row r="62">
          <cell r="A62">
            <v>9016</v>
          </cell>
          <cell r="B62" t="str">
            <v>MENTOS MASTIC.MANZANA VERDE 29.5GR PERFETTI</v>
          </cell>
          <cell r="C62" t="str">
            <v>DISPONIBLE</v>
          </cell>
        </row>
        <row r="63">
          <cell r="A63">
            <v>10596</v>
          </cell>
          <cell r="B63" t="str">
            <v>MENTOS MASTICABLES FRESA/FRUTILLA 29,5GR PERFETTI</v>
          </cell>
          <cell r="C63" t="str">
            <v>DISPONIBLE</v>
          </cell>
        </row>
        <row r="64">
          <cell r="A64">
            <v>9017</v>
          </cell>
          <cell r="B64" t="str">
            <v>MENTOS MASTICABLES FRUTAS 29.5GR PERFETTI</v>
          </cell>
          <cell r="C64" t="str">
            <v>DISPONIBLE</v>
          </cell>
        </row>
        <row r="65">
          <cell r="A65">
            <v>9015</v>
          </cell>
          <cell r="B65" t="str">
            <v>MENTOS MASTICABLES MAGIC 29,5GR PERFETTI</v>
          </cell>
          <cell r="C65" t="str">
            <v>DISPONIBLE</v>
          </cell>
        </row>
        <row r="66">
          <cell r="A66">
            <v>9019</v>
          </cell>
          <cell r="B66" t="str">
            <v>MENTOS MASTICABLES MENTA 29.5GR PERFETTI</v>
          </cell>
          <cell r="C66" t="str">
            <v>DISPONIBLE</v>
          </cell>
        </row>
        <row r="67">
          <cell r="A67">
            <v>4970</v>
          </cell>
          <cell r="B67" t="str">
            <v>NUCITA DOBLE SABOR 35GR TUBITO</v>
          </cell>
          <cell r="C67" t="str">
            <v>DISPONIBLE</v>
          </cell>
        </row>
        <row r="68">
          <cell r="A68">
            <v>2184</v>
          </cell>
          <cell r="B68" t="str">
            <v>NUCITA PREMIUM DE CACAO/AVELLANA 280GR SINDONI</v>
          </cell>
          <cell r="C68" t="str">
            <v>DISPONIBLE</v>
          </cell>
        </row>
        <row r="69">
          <cell r="A69">
            <v>4971</v>
          </cell>
          <cell r="B69" t="str">
            <v>NUCITA VASO DOBLE SABOR 200GR SINDONI</v>
          </cell>
          <cell r="C69" t="str">
            <v>NO DISPONIBLE</v>
          </cell>
        </row>
        <row r="70">
          <cell r="A70">
            <v>4975</v>
          </cell>
          <cell r="B70" t="str">
            <v>PIRULIN DE LATA CHOC/AVELLANA 190GR SINDONI</v>
          </cell>
          <cell r="C70" t="str">
            <v>DISPONIBLE</v>
          </cell>
        </row>
        <row r="71">
          <cell r="A71">
            <v>4974</v>
          </cell>
          <cell r="B71" t="str">
            <v>PIRULIN DE LATA CHOC/AVELLANA 300GR SINDONI</v>
          </cell>
          <cell r="C71" t="str">
            <v>DISPONIBLE</v>
          </cell>
        </row>
        <row r="72">
          <cell r="A72">
            <v>4101</v>
          </cell>
          <cell r="B72" t="str">
            <v>PIRULIN DISPENSADOR CHOC/ AVELLANA 60GR SINDONI</v>
          </cell>
          <cell r="C72" t="str">
            <v>DISPONIBLE</v>
          </cell>
        </row>
        <row r="73">
          <cell r="A73">
            <v>4109</v>
          </cell>
          <cell r="B73" t="str">
            <v>PIRULIN LUJO EDIC/ESPECIAL  120GR SINDONI</v>
          </cell>
          <cell r="C73" t="str">
            <v>DISPONIBLE</v>
          </cell>
        </row>
        <row r="74">
          <cell r="A74">
            <v>4100</v>
          </cell>
          <cell r="B74" t="str">
            <v>PIRULIN MOSTRADOR CHOC/AVELLANA 16GR SINDONI</v>
          </cell>
          <cell r="C74" t="str">
            <v>DISPONIBLE</v>
          </cell>
        </row>
        <row r="75">
          <cell r="A75">
            <v>9865</v>
          </cell>
          <cell r="B75" t="str">
            <v>PQ.DE CHUPETA FRESY FRESA POP 24UNID EL GLOBO</v>
          </cell>
          <cell r="C75" t="str">
            <v>NO DISPONIBLE</v>
          </cell>
        </row>
        <row r="76">
          <cell r="A76">
            <v>8736</v>
          </cell>
          <cell r="B76" t="str">
            <v>PQ.DE CHUPETA FRESY FRESA POP 48UNID EL GLOBO</v>
          </cell>
          <cell r="C76" t="str">
            <v>NO DISPONIBLE</v>
          </cell>
        </row>
        <row r="77">
          <cell r="A77">
            <v>8737</v>
          </cell>
          <cell r="B77" t="str">
            <v>PQ.DE CHUPETA UVI UVA POP 48 UNID EL GLOBO</v>
          </cell>
          <cell r="C77" t="str">
            <v>NO DISPONIBLE</v>
          </cell>
        </row>
        <row r="78">
          <cell r="A78">
            <v>10715</v>
          </cell>
          <cell r="B78" t="str">
            <v>TRIDENT 6PZ MENTA SUAVE 10.2GR</v>
          </cell>
          <cell r="C78" t="str">
            <v>DISPONIBLE</v>
          </cell>
        </row>
        <row r="79">
          <cell r="A79">
            <v>10711</v>
          </cell>
          <cell r="B79" t="str">
            <v>TRIDENT 6PZ SABOR A SANDIA 10.2GR  TRIDENT</v>
          </cell>
          <cell r="C79" t="str">
            <v>DISPONIBLE</v>
          </cell>
        </row>
        <row r="80">
          <cell r="A80">
            <v>10431</v>
          </cell>
          <cell r="B80" t="str">
            <v>TRIDENT 6PZ SIN AZUCAR MORA AZUL 10,2GR ADAMS</v>
          </cell>
          <cell r="C80" t="str">
            <v>DISPONIBLE</v>
          </cell>
        </row>
        <row r="81">
          <cell r="A81">
            <v>10432</v>
          </cell>
          <cell r="B81" t="str">
            <v>TRIDENT 6PZ SIN AZUCAR YERBABUENA 10,2GR ADAMS</v>
          </cell>
          <cell r="C81" t="str">
            <v>DISPONIBLE</v>
          </cell>
        </row>
        <row r="82">
          <cell r="A82">
            <v>765</v>
          </cell>
          <cell r="B82" t="str">
            <v>DIABLITO 54 GR UNDER WOOD</v>
          </cell>
          <cell r="C82" t="str">
            <v>DISPONIBLE</v>
          </cell>
        </row>
        <row r="83">
          <cell r="B83" t="str">
            <v>DIABLITO 115 GR UNDER WOOD</v>
          </cell>
          <cell r="C83" t="str">
            <v>NO DISPONIBLE</v>
          </cell>
        </row>
        <row r="84">
          <cell r="A84">
            <v>10613</v>
          </cell>
          <cell r="B84" t="str">
            <v>GALLETA BELVITA HONY BRAN 9-S 252GR NABISCO</v>
          </cell>
          <cell r="C84" t="str">
            <v>DISPONIBLE</v>
          </cell>
        </row>
        <row r="85">
          <cell r="A85">
            <v>1146</v>
          </cell>
          <cell r="B85" t="str">
            <v>GALLETA CHIPS AHOY 6S ORIGINAL 168GR NABISCO</v>
          </cell>
          <cell r="C85" t="str">
            <v>DISPONIBLE</v>
          </cell>
        </row>
        <row r="86">
          <cell r="A86">
            <v>3581</v>
          </cell>
          <cell r="B86" t="str">
            <v>GALLETA CLUB SOCIAL ORIGINAL 6-S 156GR NABISCO</v>
          </cell>
          <cell r="C86" t="str">
            <v>DISPONIBLE</v>
          </cell>
        </row>
        <row r="87">
          <cell r="A87">
            <v>1433</v>
          </cell>
          <cell r="B87" t="str">
            <v>GALLETA KRAKER BRAN BELVITA 234GR NABISCO</v>
          </cell>
          <cell r="C87" t="str">
            <v>DISPONIBLE</v>
          </cell>
        </row>
        <row r="88">
          <cell r="A88">
            <v>9006</v>
          </cell>
          <cell r="B88" t="str">
            <v>GALLETA MINI CHIPS VAINILLA 180GR NABISCO</v>
          </cell>
          <cell r="C88" t="str">
            <v>DISPONIBLE</v>
          </cell>
        </row>
        <row r="89">
          <cell r="A89">
            <v>1388</v>
          </cell>
          <cell r="B89" t="str">
            <v>GALLETA OREO CHOCOLATE 6-S (216GR)NABISCO</v>
          </cell>
          <cell r="C89" t="str">
            <v>DISPONIBLE</v>
          </cell>
        </row>
        <row r="90">
          <cell r="A90">
            <v>6441</v>
          </cell>
          <cell r="B90" t="str">
            <v>GALLETA OREO CHOCOLATE TUBO 108GR NABISCO</v>
          </cell>
          <cell r="C90" t="str">
            <v>DISPONIBLE</v>
          </cell>
        </row>
        <row r="91">
          <cell r="A91">
            <v>4966</v>
          </cell>
          <cell r="B91" t="str">
            <v>GALLETA OREO FRESA 6-S (216GR) NABISMO</v>
          </cell>
          <cell r="C91" t="str">
            <v>DISPONIBLE</v>
          </cell>
        </row>
        <row r="92">
          <cell r="A92">
            <v>6185</v>
          </cell>
          <cell r="B92" t="str">
            <v>GALLETA OREO FRESA TUBO 108GR  NABISCO</v>
          </cell>
          <cell r="C92" t="str">
            <v>DISPONIBLE</v>
          </cell>
        </row>
        <row r="93">
          <cell r="A93">
            <v>9086</v>
          </cell>
          <cell r="B93" t="str">
            <v>GALLETA OREO PAQ AMERICANO 6-S 216GR NABISCO</v>
          </cell>
          <cell r="C93" t="str">
            <v>DISPONIBLE</v>
          </cell>
        </row>
        <row r="94">
          <cell r="A94">
            <v>9439</v>
          </cell>
          <cell r="B94" t="str">
            <v>GALLETA OREO TIPO AMERICANO 108 GR NABISCO</v>
          </cell>
          <cell r="C94" t="str">
            <v>DISPONIBLE</v>
          </cell>
        </row>
        <row r="95">
          <cell r="A95">
            <v>1391</v>
          </cell>
          <cell r="B95" t="str">
            <v>GALLETA OREO VAINILLA 6-S (216GR) NABISCO</v>
          </cell>
          <cell r="C95" t="str">
            <v>DISPONIBLE</v>
          </cell>
        </row>
        <row r="96">
          <cell r="A96">
            <v>8745</v>
          </cell>
          <cell r="B96" t="str">
            <v>GALLETA OREO VAINILLA TUBO 108GR NABISCO</v>
          </cell>
          <cell r="C96" t="str">
            <v>DISPONIBLE</v>
          </cell>
        </row>
        <row r="97">
          <cell r="A97">
            <v>8092</v>
          </cell>
          <cell r="B97" t="str">
            <v>GALLETA SODA PREMIUM 6 UND NABISMO</v>
          </cell>
          <cell r="C97" t="str">
            <v>DISPONIBLE</v>
          </cell>
        </row>
        <row r="98">
          <cell r="A98">
            <v>7730</v>
          </cell>
          <cell r="B98" t="str">
            <v>GALLETA SORBETICO AREQUIPE 4 UND 100GR NABISCO</v>
          </cell>
          <cell r="C98" t="str">
            <v>DISPONIBLE</v>
          </cell>
        </row>
        <row r="99">
          <cell r="A99">
            <v>6440</v>
          </cell>
          <cell r="B99" t="str">
            <v>GALLETA SORBETICO VAINILLA 4 UND 100GR NABISCO</v>
          </cell>
          <cell r="C99" t="str">
            <v>DISPONIBLE</v>
          </cell>
        </row>
        <row r="100">
          <cell r="A100">
            <v>10126</v>
          </cell>
          <cell r="B100" t="str">
            <v>GELATINA BAJO AZUCAR FRAMBUESA 30GR BRETZKE</v>
          </cell>
          <cell r="C100" t="str">
            <v>NO DISPONIBLE</v>
          </cell>
        </row>
        <row r="101">
          <cell r="A101">
            <v>10280</v>
          </cell>
          <cell r="B101" t="str">
            <v>GELATINA BAJO EN AZUCAR FRESA 30GR BRETZKE</v>
          </cell>
          <cell r="C101" t="str">
            <v>NO DISPONIBLE</v>
          </cell>
        </row>
        <row r="102">
          <cell r="A102">
            <v>10226</v>
          </cell>
          <cell r="B102" t="str">
            <v>GELATINA BAJO EN AZUCAR UVA 30 GR BRETZKE</v>
          </cell>
          <cell r="C102" t="str">
            <v>NO DISPONIBLE</v>
          </cell>
        </row>
        <row r="103">
          <cell r="A103">
            <v>8201</v>
          </cell>
          <cell r="B103" t="str">
            <v>GELATINA DE FRAMBUESA 66GR SONRISSA</v>
          </cell>
          <cell r="C103" t="str">
            <v>NO DISPONIBLE</v>
          </cell>
        </row>
        <row r="104">
          <cell r="A104">
            <v>10597</v>
          </cell>
          <cell r="B104" t="str">
            <v>GELATINA DE PIÑA 66GR SONRRISA</v>
          </cell>
          <cell r="C104" t="str">
            <v>DISPONIBLE</v>
          </cell>
        </row>
        <row r="105">
          <cell r="A105">
            <v>2775</v>
          </cell>
          <cell r="B105" t="str">
            <v>GELATINA DE UVA 40GR FRUXI FIESTA</v>
          </cell>
          <cell r="C105" t="str">
            <v>NO DISPONIBLE</v>
          </cell>
        </row>
        <row r="106">
          <cell r="A106">
            <v>9631</v>
          </cell>
          <cell r="B106" t="str">
            <v>GELATINA SIN SABOR 33GR SONRISSA</v>
          </cell>
          <cell r="C106" t="str">
            <v>DISPONIBLE</v>
          </cell>
        </row>
        <row r="107">
          <cell r="A107">
            <v>8200</v>
          </cell>
          <cell r="B107" t="str">
            <v>GELATINA SONRISSA UVA 66 GR  SONRISSA</v>
          </cell>
          <cell r="C107" t="str">
            <v>NO DISPONIBLE</v>
          </cell>
        </row>
        <row r="108">
          <cell r="A108">
            <v>7886</v>
          </cell>
          <cell r="B108" t="str">
            <v>CHEEZ WHIZ+ CON QUESO 300GR</v>
          </cell>
          <cell r="C108" t="str">
            <v>NO DISPONIBLE</v>
          </cell>
        </row>
        <row r="109">
          <cell r="A109">
            <v>5729</v>
          </cell>
          <cell r="B109" t="str">
            <v>COMBO SALSAS 150 ML X 3UNID PAZAN</v>
          </cell>
          <cell r="C109" t="str">
            <v>DISPONIBLE</v>
          </cell>
        </row>
        <row r="110">
          <cell r="A110">
            <v>9005</v>
          </cell>
          <cell r="B110" t="str">
            <v>MAYONESA 275 GR KRAFT</v>
          </cell>
          <cell r="C110" t="str">
            <v>DISPONIBLE</v>
          </cell>
        </row>
        <row r="111">
          <cell r="A111">
            <v>5864</v>
          </cell>
          <cell r="B111" t="str">
            <v>MAYONESA 445GR KRAFT</v>
          </cell>
          <cell r="C111" t="str">
            <v>DISPONIBLE</v>
          </cell>
        </row>
        <row r="112">
          <cell r="A112">
            <v>908</v>
          </cell>
          <cell r="B112" t="str">
            <v>MOSTAZA 195 GR HEINZ</v>
          </cell>
          <cell r="C112" t="str">
            <v>NO DISPONIBLE</v>
          </cell>
        </row>
        <row r="113">
          <cell r="A113">
            <v>5235</v>
          </cell>
          <cell r="B113" t="str">
            <v>MOSTAZA 490 GR PREPARADA HEINZ</v>
          </cell>
          <cell r="C113" t="str">
            <v>DISPONIBLE</v>
          </cell>
        </row>
        <row r="114">
          <cell r="A114">
            <v>3867</v>
          </cell>
          <cell r="B114" t="str">
            <v>MOSTAZA TETERO 285GR EUREKA</v>
          </cell>
          <cell r="C114" t="str">
            <v>DISPONIBLE</v>
          </cell>
        </row>
        <row r="115">
          <cell r="A115">
            <v>9352</v>
          </cell>
          <cell r="B115" t="str">
            <v>MOSTAZA VIDRIO 113 GR HEINZ</v>
          </cell>
          <cell r="C115" t="str">
            <v>NO DISPONIBLE</v>
          </cell>
        </row>
        <row r="116">
          <cell r="A116">
            <v>8633</v>
          </cell>
          <cell r="B116" t="str">
            <v>PASSATA 300 GR CON OREGANO QUIDY</v>
          </cell>
          <cell r="C116" t="str">
            <v>NO PEDIR</v>
          </cell>
        </row>
        <row r="117">
          <cell r="A117">
            <v>8631</v>
          </cell>
          <cell r="B117" t="str">
            <v>PASSATA CON ALBAHACA 300 GR  QUIDY</v>
          </cell>
          <cell r="C117" t="str">
            <v>NO PEDIR</v>
          </cell>
        </row>
        <row r="118">
          <cell r="A118">
            <v>9085</v>
          </cell>
          <cell r="B118" t="str">
            <v>PASTA DE TOMATE 500 GR EUREKA</v>
          </cell>
          <cell r="C118" t="str">
            <v>DISPONIBLE</v>
          </cell>
        </row>
        <row r="119">
          <cell r="A119">
            <v>4968</v>
          </cell>
          <cell r="B119" t="str">
            <v>PURE DE TOMATE 190 GR HEINZ</v>
          </cell>
          <cell r="C119" t="str">
            <v>DISPONIBLE</v>
          </cell>
        </row>
        <row r="120">
          <cell r="A120">
            <v>4967</v>
          </cell>
          <cell r="B120" t="str">
            <v>PURE DE TOMATE 490GR    HEINZ</v>
          </cell>
          <cell r="C120" t="str">
            <v>DISPONIBLE</v>
          </cell>
        </row>
        <row r="121">
          <cell r="A121">
            <v>6272</v>
          </cell>
          <cell r="B121" t="str">
            <v>PURE DE TOMATE PASSATA  490 GR HEINZ</v>
          </cell>
          <cell r="C121" t="str">
            <v>DISPONIBLE</v>
          </cell>
        </row>
        <row r="122">
          <cell r="A122">
            <v>5733</v>
          </cell>
          <cell r="B122" t="str">
            <v>SALSA 150 ML INGLESA HEINZ</v>
          </cell>
          <cell r="C122" t="str">
            <v>DISPONIBLE</v>
          </cell>
        </row>
        <row r="123">
          <cell r="A123">
            <v>6399</v>
          </cell>
          <cell r="B123" t="str">
            <v>SALSA 150 ML TERIYAKI HEINZ</v>
          </cell>
          <cell r="C123" t="str">
            <v>DISPONIBLE</v>
          </cell>
        </row>
        <row r="124">
          <cell r="A124">
            <v>5735</v>
          </cell>
          <cell r="B124" t="str">
            <v>SALSA 300 ML INGLESA TIQUIRE FLORES</v>
          </cell>
          <cell r="C124" t="str">
            <v>DISPONIBLE</v>
          </cell>
        </row>
        <row r="125">
          <cell r="A125">
            <v>5738</v>
          </cell>
          <cell r="B125" t="str">
            <v>SALSA 57    378Gr.     HEINZ</v>
          </cell>
          <cell r="C125" t="str">
            <v>DISPONIBLE</v>
          </cell>
        </row>
        <row r="126">
          <cell r="A126">
            <v>7184</v>
          </cell>
          <cell r="B126" t="str">
            <v>SALSA BOLOGNESA 388 GR PRONTO HEINZ</v>
          </cell>
          <cell r="C126" t="str">
            <v>DISPONIBLE</v>
          </cell>
        </row>
        <row r="127">
          <cell r="A127">
            <v>9008</v>
          </cell>
          <cell r="B127" t="str">
            <v>SALSA BOLOÑESA 195 GR HEINZ</v>
          </cell>
          <cell r="C127" t="str">
            <v>DISPONIBLE</v>
          </cell>
        </row>
        <row r="128">
          <cell r="A128">
            <v>5730</v>
          </cell>
          <cell r="B128" t="str">
            <v>SALSA DE AJO 150 ML EUREKA</v>
          </cell>
          <cell r="C128" t="str">
            <v>NO DISPONIBLE</v>
          </cell>
        </row>
        <row r="129">
          <cell r="A129">
            <v>5234</v>
          </cell>
          <cell r="B129" t="str">
            <v>SALSA DE AJO 150 ML HEINZ</v>
          </cell>
          <cell r="C129" t="str">
            <v>DISPONIBLE</v>
          </cell>
        </row>
        <row r="130">
          <cell r="A130">
            <v>5223</v>
          </cell>
          <cell r="B130" t="str">
            <v>SALSA DE AJO 150ML OLYMPIA</v>
          </cell>
          <cell r="C130" t="str">
            <v>DISPONIBLE</v>
          </cell>
        </row>
        <row r="131">
          <cell r="A131">
            <v>5233</v>
          </cell>
          <cell r="B131" t="str">
            <v>SALSA DE AJO 300 ML HEINZ</v>
          </cell>
          <cell r="C131" t="str">
            <v>DISPONIBLE</v>
          </cell>
        </row>
        <row r="132">
          <cell r="A132">
            <v>8728</v>
          </cell>
          <cell r="B132" t="str">
            <v>SALSA DE AJO TIQUIRE FLORES 150ML</v>
          </cell>
          <cell r="C132" t="str">
            <v>DISPONIBLE</v>
          </cell>
        </row>
        <row r="133">
          <cell r="A133">
            <v>5732</v>
          </cell>
          <cell r="B133" t="str">
            <v>SALSA DE SOYA 150 ML EUREKA</v>
          </cell>
          <cell r="C133" t="str">
            <v>DISPONIBLE</v>
          </cell>
        </row>
        <row r="134">
          <cell r="A134">
            <v>6750</v>
          </cell>
          <cell r="B134" t="str">
            <v>SALSA DE SOYA 150 ML OLIMPIA</v>
          </cell>
          <cell r="C134" t="str">
            <v>DISPONIBLE</v>
          </cell>
        </row>
        <row r="135">
          <cell r="A135">
            <v>3628</v>
          </cell>
          <cell r="B135" t="str">
            <v>SALSA DE TOMATE KEPTCHUP 397GR  HEINZ</v>
          </cell>
          <cell r="C135" t="str">
            <v>DISPONIBLE</v>
          </cell>
        </row>
        <row r="136">
          <cell r="A136">
            <v>5731</v>
          </cell>
          <cell r="B136" t="str">
            <v>SALSA INGLESA 150 ML EUREKA</v>
          </cell>
          <cell r="C136" t="str">
            <v>DISPONIBLE</v>
          </cell>
        </row>
        <row r="137">
          <cell r="A137">
            <v>8508</v>
          </cell>
          <cell r="B137" t="str">
            <v>SALSA INGLESA 150 ML TIQUIRE FLORES</v>
          </cell>
          <cell r="C137" t="str">
            <v>DISPONIBLE</v>
          </cell>
        </row>
        <row r="138">
          <cell r="A138">
            <v>5740</v>
          </cell>
          <cell r="B138" t="str">
            <v>SALSA INGLESA 150ML OLIMPIA</v>
          </cell>
          <cell r="C138" t="str">
            <v>DISPONIBLE</v>
          </cell>
        </row>
        <row r="139">
          <cell r="A139">
            <v>6401</v>
          </cell>
          <cell r="B139" t="str">
            <v>SALSA INGLESA 300 ML HEINZ</v>
          </cell>
          <cell r="C139" t="str">
            <v>DISPONIBLE</v>
          </cell>
        </row>
        <row r="140">
          <cell r="A140">
            <v>4964</v>
          </cell>
          <cell r="B140" t="str">
            <v>SALSA KETCHUP BBQ 397GR  HEINZ</v>
          </cell>
          <cell r="C140" t="str">
            <v>DISPONIBLE</v>
          </cell>
        </row>
        <row r="141">
          <cell r="A141">
            <v>6955</v>
          </cell>
          <cell r="B141" t="str">
            <v>SALSA KETCHUP SALSA DE TOMATE 567GR HEINZ</v>
          </cell>
          <cell r="C141" t="str">
            <v>NO DISPONIBLE</v>
          </cell>
        </row>
        <row r="142">
          <cell r="A142">
            <v>9009</v>
          </cell>
          <cell r="B142" t="str">
            <v>SALSA NAPOLITANA 195 GR HEINZ</v>
          </cell>
          <cell r="C142" t="str">
            <v>NO DISPONIBLE</v>
          </cell>
        </row>
        <row r="143">
          <cell r="A143">
            <v>828</v>
          </cell>
          <cell r="B143" t="str">
            <v>SALSA NAPOLITANA CON QUESO 495 GR HEINZ</v>
          </cell>
          <cell r="C143" t="str">
            <v>DISPONIBLE</v>
          </cell>
        </row>
        <row r="144">
          <cell r="A144">
            <v>9765</v>
          </cell>
          <cell r="B144" t="str">
            <v>SALSA NAPOLITANA SPAGHERONI 480GR HEINZ</v>
          </cell>
          <cell r="C144" t="str">
            <v>DISPONIBLE</v>
          </cell>
        </row>
        <row r="145">
          <cell r="A145">
            <v>5722</v>
          </cell>
          <cell r="B145" t="str">
            <v>SALSA P/PASTA BOLOGNESA 495GR   HEINZ</v>
          </cell>
          <cell r="C145" t="str">
            <v>DISPONIBLE</v>
          </cell>
        </row>
        <row r="146">
          <cell r="A146">
            <v>9118</v>
          </cell>
          <cell r="B146" t="str">
            <v>SALSA PARA ESPAGUETTIS 145 GR GUT</v>
          </cell>
          <cell r="C146" t="str">
            <v>DISPONIBLE</v>
          </cell>
        </row>
        <row r="147">
          <cell r="A147">
            <v>6569</v>
          </cell>
          <cell r="B147" t="str">
            <v xml:space="preserve">SALSA PARA ESPAGUETTIS SOBRE 34GR  GUT </v>
          </cell>
          <cell r="C147" t="str">
            <v>DISPONIBLE</v>
          </cell>
        </row>
        <row r="148">
          <cell r="A148">
            <v>8199</v>
          </cell>
          <cell r="B148" t="str">
            <v>SALSA PARA PASTA COMPLETA 495GR      HEINZ</v>
          </cell>
          <cell r="C148" t="str">
            <v>DISPONIBLE</v>
          </cell>
        </row>
        <row r="149">
          <cell r="A149">
            <v>8198</v>
          </cell>
          <cell r="B149" t="str">
            <v>SALSA PARA PIZZA  480GR     HEINZ</v>
          </cell>
          <cell r="C149" t="str">
            <v>DISPONIBLE</v>
          </cell>
        </row>
        <row r="150">
          <cell r="A150">
            <v>9179</v>
          </cell>
          <cell r="B150" t="str">
            <v>SALSA PICANTE 150 ML HEINZ</v>
          </cell>
          <cell r="C150" t="str">
            <v>NO DISPONIBLE</v>
          </cell>
        </row>
        <row r="151">
          <cell r="A151">
            <v>8716</v>
          </cell>
          <cell r="B151" t="str">
            <v>SALSA TOMATE KETCHUP  397G TIQUIRE FLORES</v>
          </cell>
          <cell r="C151" t="str">
            <v>DISPONIBLE</v>
          </cell>
        </row>
        <row r="152">
          <cell r="A152">
            <v>4979</v>
          </cell>
          <cell r="B152" t="str">
            <v>CHIMO 20 GR APUREÑITO</v>
          </cell>
          <cell r="C152" t="str">
            <v>DISPONIBLE</v>
          </cell>
        </row>
        <row r="153">
          <cell r="A153">
            <v>4978</v>
          </cell>
          <cell r="B153" t="str">
            <v>CHIMO AMARILLO 18GR EL TIGRITO</v>
          </cell>
          <cell r="C153" t="str">
            <v>NO DISPONIBLE</v>
          </cell>
        </row>
        <row r="154">
          <cell r="A154">
            <v>10713</v>
          </cell>
          <cell r="B154" t="str">
            <v>TABACO  ARTESANAL 1UND.  DON PAQUITO</v>
          </cell>
          <cell r="C154" t="str">
            <v>NO DISPONIBLE</v>
          </cell>
        </row>
        <row r="155">
          <cell r="A155">
            <v>10520</v>
          </cell>
          <cell r="B155" t="str">
            <v>TABACO REINA YARA UND</v>
          </cell>
          <cell r="C155" t="str">
            <v>NO DISPONIBLE</v>
          </cell>
        </row>
        <row r="156">
          <cell r="A156">
            <v>6937</v>
          </cell>
          <cell r="B156" t="str">
            <v>VELA DETALLADA PEQUEÑA</v>
          </cell>
          <cell r="C156" t="str">
            <v>DISPONIBLE</v>
          </cell>
        </row>
        <row r="157">
          <cell r="A157">
            <v>2287</v>
          </cell>
          <cell r="B157" t="str">
            <v>VELA EST 160 LA PALMERA</v>
          </cell>
          <cell r="C157" t="str">
            <v>NO PEDIR</v>
          </cell>
        </row>
        <row r="158">
          <cell r="A158">
            <v>10714</v>
          </cell>
          <cell r="B158" t="str">
            <v>VELAS DETALLADA 1UND. CARIBE</v>
          </cell>
          <cell r="C158" t="str">
            <v>NO PEDIR</v>
          </cell>
        </row>
        <row r="159">
          <cell r="A159">
            <v>848</v>
          </cell>
          <cell r="B159" t="str">
            <v>VELAS ESTUCHE 80-1 LA NOCHE</v>
          </cell>
          <cell r="C159" t="str">
            <v>NO PEDIR</v>
          </cell>
        </row>
        <row r="160">
          <cell r="A160">
            <v>4064</v>
          </cell>
          <cell r="B160" t="str">
            <v>VINAGRE 1 LT HEINZ</v>
          </cell>
          <cell r="C160" t="str">
            <v>DISPONIBLE</v>
          </cell>
        </row>
        <row r="161">
          <cell r="A161">
            <v>1312</v>
          </cell>
          <cell r="B161" t="str">
            <v>VINAGRE 1.00 L EUREKA</v>
          </cell>
          <cell r="C161" t="str">
            <v>DISPONIBLE</v>
          </cell>
        </row>
        <row r="162">
          <cell r="A162">
            <v>9088</v>
          </cell>
          <cell r="B162" t="str">
            <v>VINAGRE 500 GR TIQUIRE FLORES</v>
          </cell>
          <cell r="C162" t="str">
            <v>DISPONIBLE</v>
          </cell>
        </row>
        <row r="163">
          <cell r="A163">
            <v>4068</v>
          </cell>
          <cell r="B163" t="str">
            <v>VINAGRE 500 ML HEINZ</v>
          </cell>
          <cell r="C163" t="str">
            <v>DISPONIBLE</v>
          </cell>
        </row>
        <row r="164">
          <cell r="A164">
            <v>5719</v>
          </cell>
          <cell r="B164" t="str">
            <v>VINAGRE BLANCO 1L TIQUIRE FLORES</v>
          </cell>
          <cell r="C164" t="str">
            <v>DISPONIBLE</v>
          </cell>
        </row>
        <row r="165">
          <cell r="A165">
            <v>3843</v>
          </cell>
          <cell r="B165" t="str">
            <v>ABECITOS 240 GR  MAIZORITOS</v>
          </cell>
          <cell r="C165" t="str">
            <v>NO PEDIR</v>
          </cell>
        </row>
        <row r="166">
          <cell r="A166">
            <v>5083</v>
          </cell>
          <cell r="B166" t="str">
            <v>CEREAL 500 GR CRONCH FLAKES MAIZORITOS</v>
          </cell>
          <cell r="C166" t="str">
            <v>NO PEDIR</v>
          </cell>
        </row>
        <row r="167">
          <cell r="A167">
            <v>1078</v>
          </cell>
          <cell r="B167" t="str">
            <v>CEREAL AZUCARADAS 240GR MAIZORITOS</v>
          </cell>
          <cell r="C167" t="str">
            <v>NO PEDIR</v>
          </cell>
        </row>
        <row r="168">
          <cell r="A168">
            <v>1086</v>
          </cell>
          <cell r="B168" t="str">
            <v>CEREAL FRUTY AROS 240GR MAIZORITOS</v>
          </cell>
          <cell r="C168" t="str">
            <v>NO PEDIR</v>
          </cell>
        </row>
        <row r="169">
          <cell r="A169">
            <v>3842</v>
          </cell>
          <cell r="B169" t="str">
            <v>CEREAL POP CRONCH 240GR   MAIZORITOS</v>
          </cell>
          <cell r="C169" t="str">
            <v>NO PEDIR</v>
          </cell>
        </row>
        <row r="170">
          <cell r="A170">
            <v>1092</v>
          </cell>
          <cell r="B170" t="str">
            <v>CRONCH FLAKES 300GR MAIZORITOS</v>
          </cell>
          <cell r="C170" t="str">
            <v>NO PEDIR</v>
          </cell>
        </row>
        <row r="171">
          <cell r="A171">
            <v>1417</v>
          </cell>
          <cell r="B171" t="str">
            <v>MAIZINA AMERICANA 400 GR ALFONZO RIVAS</v>
          </cell>
          <cell r="C171" t="str">
            <v>NO PEDIR</v>
          </cell>
        </row>
        <row r="172">
          <cell r="A172">
            <v>1135</v>
          </cell>
          <cell r="B172" t="str">
            <v>MAIZINA AMERICANA 90 GR ALFONSO RIVAS</v>
          </cell>
          <cell r="C172" t="str">
            <v>NO PEDIR</v>
          </cell>
        </row>
        <row r="173">
          <cell r="A173">
            <v>7898</v>
          </cell>
          <cell r="B173" t="str">
            <v>MAIZORITO 240 GR POP CRONCH CHOCOLATE</v>
          </cell>
          <cell r="C173" t="str">
            <v>NO PEDIR</v>
          </cell>
        </row>
        <row r="174">
          <cell r="B174" t="str">
            <v>CANELA ENTERA 12(UDS)</v>
          </cell>
          <cell r="C174" t="str">
            <v>DISPONIBLE</v>
          </cell>
        </row>
        <row r="175">
          <cell r="B175" t="str">
            <v>PIMIENTA MOLIDA 12GR MANANTIAL</v>
          </cell>
          <cell r="C175" t="str">
            <v>DISPONIBLE</v>
          </cell>
        </row>
        <row r="176">
          <cell r="B176" t="str">
            <v>CLAVOS ESPECIES RISTRA</v>
          </cell>
          <cell r="C176" t="str">
            <v>DISPONIBLE</v>
          </cell>
        </row>
        <row r="177">
          <cell r="B177" t="str">
            <v>FRISBY PASTILLAS CHOCOLATE</v>
          </cell>
          <cell r="C177" t="str">
            <v>DISPONIBLE</v>
          </cell>
        </row>
        <row r="178">
          <cell r="B178" t="str">
            <v>POLVO DE HORNEAR DADI RISTRA</v>
          </cell>
          <cell r="C178" t="str">
            <v>DISPONIBLE</v>
          </cell>
        </row>
        <row r="179">
          <cell r="B179" t="str">
            <v>VAINILLA OLIMPIA 150 GRS</v>
          </cell>
          <cell r="C179" t="str">
            <v>DISPONIBLE</v>
          </cell>
        </row>
        <row r="180">
          <cell r="B180" t="str">
            <v>TE DE MANZANILLA</v>
          </cell>
          <cell r="C180" t="str">
            <v>DISPONIBLE</v>
          </cell>
        </row>
        <row r="181">
          <cell r="B181" t="str">
            <v>TE DE TILO</v>
          </cell>
          <cell r="C181" t="str">
            <v>DISPONIBLE</v>
          </cell>
        </row>
        <row r="182">
          <cell r="B182" t="str">
            <v>TE NEGRO</v>
          </cell>
          <cell r="C182" t="str">
            <v>DISPONIBLE</v>
          </cell>
        </row>
        <row r="183">
          <cell r="B183" t="str">
            <v>VINAGRE BALSAMICO</v>
          </cell>
          <cell r="C183" t="str">
            <v>DISPONIBLE</v>
          </cell>
        </row>
        <row r="184">
          <cell r="B184" t="str">
            <v>COTUFAS MICROONDAS MANTEQUILLA</v>
          </cell>
          <cell r="C184" t="str">
            <v>DISPONIBLE</v>
          </cell>
        </row>
        <row r="185">
          <cell r="B185" t="str">
            <v>COTUFAS MICROONDAS EXTRAMANTEQUILLA</v>
          </cell>
          <cell r="C185" t="str">
            <v>DISPONIBLE</v>
          </cell>
        </row>
        <row r="186">
          <cell r="B186" t="str">
            <v>COTUFAS MICROONDAS MANTEQUILLA LIGTH</v>
          </cell>
          <cell r="C186" t="str">
            <v>DISPONIBLE</v>
          </cell>
        </row>
        <row r="187">
          <cell r="B187" t="str">
            <v>COTUFAS MICROONDAS NATURAL</v>
          </cell>
          <cell r="C187" t="str">
            <v>DISPONIBLE</v>
          </cell>
        </row>
        <row r="188">
          <cell r="B188" t="str">
            <v>NUCITA MERIENDITA</v>
          </cell>
          <cell r="C188" t="str">
            <v>DISPONIBLE</v>
          </cell>
        </row>
        <row r="189">
          <cell r="B189" t="str">
            <v xml:space="preserve">CARAMELOS RICATO </v>
          </cell>
          <cell r="C189" t="str">
            <v>DISPONIBLE</v>
          </cell>
        </row>
        <row r="190">
          <cell r="B190" t="str">
            <v>CARAMELOS CANDY COCO</v>
          </cell>
          <cell r="C190" t="str">
            <v>DISPONIBLE</v>
          </cell>
        </row>
        <row r="191">
          <cell r="B191" t="str">
            <v>CARAMELOS CANDY LECHE</v>
          </cell>
          <cell r="C191" t="str">
            <v>DISPONIBLE</v>
          </cell>
        </row>
        <row r="192">
          <cell r="B192" t="str">
            <v>CARAMELOS MINT MENTA MASTIGABEL</v>
          </cell>
          <cell r="C192" t="str">
            <v>DISPONIBLE</v>
          </cell>
        </row>
        <row r="193">
          <cell r="B193" t="str">
            <v>GOMITAS GUSANO RENATO</v>
          </cell>
          <cell r="C193" t="str">
            <v>DISPONIBLE</v>
          </cell>
        </row>
        <row r="194">
          <cell r="B194" t="str">
            <v>GOMITAS OSO FOSTER</v>
          </cell>
          <cell r="C194" t="str">
            <v>DISPONIBLE</v>
          </cell>
        </row>
        <row r="195">
          <cell r="B195" t="str">
            <v>BICARBINATO DE SODIO RISTRA DADDY</v>
          </cell>
          <cell r="C195" t="str">
            <v>DISPONIBLE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>
      <selection activeCell="D12" sqref="D12"/>
    </sheetView>
  </sheetViews>
  <sheetFormatPr baseColWidth="10" defaultRowHeight="15" x14ac:dyDescent="0.25"/>
  <cols>
    <col min="1" max="1" width="46.28515625" customWidth="1"/>
    <col min="2" max="2" width="13.7109375" style="50" customWidth="1"/>
  </cols>
  <sheetData>
    <row r="1" spans="1:2" x14ac:dyDescent="0.25">
      <c r="A1" s="49" t="s">
        <v>2570</v>
      </c>
      <c r="B1" s="49"/>
    </row>
    <row r="2" spans="1:2" ht="45.75" customHeight="1" x14ac:dyDescent="0.25">
      <c r="A2" s="55" t="s">
        <v>2615</v>
      </c>
      <c r="B2" s="54" t="s">
        <v>2614</v>
      </c>
    </row>
    <row r="3" spans="1:2" x14ac:dyDescent="0.25">
      <c r="A3" s="51" t="s">
        <v>2571</v>
      </c>
      <c r="B3" s="52">
        <v>1</v>
      </c>
    </row>
    <row r="4" spans="1:2" hidden="1" x14ac:dyDescent="0.25">
      <c r="A4" s="51" t="s">
        <v>2572</v>
      </c>
      <c r="B4" s="53"/>
    </row>
    <row r="5" spans="1:2" x14ac:dyDescent="0.25">
      <c r="A5" s="51" t="s">
        <v>2573</v>
      </c>
      <c r="B5" s="53">
        <v>1</v>
      </c>
    </row>
    <row r="6" spans="1:2" x14ac:dyDescent="0.25">
      <c r="A6" s="51" t="s">
        <v>2574</v>
      </c>
      <c r="B6" s="53">
        <v>1</v>
      </c>
    </row>
    <row r="7" spans="1:2" x14ac:dyDescent="0.25">
      <c r="A7" s="51" t="s">
        <v>2575</v>
      </c>
      <c r="B7" s="53">
        <v>1</v>
      </c>
    </row>
    <row r="8" spans="1:2" x14ac:dyDescent="0.25">
      <c r="A8" s="51" t="s">
        <v>2576</v>
      </c>
      <c r="B8" s="53">
        <v>1</v>
      </c>
    </row>
    <row r="9" spans="1:2" x14ac:dyDescent="0.25">
      <c r="A9" s="51" t="s">
        <v>2577</v>
      </c>
      <c r="B9" s="53">
        <v>1</v>
      </c>
    </row>
    <row r="10" spans="1:2" x14ac:dyDescent="0.25">
      <c r="A10" s="51" t="s">
        <v>2578</v>
      </c>
      <c r="B10" s="53">
        <v>1</v>
      </c>
    </row>
    <row r="11" spans="1:2" x14ac:dyDescent="0.25">
      <c r="A11" s="51" t="s">
        <v>2579</v>
      </c>
      <c r="B11" s="53">
        <v>1</v>
      </c>
    </row>
    <row r="12" spans="1:2" x14ac:dyDescent="0.25">
      <c r="A12" s="51" t="s">
        <v>2580</v>
      </c>
      <c r="B12" s="53">
        <v>1</v>
      </c>
    </row>
    <row r="13" spans="1:2" x14ac:dyDescent="0.25">
      <c r="A13" s="51" t="s">
        <v>2581</v>
      </c>
      <c r="B13" s="53">
        <v>1</v>
      </c>
    </row>
    <row r="14" spans="1:2" x14ac:dyDescent="0.25">
      <c r="A14" s="51" t="s">
        <v>2582</v>
      </c>
      <c r="B14" s="53">
        <v>1</v>
      </c>
    </row>
    <row r="15" spans="1:2" x14ac:dyDescent="0.25">
      <c r="A15" s="51" t="s">
        <v>2583</v>
      </c>
      <c r="B15" s="53">
        <v>1</v>
      </c>
    </row>
    <row r="16" spans="1:2" x14ac:dyDescent="0.25">
      <c r="A16" s="51" t="s">
        <v>2584</v>
      </c>
      <c r="B16" s="53">
        <v>1</v>
      </c>
    </row>
    <row r="17" spans="1:2" x14ac:dyDescent="0.25">
      <c r="A17" s="51" t="s">
        <v>2585</v>
      </c>
      <c r="B17" s="53">
        <v>1</v>
      </c>
    </row>
    <row r="18" spans="1:2" x14ac:dyDescent="0.25">
      <c r="A18" s="51" t="s">
        <v>2586</v>
      </c>
      <c r="B18" s="53">
        <v>1</v>
      </c>
    </row>
    <row r="19" spans="1:2" x14ac:dyDescent="0.25">
      <c r="A19" s="51" t="s">
        <v>2587</v>
      </c>
      <c r="B19" s="53">
        <v>1</v>
      </c>
    </row>
    <row r="20" spans="1:2" x14ac:dyDescent="0.25">
      <c r="A20" s="51" t="s">
        <v>2588</v>
      </c>
      <c r="B20" s="53">
        <v>1</v>
      </c>
    </row>
    <row r="21" spans="1:2" x14ac:dyDescent="0.25">
      <c r="A21" s="51" t="s">
        <v>2589</v>
      </c>
      <c r="B21" s="53">
        <v>1</v>
      </c>
    </row>
    <row r="22" spans="1:2" x14ac:dyDescent="0.25">
      <c r="A22" s="51" t="s">
        <v>2590</v>
      </c>
      <c r="B22" s="53">
        <v>1</v>
      </c>
    </row>
    <row r="23" spans="1:2" x14ac:dyDescent="0.25">
      <c r="A23" s="51" t="s">
        <v>2591</v>
      </c>
      <c r="B23" s="53">
        <v>1</v>
      </c>
    </row>
    <row r="24" spans="1:2" x14ac:dyDescent="0.25">
      <c r="A24" s="51" t="s">
        <v>2592</v>
      </c>
      <c r="B24" s="53">
        <v>1</v>
      </c>
    </row>
    <row r="25" spans="1:2" x14ac:dyDescent="0.25">
      <c r="A25" s="51" t="s">
        <v>2593</v>
      </c>
      <c r="B25" s="53">
        <v>1</v>
      </c>
    </row>
    <row r="26" spans="1:2" x14ac:dyDescent="0.25">
      <c r="A26" s="51" t="s">
        <v>2594</v>
      </c>
      <c r="B26" s="53">
        <v>1</v>
      </c>
    </row>
    <row r="27" spans="1:2" x14ac:dyDescent="0.25">
      <c r="A27" s="51" t="s">
        <v>2595</v>
      </c>
      <c r="B27" s="53">
        <v>1</v>
      </c>
    </row>
    <row r="28" spans="1:2" x14ac:dyDescent="0.25">
      <c r="A28" s="51" t="s">
        <v>2596</v>
      </c>
      <c r="B28" s="53">
        <v>1</v>
      </c>
    </row>
    <row r="29" spans="1:2" x14ac:dyDescent="0.25">
      <c r="A29" s="51" t="s">
        <v>2597</v>
      </c>
      <c r="B29" s="53">
        <v>1</v>
      </c>
    </row>
    <row r="30" spans="1:2" x14ac:dyDescent="0.25">
      <c r="A30" s="51" t="s">
        <v>2598</v>
      </c>
      <c r="B30" s="53">
        <v>1</v>
      </c>
    </row>
    <row r="31" spans="1:2" x14ac:dyDescent="0.25">
      <c r="A31" s="12" t="s">
        <v>2599</v>
      </c>
      <c r="B31" s="53">
        <v>2</v>
      </c>
    </row>
    <row r="32" spans="1:2" x14ac:dyDescent="0.25">
      <c r="A32" s="12" t="s">
        <v>2600</v>
      </c>
      <c r="B32" s="53">
        <v>2</v>
      </c>
    </row>
    <row r="33" spans="1:2" x14ac:dyDescent="0.25">
      <c r="A33" s="12" t="s">
        <v>2601</v>
      </c>
      <c r="B33" s="53">
        <v>2</v>
      </c>
    </row>
    <row r="34" spans="1:2" x14ac:dyDescent="0.25">
      <c r="A34" s="12" t="s">
        <v>2602</v>
      </c>
      <c r="B34" s="53">
        <v>2</v>
      </c>
    </row>
    <row r="35" spans="1:2" x14ac:dyDescent="0.25">
      <c r="A35" s="12" t="s">
        <v>2603</v>
      </c>
      <c r="B35" s="53">
        <v>1</v>
      </c>
    </row>
    <row r="36" spans="1:2" x14ac:dyDescent="0.25">
      <c r="A36" s="12" t="s">
        <v>2604</v>
      </c>
      <c r="B36" s="53">
        <v>1</v>
      </c>
    </row>
    <row r="37" spans="1:2" x14ac:dyDescent="0.25">
      <c r="A37" s="12" t="s">
        <v>2605</v>
      </c>
      <c r="B37" s="53">
        <v>1</v>
      </c>
    </row>
    <row r="38" spans="1:2" hidden="1" x14ac:dyDescent="0.25">
      <c r="A38" s="12" t="s">
        <v>2606</v>
      </c>
      <c r="B38" s="53"/>
    </row>
    <row r="39" spans="1:2" x14ac:dyDescent="0.25">
      <c r="A39" s="12" t="s">
        <v>2607</v>
      </c>
      <c r="B39" s="53">
        <v>1</v>
      </c>
    </row>
    <row r="40" spans="1:2" x14ac:dyDescent="0.25">
      <c r="A40" s="12" t="s">
        <v>2608</v>
      </c>
      <c r="B40" s="53">
        <v>1</v>
      </c>
    </row>
    <row r="41" spans="1:2" x14ac:dyDescent="0.25">
      <c r="A41" s="12" t="s">
        <v>2609</v>
      </c>
      <c r="B41" s="53">
        <v>1</v>
      </c>
    </row>
    <row r="42" spans="1:2" hidden="1" x14ac:dyDescent="0.25">
      <c r="A42" s="12" t="s">
        <v>2610</v>
      </c>
      <c r="B42" s="53"/>
    </row>
    <row r="43" spans="1:2" x14ac:dyDescent="0.25">
      <c r="A43" s="12" t="s">
        <v>2611</v>
      </c>
      <c r="B43" s="53">
        <v>1</v>
      </c>
    </row>
    <row r="44" spans="1:2" x14ac:dyDescent="0.25">
      <c r="A44" s="12" t="s">
        <v>2612</v>
      </c>
      <c r="B44" s="53">
        <v>1</v>
      </c>
    </row>
    <row r="45" spans="1:2" x14ac:dyDescent="0.25">
      <c r="A45" s="12" t="s">
        <v>2613</v>
      </c>
      <c r="B45" s="53">
        <v>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N2421"/>
  <sheetViews>
    <sheetView topLeftCell="A7" workbookViewId="0">
      <pane xSplit="2" topLeftCell="U1" activePane="topRight" state="frozen"/>
      <selection pane="topRight" activeCell="W49" sqref="W49"/>
    </sheetView>
  </sheetViews>
  <sheetFormatPr baseColWidth="10" defaultRowHeight="15" x14ac:dyDescent="0.25"/>
  <cols>
    <col min="1" max="1" width="6.7109375" style="1" customWidth="1"/>
    <col min="2" max="2" width="64" style="1" customWidth="1"/>
    <col min="3" max="3" width="8.42578125" style="1" hidden="1" customWidth="1"/>
    <col min="4" max="4" width="12" style="1" hidden="1" customWidth="1"/>
    <col min="5" max="5" width="14.85546875" style="1" hidden="1" customWidth="1"/>
    <col min="6" max="6" width="11" style="1" hidden="1" customWidth="1"/>
    <col min="7" max="7" width="12.28515625" style="1" hidden="1" customWidth="1"/>
    <col min="8" max="10" width="7.5703125" style="1" hidden="1" customWidth="1"/>
    <col min="11" max="11" width="12" style="2" hidden="1" customWidth="1"/>
    <col min="12" max="12" width="7.5703125" style="1" hidden="1" customWidth="1"/>
    <col min="13" max="13" width="10.7109375" style="1" hidden="1" customWidth="1"/>
    <col min="14" max="15" width="6.7109375" style="1" hidden="1" customWidth="1"/>
    <col min="16" max="16" width="5.7109375" style="1" hidden="1" customWidth="1"/>
    <col min="17" max="17" width="10.5703125" style="3" hidden="1" customWidth="1"/>
    <col min="18" max="18" width="6.5703125" style="1" hidden="1" customWidth="1"/>
    <col min="19" max="19" width="1.28515625" style="1" hidden="1" customWidth="1"/>
    <col min="20" max="20" width="6.5703125" style="1" hidden="1" customWidth="1"/>
    <col min="21" max="21" width="12" style="4" customWidth="1"/>
    <col min="22" max="22" width="16.28515625" style="1" hidden="1" customWidth="1"/>
    <col min="23" max="25" width="60.42578125" style="1" customWidth="1"/>
    <col min="26" max="26" width="11.42578125" style="1" customWidth="1"/>
    <col min="27" max="27" width="11.42578125" style="1" hidden="1" customWidth="1"/>
    <col min="28" max="28" width="28.28515625" style="1" hidden="1" customWidth="1"/>
    <col min="29" max="29" width="2.28515625" style="1" hidden="1" customWidth="1"/>
    <col min="30" max="30" width="15" style="1" hidden="1" customWidth="1"/>
    <col min="31" max="34" width="11.42578125" style="1" hidden="1" customWidth="1"/>
    <col min="35" max="35" width="0.140625" style="1" hidden="1" customWidth="1"/>
    <col min="36" max="36" width="47.85546875" style="1" hidden="1" customWidth="1"/>
    <col min="37" max="37" width="11.42578125" style="1" hidden="1" customWidth="1"/>
    <col min="38" max="38" width="12.42578125" style="1" hidden="1" customWidth="1"/>
    <col min="39" max="39" width="11.42578125" style="1" hidden="1" customWidth="1"/>
    <col min="40" max="40" width="14.7109375" style="1" hidden="1" customWidth="1"/>
    <col min="41" max="16384" width="11.42578125" style="1"/>
  </cols>
  <sheetData>
    <row r="1" spans="1:40" x14ac:dyDescent="0.25">
      <c r="AB1" s="1" t="s">
        <v>0</v>
      </c>
      <c r="AK1" s="5" t="s">
        <v>1</v>
      </c>
    </row>
    <row r="2" spans="1:40" ht="28.5" customHeight="1" x14ac:dyDescent="0.25">
      <c r="A2" s="6" t="s">
        <v>2</v>
      </c>
      <c r="B2" s="56" t="s">
        <v>2616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8" t="s">
        <v>10</v>
      </c>
      <c r="K2" s="9" t="s">
        <v>11</v>
      </c>
      <c r="L2" s="8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10" t="s">
        <v>17</v>
      </c>
      <c r="R2" s="7" t="s">
        <v>18</v>
      </c>
      <c r="S2" s="7" t="s">
        <v>19</v>
      </c>
      <c r="T2" s="7" t="s">
        <v>20</v>
      </c>
      <c r="U2" s="57" t="s">
        <v>21</v>
      </c>
      <c r="V2" s="11" t="s">
        <v>22</v>
      </c>
      <c r="W2" s="11"/>
      <c r="X2" s="11"/>
      <c r="Y2" s="11"/>
      <c r="AA2" s="5" t="s">
        <v>23</v>
      </c>
      <c r="AB2" s="5" t="s">
        <v>24</v>
      </c>
      <c r="AC2" s="5" t="s">
        <v>25</v>
      </c>
      <c r="AD2" s="5" t="s">
        <v>26</v>
      </c>
      <c r="AE2" s="5" t="s">
        <v>3</v>
      </c>
      <c r="AF2" s="5" t="s">
        <v>27</v>
      </c>
      <c r="AI2" s="12" t="s">
        <v>28</v>
      </c>
      <c r="AJ2" s="12" t="s">
        <v>24</v>
      </c>
      <c r="AK2" s="12" t="s">
        <v>25</v>
      </c>
      <c r="AL2" s="12" t="s">
        <v>29</v>
      </c>
      <c r="AM2" s="12" t="s">
        <v>3</v>
      </c>
      <c r="AN2" s="12" t="s">
        <v>27</v>
      </c>
    </row>
    <row r="3" spans="1:40" hidden="1" x14ac:dyDescent="0.25">
      <c r="A3" s="12">
        <v>9632</v>
      </c>
      <c r="B3" s="12" t="s">
        <v>30</v>
      </c>
      <c r="C3" s="12"/>
      <c r="D3" s="12" t="s">
        <v>31</v>
      </c>
      <c r="E3" s="12" t="s">
        <v>32</v>
      </c>
      <c r="F3" s="12"/>
      <c r="G3" s="12" t="s">
        <v>33</v>
      </c>
      <c r="H3" s="12">
        <v>6</v>
      </c>
      <c r="I3" s="12">
        <f>IFERROR(VLOOKUP(A3,AA$3:AF$2421,5,0),0)</f>
        <v>0</v>
      </c>
      <c r="J3" s="13">
        <f>+I3/30</f>
        <v>0</v>
      </c>
      <c r="K3" s="14">
        <v>4</v>
      </c>
      <c r="L3" s="13">
        <v>12</v>
      </c>
      <c r="M3" s="15">
        <f t="shared" ref="M3:M55" si="0">+J3*2</f>
        <v>0</v>
      </c>
      <c r="N3" s="15">
        <f t="shared" ref="N3:N55" si="1">+M3+((3-2)*J3)</f>
        <v>0</v>
      </c>
      <c r="O3" s="15">
        <f t="shared" ref="O3:O55" si="2">+M3*2</f>
        <v>0</v>
      </c>
      <c r="P3" s="13">
        <f>+IFERROR(VLOOKUP(A3,AI$3:AN$2420,4,0),0)</f>
        <v>1</v>
      </c>
      <c r="Q3" s="16">
        <v>0</v>
      </c>
      <c r="R3" s="13">
        <f>+Q3-P3</f>
        <v>-1</v>
      </c>
      <c r="S3" s="15">
        <f t="shared" ref="S3:S55" si="3">+N3</f>
        <v>0</v>
      </c>
      <c r="T3" s="15">
        <f>+K3-Q3</f>
        <v>4</v>
      </c>
      <c r="U3" s="13">
        <f>IFERROR(IF(T3&gt;0.1,(T3/H3),"NO COMPRAR"),0)</f>
        <v>0.66666666666666663</v>
      </c>
      <c r="V3" s="17" t="str">
        <f>VLOOKUP(A3,'[1]ANALISIS FRANCYS'!A$3:C$195,3,0)</f>
        <v xml:space="preserve"> </v>
      </c>
      <c r="W3" s="17"/>
      <c r="X3" s="17"/>
      <c r="Y3" s="17"/>
      <c r="AA3" s="18">
        <v>1</v>
      </c>
      <c r="AB3" s="12" t="s">
        <v>34</v>
      </c>
      <c r="AC3" s="19">
        <v>536.29999999999961</v>
      </c>
      <c r="AD3" s="19">
        <v>18.87</v>
      </c>
      <c r="AE3" s="19">
        <v>50.134999999999998</v>
      </c>
      <c r="AF3" s="19">
        <v>605.30499999999961</v>
      </c>
      <c r="AI3" s="12">
        <v>765</v>
      </c>
      <c r="AJ3" s="12" t="s">
        <v>35</v>
      </c>
      <c r="AK3" s="19"/>
      <c r="AL3" s="19"/>
      <c r="AM3" s="19">
        <v>15</v>
      </c>
      <c r="AN3" s="19">
        <v>15</v>
      </c>
    </row>
    <row r="4" spans="1:40" x14ac:dyDescent="0.25">
      <c r="A4" s="12">
        <v>9591</v>
      </c>
      <c r="B4" s="12" t="s">
        <v>36</v>
      </c>
      <c r="C4" s="12"/>
      <c r="D4" s="12" t="s">
        <v>31</v>
      </c>
      <c r="E4" s="12" t="s">
        <v>32</v>
      </c>
      <c r="F4" s="12"/>
      <c r="G4" s="12" t="s">
        <v>37</v>
      </c>
      <c r="H4" s="12">
        <v>24</v>
      </c>
      <c r="I4" s="12">
        <f>IFERROR(VLOOKUP(A4,AA$3:AF$2421,5,0),0)</f>
        <v>0</v>
      </c>
      <c r="J4" s="13">
        <f>+I4/30</f>
        <v>0</v>
      </c>
      <c r="K4" s="14">
        <v>24</v>
      </c>
      <c r="L4" s="13">
        <v>36</v>
      </c>
      <c r="M4" s="15">
        <f t="shared" si="0"/>
        <v>0</v>
      </c>
      <c r="N4" s="15">
        <f t="shared" si="1"/>
        <v>0</v>
      </c>
      <c r="O4" s="15">
        <f t="shared" si="2"/>
        <v>0</v>
      </c>
      <c r="P4" s="13">
        <f>+IFERROR(VLOOKUP(A4,AI$3:AN$2420,4,0),0)</f>
        <v>0</v>
      </c>
      <c r="Q4" s="16">
        <v>0</v>
      </c>
      <c r="R4" s="13">
        <f t="shared" ref="R4:R56" si="4">+Q4-P4</f>
        <v>0</v>
      </c>
      <c r="S4" s="15">
        <f t="shared" si="3"/>
        <v>0</v>
      </c>
      <c r="T4" s="15">
        <f t="shared" ref="T4:T56" si="5">+K4-Q4</f>
        <v>24</v>
      </c>
      <c r="U4" s="20">
        <f t="shared" ref="U4:U56" si="6">IFERROR(IF(T4&gt;0.1,(T4/H4),"NO COMPRAR"),0)</f>
        <v>1</v>
      </c>
      <c r="V4" s="17" t="str">
        <f>VLOOKUP(A4,'[1]ANALISIS FRANCYS'!A$3:C$195,3,0)</f>
        <v>NO DISPONIBLE</v>
      </c>
      <c r="W4" s="17"/>
      <c r="X4" s="17"/>
      <c r="Y4" s="17"/>
      <c r="AA4" s="18">
        <v>2</v>
      </c>
      <c r="AB4" s="12" t="s">
        <v>38</v>
      </c>
      <c r="AC4" s="19">
        <v>31.015000000000004</v>
      </c>
      <c r="AD4" s="19">
        <v>4.7899999999999991</v>
      </c>
      <c r="AE4" s="19">
        <v>6.2769999999999992</v>
      </c>
      <c r="AF4" s="19">
        <v>42.082000000000008</v>
      </c>
      <c r="AI4" s="12">
        <v>774</v>
      </c>
      <c r="AJ4" s="12" t="s">
        <v>39</v>
      </c>
      <c r="AK4" s="19">
        <v>1</v>
      </c>
      <c r="AL4" s="19"/>
      <c r="AM4" s="19"/>
      <c r="AN4" s="19">
        <v>1</v>
      </c>
    </row>
    <row r="5" spans="1:40" x14ac:dyDescent="0.25">
      <c r="A5" s="12">
        <v>9629</v>
      </c>
      <c r="B5" s="12" t="s">
        <v>40</v>
      </c>
      <c r="C5" s="12"/>
      <c r="D5" s="12" t="s">
        <v>31</v>
      </c>
      <c r="E5" s="12" t="s">
        <v>32</v>
      </c>
      <c r="F5" s="12"/>
      <c r="G5" s="12" t="s">
        <v>37</v>
      </c>
      <c r="H5" s="12">
        <v>24</v>
      </c>
      <c r="I5" s="12">
        <f>IFERROR(VLOOKUP(A5,AA$3:AF$2421,5,0),0)</f>
        <v>0</v>
      </c>
      <c r="J5" s="13">
        <f t="shared" ref="J5:J56" si="7">+I5/30</f>
        <v>0</v>
      </c>
      <c r="K5" s="14">
        <v>12</v>
      </c>
      <c r="L5" s="13">
        <v>36</v>
      </c>
      <c r="M5" s="15">
        <f t="shared" si="0"/>
        <v>0</v>
      </c>
      <c r="N5" s="15">
        <f t="shared" si="1"/>
        <v>0</v>
      </c>
      <c r="O5" s="15">
        <f t="shared" si="2"/>
        <v>0</v>
      </c>
      <c r="P5" s="13">
        <f>+IFERROR(VLOOKUP(A5,AI$3:AN$2420,4,0),0)</f>
        <v>0</v>
      </c>
      <c r="Q5" s="16">
        <v>0</v>
      </c>
      <c r="R5" s="13">
        <f t="shared" si="4"/>
        <v>0</v>
      </c>
      <c r="S5" s="15">
        <f t="shared" si="3"/>
        <v>0</v>
      </c>
      <c r="T5" s="15">
        <f t="shared" si="5"/>
        <v>12</v>
      </c>
      <c r="U5" s="20">
        <f t="shared" si="6"/>
        <v>0.5</v>
      </c>
      <c r="V5" s="17" t="str">
        <f>VLOOKUP(A5,'[1]ANALISIS FRANCYS'!A$3:C$195,3,0)</f>
        <v>NO DISPONIBLE</v>
      </c>
      <c r="W5" s="17"/>
      <c r="X5" s="17"/>
      <c r="Y5" s="17"/>
      <c r="AA5" s="18">
        <v>4</v>
      </c>
      <c r="AB5" s="12" t="s">
        <v>41</v>
      </c>
      <c r="AC5" s="19">
        <v>86.70999999999998</v>
      </c>
      <c r="AD5" s="19">
        <v>2.5999999999999996</v>
      </c>
      <c r="AE5" s="19">
        <v>16.784999999999997</v>
      </c>
      <c r="AF5" s="19">
        <v>106.09499999999997</v>
      </c>
      <c r="AI5" s="12">
        <v>786</v>
      </c>
      <c r="AJ5" s="12" t="s">
        <v>42</v>
      </c>
      <c r="AK5" s="19">
        <v>0</v>
      </c>
      <c r="AL5" s="19">
        <v>25</v>
      </c>
      <c r="AM5" s="19"/>
      <c r="AN5" s="19">
        <v>25</v>
      </c>
    </row>
    <row r="6" spans="1:40" x14ac:dyDescent="0.25">
      <c r="A6" s="12">
        <v>6400</v>
      </c>
      <c r="B6" s="12" t="s">
        <v>43</v>
      </c>
      <c r="C6" s="12"/>
      <c r="D6" s="12" t="s">
        <v>31</v>
      </c>
      <c r="E6" s="12" t="s">
        <v>32</v>
      </c>
      <c r="F6" s="12"/>
      <c r="G6" s="12" t="s">
        <v>37</v>
      </c>
      <c r="H6" s="12">
        <v>24</v>
      </c>
      <c r="I6" s="12">
        <f>IFERROR(VLOOKUP(A6,AA$3:AF$2421,5,0),0)</f>
        <v>17</v>
      </c>
      <c r="J6" s="13">
        <f t="shared" si="7"/>
        <v>0.56666666666666665</v>
      </c>
      <c r="K6" s="14">
        <v>48</v>
      </c>
      <c r="L6" s="13">
        <v>48</v>
      </c>
      <c r="M6" s="15">
        <f t="shared" si="0"/>
        <v>1.1333333333333333</v>
      </c>
      <c r="N6" s="15">
        <f t="shared" si="1"/>
        <v>1.7</v>
      </c>
      <c r="O6" s="15">
        <f t="shared" si="2"/>
        <v>2.2666666666666666</v>
      </c>
      <c r="P6" s="13">
        <f>+IFERROR(VLOOKUP(A6,AI$3:AN$2420,4,0),0)</f>
        <v>0</v>
      </c>
      <c r="Q6" s="16">
        <v>5</v>
      </c>
      <c r="R6" s="13">
        <f t="shared" si="4"/>
        <v>5</v>
      </c>
      <c r="S6" s="15">
        <f t="shared" si="3"/>
        <v>1.7</v>
      </c>
      <c r="T6" s="15">
        <f t="shared" si="5"/>
        <v>43</v>
      </c>
      <c r="U6" s="20">
        <v>1</v>
      </c>
      <c r="V6" s="17" t="str">
        <f>VLOOKUP(A6,'[1]ANALISIS FRANCYS'!A$3:C$195,3,0)</f>
        <v>DISPONIBLE</v>
      </c>
      <c r="W6" s="17"/>
      <c r="X6" s="17"/>
      <c r="Y6" s="17"/>
      <c r="AA6" s="18">
        <v>6</v>
      </c>
      <c r="AB6" s="12" t="s">
        <v>44</v>
      </c>
      <c r="AC6" s="19">
        <v>39.479999999999997</v>
      </c>
      <c r="AD6" s="19">
        <v>2.9250000000000003</v>
      </c>
      <c r="AE6" s="19">
        <v>6.6449999999999987</v>
      </c>
      <c r="AF6" s="19">
        <v>49.04999999999999</v>
      </c>
      <c r="AI6" s="12">
        <v>822</v>
      </c>
      <c r="AJ6" s="12" t="s">
        <v>45</v>
      </c>
      <c r="AK6" s="19">
        <v>26</v>
      </c>
      <c r="AL6" s="19"/>
      <c r="AM6" s="19"/>
      <c r="AN6" s="19">
        <v>26</v>
      </c>
    </row>
    <row r="7" spans="1:40" x14ac:dyDescent="0.25">
      <c r="A7" s="12">
        <v>9589</v>
      </c>
      <c r="B7" s="12" t="s">
        <v>46</v>
      </c>
      <c r="C7" s="12"/>
      <c r="D7" s="12" t="s">
        <v>31</v>
      </c>
      <c r="E7" s="12" t="s">
        <v>32</v>
      </c>
      <c r="F7" s="12"/>
      <c r="G7" s="12" t="s">
        <v>37</v>
      </c>
      <c r="H7" s="12">
        <v>24</v>
      </c>
      <c r="I7" s="12">
        <f>IFERROR(VLOOKUP(A7,AA$3:AF$2421,5,0),0)</f>
        <v>18</v>
      </c>
      <c r="J7" s="13">
        <f t="shared" si="7"/>
        <v>0.6</v>
      </c>
      <c r="K7" s="14">
        <v>24</v>
      </c>
      <c r="L7" s="13">
        <v>36</v>
      </c>
      <c r="M7" s="15">
        <f t="shared" si="0"/>
        <v>1.2</v>
      </c>
      <c r="N7" s="15">
        <f t="shared" si="1"/>
        <v>1.7999999999999998</v>
      </c>
      <c r="O7" s="15">
        <f t="shared" si="2"/>
        <v>2.4</v>
      </c>
      <c r="P7" s="13">
        <f>+IFERROR(VLOOKUP(A7,AI$3:AN$2420,4,0),0)</f>
        <v>35</v>
      </c>
      <c r="Q7" s="16">
        <v>0</v>
      </c>
      <c r="R7" s="13">
        <f t="shared" si="4"/>
        <v>-35</v>
      </c>
      <c r="S7" s="15">
        <f t="shared" si="3"/>
        <v>1.7999999999999998</v>
      </c>
      <c r="T7" s="15">
        <f t="shared" si="5"/>
        <v>24</v>
      </c>
      <c r="U7" s="20">
        <f t="shared" si="6"/>
        <v>1</v>
      </c>
      <c r="V7" s="17" t="str">
        <f>VLOOKUP(A7,'[1]ANALISIS FRANCYS'!A$3:C$195,3,0)</f>
        <v>NO DISPONIBLE</v>
      </c>
      <c r="W7" s="17"/>
      <c r="X7" s="17"/>
      <c r="Y7" s="17"/>
      <c r="AA7" s="18">
        <v>7</v>
      </c>
      <c r="AB7" s="12" t="s">
        <v>47</v>
      </c>
      <c r="AC7" s="19">
        <v>204.83500000000004</v>
      </c>
      <c r="AD7" s="19">
        <v>20.484999999999999</v>
      </c>
      <c r="AE7" s="19">
        <v>32.074000000000005</v>
      </c>
      <c r="AF7" s="19">
        <v>257.39400000000006</v>
      </c>
      <c r="AI7" s="12">
        <v>898</v>
      </c>
      <c r="AJ7" s="12" t="s">
        <v>48</v>
      </c>
      <c r="AK7" s="19">
        <v>3</v>
      </c>
      <c r="AL7" s="19"/>
      <c r="AM7" s="19"/>
      <c r="AN7" s="19">
        <v>3</v>
      </c>
    </row>
    <row r="8" spans="1:40" x14ac:dyDescent="0.25">
      <c r="A8" s="12">
        <v>9588</v>
      </c>
      <c r="B8" s="12" t="s">
        <v>49</v>
      </c>
      <c r="C8" s="12"/>
      <c r="D8" s="12" t="s">
        <v>31</v>
      </c>
      <c r="E8" s="12" t="s">
        <v>32</v>
      </c>
      <c r="F8" s="12"/>
      <c r="G8" s="12" t="s">
        <v>37</v>
      </c>
      <c r="H8" s="12">
        <v>24</v>
      </c>
      <c r="I8" s="12">
        <f>IFERROR(VLOOKUP(A8,AA$3:AF$2421,5,0),0)</f>
        <v>4</v>
      </c>
      <c r="J8" s="13">
        <f t="shared" si="7"/>
        <v>0.13333333333333333</v>
      </c>
      <c r="K8" s="14">
        <v>24</v>
      </c>
      <c r="L8" s="13">
        <v>36</v>
      </c>
      <c r="M8" s="15">
        <f t="shared" si="0"/>
        <v>0.26666666666666666</v>
      </c>
      <c r="N8" s="15">
        <f t="shared" si="1"/>
        <v>0.4</v>
      </c>
      <c r="O8" s="15">
        <f t="shared" si="2"/>
        <v>0.53333333333333333</v>
      </c>
      <c r="P8" s="13">
        <f>+IFERROR(VLOOKUP(A8,AI$3:AN$2420,4,0),0)</f>
        <v>0</v>
      </c>
      <c r="Q8" s="16">
        <v>0</v>
      </c>
      <c r="R8" s="13">
        <f t="shared" si="4"/>
        <v>0</v>
      </c>
      <c r="S8" s="15">
        <f t="shared" si="3"/>
        <v>0.4</v>
      </c>
      <c r="T8" s="15">
        <f t="shared" si="5"/>
        <v>24</v>
      </c>
      <c r="U8" s="20">
        <f t="shared" si="6"/>
        <v>1</v>
      </c>
      <c r="V8" s="17" t="str">
        <f>VLOOKUP(A8,'[1]ANALISIS FRANCYS'!A$3:C$195,3,0)</f>
        <v>NO DISPONIBLE</v>
      </c>
      <c r="W8" s="17"/>
      <c r="X8" s="17"/>
      <c r="Y8" s="17"/>
      <c r="AA8" s="18">
        <v>61</v>
      </c>
      <c r="AB8" s="12" t="s">
        <v>50</v>
      </c>
      <c r="AC8" s="19">
        <v>331.02500000000009</v>
      </c>
      <c r="AD8" s="19">
        <v>20.529999999999998</v>
      </c>
      <c r="AE8" s="19">
        <v>59.360000000000007</v>
      </c>
      <c r="AF8" s="19">
        <v>410.91500000000008</v>
      </c>
      <c r="AI8" s="12">
        <v>6454</v>
      </c>
      <c r="AJ8" s="12" t="s">
        <v>51</v>
      </c>
      <c r="AK8" s="19"/>
      <c r="AL8" s="19"/>
      <c r="AM8" s="19">
        <v>0</v>
      </c>
      <c r="AN8" s="19">
        <v>0</v>
      </c>
    </row>
    <row r="9" spans="1:40" x14ac:dyDescent="0.25">
      <c r="A9" s="12">
        <v>6748</v>
      </c>
      <c r="B9" s="12" t="s">
        <v>52</v>
      </c>
      <c r="C9" s="12"/>
      <c r="D9" s="12" t="s">
        <v>31</v>
      </c>
      <c r="E9" s="12" t="s">
        <v>32</v>
      </c>
      <c r="F9" s="12"/>
      <c r="G9" s="12" t="s">
        <v>37</v>
      </c>
      <c r="H9" s="12">
        <v>24</v>
      </c>
      <c r="I9" s="12">
        <f>IFERROR(VLOOKUP(A9,AA$3:AF$2421,5,0),0)</f>
        <v>34</v>
      </c>
      <c r="J9" s="13">
        <f t="shared" si="7"/>
        <v>1.1333333333333333</v>
      </c>
      <c r="K9" s="14">
        <v>48</v>
      </c>
      <c r="L9" s="13">
        <v>48</v>
      </c>
      <c r="M9" s="15">
        <f t="shared" si="0"/>
        <v>2.2666666666666666</v>
      </c>
      <c r="N9" s="15">
        <f t="shared" si="1"/>
        <v>3.4</v>
      </c>
      <c r="O9" s="15">
        <f t="shared" si="2"/>
        <v>4.5333333333333332</v>
      </c>
      <c r="P9" s="13">
        <f>+IFERROR(VLOOKUP(A9,AI$3:AN$2420,4,0),0)</f>
        <v>28</v>
      </c>
      <c r="Q9" s="16">
        <v>0</v>
      </c>
      <c r="R9" s="13">
        <f t="shared" si="4"/>
        <v>-28</v>
      </c>
      <c r="S9" s="15">
        <f t="shared" si="3"/>
        <v>3.4</v>
      </c>
      <c r="T9" s="15">
        <f t="shared" si="5"/>
        <v>48</v>
      </c>
      <c r="U9" s="20">
        <v>1</v>
      </c>
      <c r="V9" s="17" t="str">
        <f>VLOOKUP(A9,'[1]ANALISIS FRANCYS'!A$3:C$195,3,0)</f>
        <v>DISPONIBLE</v>
      </c>
      <c r="W9" s="17"/>
      <c r="X9" s="17"/>
      <c r="Y9" s="17"/>
      <c r="AA9" s="18">
        <v>63</v>
      </c>
      <c r="AB9" s="12" t="s">
        <v>53</v>
      </c>
      <c r="AC9" s="19">
        <v>164.36</v>
      </c>
      <c r="AD9" s="19">
        <v>7.69</v>
      </c>
      <c r="AE9" s="19">
        <v>22.5</v>
      </c>
      <c r="AF9" s="19">
        <v>194.55</v>
      </c>
      <c r="AI9" s="12">
        <v>6591</v>
      </c>
      <c r="AJ9" s="12" t="s">
        <v>54</v>
      </c>
      <c r="AK9" s="19"/>
      <c r="AL9" s="19"/>
      <c r="AM9" s="19">
        <v>0</v>
      </c>
      <c r="AN9" s="19">
        <v>0</v>
      </c>
    </row>
    <row r="10" spans="1:40" x14ac:dyDescent="0.25">
      <c r="A10" s="12">
        <v>8720</v>
      </c>
      <c r="B10" s="12" t="s">
        <v>56</v>
      </c>
      <c r="C10" s="12"/>
      <c r="D10" s="12" t="s">
        <v>31</v>
      </c>
      <c r="E10" s="12" t="s">
        <v>32</v>
      </c>
      <c r="F10" s="12"/>
      <c r="G10" s="12" t="s">
        <v>37</v>
      </c>
      <c r="H10" s="12">
        <v>24</v>
      </c>
      <c r="I10" s="12">
        <f>IFERROR(VLOOKUP(A10,AA$3:AF$2421,5,0),0)</f>
        <v>0</v>
      </c>
      <c r="J10" s="13">
        <f t="shared" si="7"/>
        <v>0</v>
      </c>
      <c r="K10" s="14">
        <v>12</v>
      </c>
      <c r="L10" s="13">
        <v>36</v>
      </c>
      <c r="M10" s="15">
        <f t="shared" si="0"/>
        <v>0</v>
      </c>
      <c r="N10" s="15">
        <f t="shared" si="1"/>
        <v>0</v>
      </c>
      <c r="O10" s="15">
        <f t="shared" si="2"/>
        <v>0</v>
      </c>
      <c r="P10" s="13">
        <f>+IFERROR(VLOOKUP(A10,AI$3:AN$2420,4,0),0)</f>
        <v>0</v>
      </c>
      <c r="Q10" s="16">
        <v>0</v>
      </c>
      <c r="R10" s="13">
        <f t="shared" si="4"/>
        <v>0</v>
      </c>
      <c r="S10" s="15">
        <f t="shared" si="3"/>
        <v>0</v>
      </c>
      <c r="T10" s="15">
        <f t="shared" si="5"/>
        <v>12</v>
      </c>
      <c r="U10" s="20">
        <f t="shared" si="6"/>
        <v>0.5</v>
      </c>
      <c r="V10" s="17" t="str">
        <f>VLOOKUP(A10,'[1]ANALISIS FRANCYS'!A$3:C$195,3,0)</f>
        <v>NO DISPONIBLE</v>
      </c>
      <c r="W10" s="17"/>
      <c r="X10" s="17"/>
      <c r="Y10" s="17"/>
      <c r="AA10" s="18">
        <v>251</v>
      </c>
      <c r="AB10" s="12" t="s">
        <v>57</v>
      </c>
      <c r="AC10" s="19">
        <v>5</v>
      </c>
      <c r="AD10" s="19">
        <v>1</v>
      </c>
      <c r="AE10" s="19"/>
      <c r="AF10" s="19">
        <v>6</v>
      </c>
      <c r="AI10" s="12">
        <v>952</v>
      </c>
      <c r="AJ10" s="12" t="s">
        <v>58</v>
      </c>
      <c r="AK10" s="19">
        <v>32</v>
      </c>
      <c r="AL10" s="19">
        <v>29</v>
      </c>
      <c r="AM10" s="19">
        <v>28</v>
      </c>
      <c r="AN10" s="19">
        <v>89</v>
      </c>
    </row>
    <row r="11" spans="1:40" x14ac:dyDescent="0.25">
      <c r="A11" s="12">
        <v>7028</v>
      </c>
      <c r="B11" s="12" t="s">
        <v>59</v>
      </c>
      <c r="C11" s="12"/>
      <c r="D11" s="12" t="s">
        <v>31</v>
      </c>
      <c r="E11" s="12" t="s">
        <v>32</v>
      </c>
      <c r="F11" s="12"/>
      <c r="G11" s="12" t="s">
        <v>60</v>
      </c>
      <c r="H11" s="12">
        <v>8</v>
      </c>
      <c r="I11" s="12">
        <f>IFERROR(VLOOKUP(A11,AA$3:AF$2421,5,0),0)</f>
        <v>0</v>
      </c>
      <c r="J11" s="13">
        <f t="shared" si="7"/>
        <v>0</v>
      </c>
      <c r="K11" s="14">
        <v>24</v>
      </c>
      <c r="L11" s="13">
        <v>24</v>
      </c>
      <c r="M11" s="15">
        <f t="shared" si="0"/>
        <v>0</v>
      </c>
      <c r="N11" s="15">
        <f t="shared" si="1"/>
        <v>0</v>
      </c>
      <c r="O11" s="15">
        <f t="shared" si="2"/>
        <v>0</v>
      </c>
      <c r="P11" s="13">
        <f>+IFERROR(VLOOKUP(A11,AI$3:AN$2420,4,0),0)</f>
        <v>0</v>
      </c>
      <c r="Q11" s="16">
        <v>0</v>
      </c>
      <c r="R11" s="13">
        <f t="shared" si="4"/>
        <v>0</v>
      </c>
      <c r="S11" s="15">
        <f t="shared" si="3"/>
        <v>0</v>
      </c>
      <c r="T11" s="15">
        <f t="shared" si="5"/>
        <v>24</v>
      </c>
      <c r="U11" s="20">
        <v>2</v>
      </c>
      <c r="V11" s="17" t="str">
        <f>VLOOKUP(A11,'[1]ANALISIS FRANCYS'!A$3:C$195,3,0)</f>
        <v>NO DISPONIBLE</v>
      </c>
      <c r="W11" s="17"/>
      <c r="X11" s="17"/>
      <c r="Y11" s="17"/>
      <c r="AA11" s="18">
        <v>55</v>
      </c>
      <c r="AB11" s="12" t="s">
        <v>61</v>
      </c>
      <c r="AC11" s="19">
        <v>305.80000000000007</v>
      </c>
      <c r="AD11" s="19">
        <v>12.959999999999999</v>
      </c>
      <c r="AE11" s="19">
        <v>40.491999999999997</v>
      </c>
      <c r="AF11" s="19">
        <v>359.25200000000007</v>
      </c>
      <c r="AI11" s="12">
        <v>6401</v>
      </c>
      <c r="AJ11" s="12" t="s">
        <v>62</v>
      </c>
      <c r="AK11" s="19"/>
      <c r="AL11" s="19">
        <v>2</v>
      </c>
      <c r="AM11" s="19">
        <v>0</v>
      </c>
      <c r="AN11" s="19">
        <v>2</v>
      </c>
    </row>
    <row r="12" spans="1:40" x14ac:dyDescent="0.25">
      <c r="A12" s="12">
        <v>952</v>
      </c>
      <c r="B12" s="12" t="s">
        <v>58</v>
      </c>
      <c r="C12" s="12"/>
      <c r="D12" s="12" t="s">
        <v>31</v>
      </c>
      <c r="E12" s="12" t="s">
        <v>63</v>
      </c>
      <c r="F12" s="12"/>
      <c r="G12" s="12" t="s">
        <v>64</v>
      </c>
      <c r="H12" s="12">
        <v>12</v>
      </c>
      <c r="I12" s="12">
        <f>IFERROR(VLOOKUP(A12,AA$3:AF$2421,5,0),0)</f>
        <v>0</v>
      </c>
      <c r="J12" s="13">
        <f t="shared" si="7"/>
        <v>0</v>
      </c>
      <c r="K12" s="14">
        <v>12</v>
      </c>
      <c r="L12" s="13">
        <v>24</v>
      </c>
      <c r="M12" s="15">
        <f t="shared" si="0"/>
        <v>0</v>
      </c>
      <c r="N12" s="15">
        <f t="shared" si="1"/>
        <v>0</v>
      </c>
      <c r="O12" s="15">
        <f t="shared" si="2"/>
        <v>0</v>
      </c>
      <c r="P12" s="13">
        <f>+IFERROR(VLOOKUP(A12,AI$3:AN$2420,4,0),0)</f>
        <v>29</v>
      </c>
      <c r="Q12" s="16">
        <v>3</v>
      </c>
      <c r="R12" s="13">
        <f t="shared" si="4"/>
        <v>-26</v>
      </c>
      <c r="S12" s="15">
        <f t="shared" si="3"/>
        <v>0</v>
      </c>
      <c r="T12" s="15">
        <f t="shared" si="5"/>
        <v>9</v>
      </c>
      <c r="U12" s="20">
        <f t="shared" si="6"/>
        <v>0.75</v>
      </c>
      <c r="V12" s="17" t="str">
        <f>VLOOKUP(A12,'[1]ANALISIS FRANCYS'!A$3:C$195,3,0)</f>
        <v>DISPONIBLE</v>
      </c>
      <c r="W12" s="17"/>
      <c r="X12" s="17"/>
      <c r="Y12" s="17"/>
      <c r="AA12" s="18">
        <v>58</v>
      </c>
      <c r="AB12" s="12" t="s">
        <v>65</v>
      </c>
      <c r="AC12" s="19">
        <v>111.82499999999997</v>
      </c>
      <c r="AD12" s="19">
        <v>0.63</v>
      </c>
      <c r="AE12" s="19">
        <v>9.9499999999999993</v>
      </c>
      <c r="AF12" s="19">
        <v>122.40499999999997</v>
      </c>
      <c r="AI12" s="12">
        <v>6402</v>
      </c>
      <c r="AJ12" s="12" t="s">
        <v>66</v>
      </c>
      <c r="AK12" s="19"/>
      <c r="AL12" s="19"/>
      <c r="AM12" s="19">
        <v>0</v>
      </c>
      <c r="AN12" s="19">
        <v>0</v>
      </c>
    </row>
    <row r="13" spans="1:40" x14ac:dyDescent="0.25">
      <c r="A13" s="12">
        <v>9087</v>
      </c>
      <c r="B13" s="12" t="s">
        <v>67</v>
      </c>
      <c r="C13" s="12"/>
      <c r="D13" s="12" t="s">
        <v>31</v>
      </c>
      <c r="E13" s="12" t="s">
        <v>63</v>
      </c>
      <c r="F13" s="12"/>
      <c r="G13" s="12" t="s">
        <v>64</v>
      </c>
      <c r="H13" s="12">
        <v>12</v>
      </c>
      <c r="I13" s="12">
        <f>IFERROR(VLOOKUP(A13,AA$3:AF$2421,5,0),0)</f>
        <v>0</v>
      </c>
      <c r="J13" s="13">
        <f t="shared" si="7"/>
        <v>0</v>
      </c>
      <c r="K13" s="14">
        <v>12</v>
      </c>
      <c r="L13" s="13">
        <v>24</v>
      </c>
      <c r="M13" s="15">
        <f t="shared" si="0"/>
        <v>0</v>
      </c>
      <c r="N13" s="15">
        <f t="shared" si="1"/>
        <v>0</v>
      </c>
      <c r="O13" s="15">
        <f t="shared" si="2"/>
        <v>0</v>
      </c>
      <c r="P13" s="13">
        <f>+IFERROR(VLOOKUP(A13,AI$3:AN$2420,4,0),0)</f>
        <v>0</v>
      </c>
      <c r="Q13" s="16">
        <v>6</v>
      </c>
      <c r="R13" s="13">
        <f t="shared" si="4"/>
        <v>6</v>
      </c>
      <c r="S13" s="15">
        <f t="shared" si="3"/>
        <v>0</v>
      </c>
      <c r="T13" s="15">
        <f t="shared" si="5"/>
        <v>6</v>
      </c>
      <c r="U13" s="20">
        <f t="shared" si="6"/>
        <v>0.5</v>
      </c>
      <c r="V13" s="17" t="str">
        <f>VLOOKUP(A13,'[1]ANALISIS FRANCYS'!A$3:C$195,3,0)</f>
        <v>DISPONIBLE</v>
      </c>
      <c r="W13" s="17"/>
      <c r="X13" s="17"/>
      <c r="Y13" s="17"/>
      <c r="AA13" s="18">
        <v>59</v>
      </c>
      <c r="AB13" s="12" t="s">
        <v>68</v>
      </c>
      <c r="AC13" s="19">
        <v>28.77</v>
      </c>
      <c r="AD13" s="19">
        <v>1.45</v>
      </c>
      <c r="AE13" s="19">
        <v>7.1550000000000002</v>
      </c>
      <c r="AF13" s="19">
        <v>37.375</v>
      </c>
      <c r="AI13" s="12">
        <v>6441</v>
      </c>
      <c r="AJ13" s="12" t="s">
        <v>69</v>
      </c>
      <c r="AK13" s="19">
        <v>59</v>
      </c>
      <c r="AL13" s="19"/>
      <c r="AM13" s="19"/>
      <c r="AN13" s="19">
        <v>59</v>
      </c>
    </row>
    <row r="14" spans="1:40" x14ac:dyDescent="0.25">
      <c r="A14" s="12">
        <v>8600</v>
      </c>
      <c r="B14" s="21" t="s">
        <v>70</v>
      </c>
      <c r="C14" s="12"/>
      <c r="D14" s="12" t="s">
        <v>31</v>
      </c>
      <c r="E14" s="12" t="s">
        <v>63</v>
      </c>
      <c r="F14" s="12"/>
      <c r="G14" s="12" t="s">
        <v>64</v>
      </c>
      <c r="H14" s="12">
        <v>12</v>
      </c>
      <c r="I14" s="12">
        <f>IFERROR(VLOOKUP(A14,AA$3:AF$2421,5,0),0)</f>
        <v>10</v>
      </c>
      <c r="J14" s="13">
        <f t="shared" si="7"/>
        <v>0.33333333333333331</v>
      </c>
      <c r="K14" s="14">
        <v>12</v>
      </c>
      <c r="L14" s="13">
        <v>24</v>
      </c>
      <c r="M14" s="15">
        <f t="shared" si="0"/>
        <v>0.66666666666666663</v>
      </c>
      <c r="N14" s="15">
        <f t="shared" si="1"/>
        <v>1</v>
      </c>
      <c r="O14" s="15">
        <f t="shared" si="2"/>
        <v>1.3333333333333333</v>
      </c>
      <c r="P14" s="13">
        <f>+IFERROR(VLOOKUP(A14,AI$3:AN$2420,4,0),0)</f>
        <v>29</v>
      </c>
      <c r="Q14" s="16">
        <v>0</v>
      </c>
      <c r="R14" s="13">
        <f t="shared" si="4"/>
        <v>-29</v>
      </c>
      <c r="S14" s="15">
        <f t="shared" si="3"/>
        <v>1</v>
      </c>
      <c r="T14" s="15">
        <f t="shared" si="5"/>
        <v>12</v>
      </c>
      <c r="U14" s="20">
        <f t="shared" si="6"/>
        <v>1</v>
      </c>
      <c r="V14" s="17" t="str">
        <f>VLOOKUP(A14,'[1]ANALISIS FRANCYS'!A$3:C$195,3,0)</f>
        <v>DISPONIBLE</v>
      </c>
      <c r="W14" s="17"/>
      <c r="X14" s="17"/>
      <c r="Y14" s="17"/>
      <c r="AA14" s="18">
        <v>60</v>
      </c>
      <c r="AB14" s="12" t="s">
        <v>71</v>
      </c>
      <c r="AC14" s="19">
        <v>108.30000000000001</v>
      </c>
      <c r="AD14" s="19">
        <v>8.3550000000000004</v>
      </c>
      <c r="AE14" s="19">
        <v>17.400000000000002</v>
      </c>
      <c r="AF14" s="19">
        <v>134.05500000000001</v>
      </c>
      <c r="AI14" s="12">
        <v>1320</v>
      </c>
      <c r="AJ14" s="12" t="s">
        <v>72</v>
      </c>
      <c r="AK14" s="19">
        <v>8</v>
      </c>
      <c r="AL14" s="19"/>
      <c r="AM14" s="19"/>
      <c r="AN14" s="19">
        <v>8</v>
      </c>
    </row>
    <row r="15" spans="1:40" x14ac:dyDescent="0.25">
      <c r="A15" s="12">
        <v>4072</v>
      </c>
      <c r="B15" s="21" t="s">
        <v>73</v>
      </c>
      <c r="C15" s="12"/>
      <c r="D15" s="12" t="s">
        <v>31</v>
      </c>
      <c r="E15" s="12" t="s">
        <v>63</v>
      </c>
      <c r="F15" s="12"/>
      <c r="G15" s="12" t="s">
        <v>64</v>
      </c>
      <c r="H15" s="12">
        <v>12</v>
      </c>
      <c r="I15" s="12">
        <f>IFERROR(VLOOKUP(A15,AA$3:AF$2421,5,0),0)</f>
        <v>0</v>
      </c>
      <c r="J15" s="13">
        <f t="shared" si="7"/>
        <v>0</v>
      </c>
      <c r="K15" s="14">
        <v>12</v>
      </c>
      <c r="L15" s="13">
        <v>24</v>
      </c>
      <c r="M15" s="15">
        <f t="shared" si="0"/>
        <v>0</v>
      </c>
      <c r="N15" s="15">
        <f t="shared" si="1"/>
        <v>0</v>
      </c>
      <c r="O15" s="15">
        <f t="shared" si="2"/>
        <v>0</v>
      </c>
      <c r="P15" s="13">
        <f>+IFERROR(VLOOKUP(A15,AI$3:AN$2420,4,0),0)</f>
        <v>0</v>
      </c>
      <c r="Q15" s="16">
        <v>0</v>
      </c>
      <c r="R15" s="13">
        <f t="shared" si="4"/>
        <v>0</v>
      </c>
      <c r="S15" s="15">
        <f t="shared" si="3"/>
        <v>0</v>
      </c>
      <c r="T15" s="15">
        <f t="shared" si="5"/>
        <v>12</v>
      </c>
      <c r="U15" s="20">
        <f t="shared" si="6"/>
        <v>1</v>
      </c>
      <c r="V15" s="17" t="s">
        <v>22</v>
      </c>
      <c r="W15" s="17"/>
      <c r="X15" s="17"/>
      <c r="Y15" s="17"/>
      <c r="AA15" s="18">
        <v>13</v>
      </c>
      <c r="AB15" s="12" t="s">
        <v>74</v>
      </c>
      <c r="AC15" s="19">
        <v>149.48000000000005</v>
      </c>
      <c r="AD15" s="19">
        <v>3.7900000000000005</v>
      </c>
      <c r="AE15" s="19">
        <v>25.605</v>
      </c>
      <c r="AF15" s="19">
        <v>178.87500000000003</v>
      </c>
      <c r="AI15" s="12">
        <v>1391</v>
      </c>
      <c r="AJ15" s="12" t="s">
        <v>75</v>
      </c>
      <c r="AK15" s="19">
        <v>17</v>
      </c>
      <c r="AL15" s="19">
        <v>1</v>
      </c>
      <c r="AM15" s="19"/>
      <c r="AN15" s="19">
        <v>18</v>
      </c>
    </row>
    <row r="16" spans="1:40" x14ac:dyDescent="0.25">
      <c r="A16" s="12">
        <v>3582</v>
      </c>
      <c r="B16" s="21" t="s">
        <v>76</v>
      </c>
      <c r="C16" s="12"/>
      <c r="D16" s="12" t="s">
        <v>31</v>
      </c>
      <c r="E16" s="12" t="s">
        <v>63</v>
      </c>
      <c r="F16" s="12"/>
      <c r="G16" s="12" t="s">
        <v>64</v>
      </c>
      <c r="H16" s="12">
        <v>12</v>
      </c>
      <c r="I16" s="12">
        <f>IFERROR(VLOOKUP(A16,AA$3:AF$2421,5,0),0)</f>
        <v>14</v>
      </c>
      <c r="J16" s="13">
        <f t="shared" si="7"/>
        <v>0.46666666666666667</v>
      </c>
      <c r="K16" s="14">
        <v>12</v>
      </c>
      <c r="L16" s="13">
        <v>24</v>
      </c>
      <c r="M16" s="15">
        <f t="shared" si="0"/>
        <v>0.93333333333333335</v>
      </c>
      <c r="N16" s="15">
        <f t="shared" si="1"/>
        <v>1.4</v>
      </c>
      <c r="O16" s="15">
        <f t="shared" si="2"/>
        <v>1.8666666666666667</v>
      </c>
      <c r="P16" s="13">
        <f>+IFERROR(VLOOKUP(A16,AI$3:AN$2420,4,0),0)</f>
        <v>0</v>
      </c>
      <c r="Q16" s="16">
        <v>3</v>
      </c>
      <c r="R16" s="13">
        <f t="shared" si="4"/>
        <v>3</v>
      </c>
      <c r="S16" s="15">
        <f t="shared" si="3"/>
        <v>1.4</v>
      </c>
      <c r="T16" s="15">
        <f t="shared" si="5"/>
        <v>9</v>
      </c>
      <c r="U16" s="20">
        <f t="shared" si="6"/>
        <v>0.75</v>
      </c>
      <c r="V16" s="17" t="str">
        <f>VLOOKUP(A16,'[1]ANALISIS FRANCYS'!A$3:C$195,3,0)</f>
        <v>DISPONIBLE</v>
      </c>
      <c r="W16" s="17"/>
      <c r="X16" s="17"/>
      <c r="Y16" s="17"/>
      <c r="AA16" s="18">
        <v>14</v>
      </c>
      <c r="AB16" s="12" t="s">
        <v>77</v>
      </c>
      <c r="AC16" s="19">
        <v>104.41</v>
      </c>
      <c r="AD16" s="19">
        <v>3.2749999999999999</v>
      </c>
      <c r="AE16" s="19">
        <v>8.2100000000000009</v>
      </c>
      <c r="AF16" s="19">
        <v>115.89500000000001</v>
      </c>
      <c r="AI16" s="12">
        <v>1406</v>
      </c>
      <c r="AJ16" s="12" t="s">
        <v>78</v>
      </c>
      <c r="AK16" s="19"/>
      <c r="AL16" s="19">
        <v>7</v>
      </c>
      <c r="AM16" s="19"/>
      <c r="AN16" s="19">
        <v>7</v>
      </c>
    </row>
    <row r="17" spans="1:40" hidden="1" x14ac:dyDescent="0.25">
      <c r="A17" s="12">
        <v>10519</v>
      </c>
      <c r="B17" s="21" t="s">
        <v>85</v>
      </c>
      <c r="C17" s="12"/>
      <c r="D17" s="12" t="s">
        <v>31</v>
      </c>
      <c r="E17" s="12" t="s">
        <v>79</v>
      </c>
      <c r="F17" s="12"/>
      <c r="G17" s="12" t="s">
        <v>84</v>
      </c>
      <c r="H17" s="12">
        <v>12</v>
      </c>
      <c r="I17" s="12">
        <f>IFERROR(VLOOKUP(A17,AA$3:AF$2421,5,0),0)</f>
        <v>7</v>
      </c>
      <c r="J17" s="13">
        <f t="shared" si="7"/>
        <v>0.23333333333333334</v>
      </c>
      <c r="K17" s="14">
        <v>12</v>
      </c>
      <c r="L17" s="13">
        <v>24</v>
      </c>
      <c r="M17" s="15">
        <f t="shared" si="0"/>
        <v>0.46666666666666667</v>
      </c>
      <c r="N17" s="15">
        <f t="shared" si="1"/>
        <v>0.7</v>
      </c>
      <c r="O17" s="15">
        <f t="shared" si="2"/>
        <v>0.93333333333333335</v>
      </c>
      <c r="P17" s="13">
        <f>+IFERROR(VLOOKUP(A17,AI$3:AN$2420,4,0),0)</f>
        <v>0</v>
      </c>
      <c r="Q17" s="16">
        <v>25</v>
      </c>
      <c r="R17" s="13">
        <f t="shared" si="4"/>
        <v>25</v>
      </c>
      <c r="S17" s="15">
        <f t="shared" si="3"/>
        <v>0.7</v>
      </c>
      <c r="T17" s="15">
        <f t="shared" si="5"/>
        <v>-13</v>
      </c>
      <c r="U17" s="20" t="str">
        <f t="shared" si="6"/>
        <v>NO COMPRAR</v>
      </c>
      <c r="V17" s="17" t="str">
        <f>VLOOKUP(A17,'[1]ANALISIS FRANCYS'!A$3:C$195,3,0)</f>
        <v>DISPONIBLE</v>
      </c>
      <c r="W17" s="17"/>
      <c r="X17" s="17"/>
      <c r="Y17" s="17"/>
      <c r="AA17" s="18">
        <v>19</v>
      </c>
      <c r="AB17" s="12" t="s">
        <v>86</v>
      </c>
      <c r="AC17" s="19">
        <v>2980.9649999999979</v>
      </c>
      <c r="AD17" s="19">
        <v>503.9250000000003</v>
      </c>
      <c r="AE17" s="19">
        <v>1077.6360000000006</v>
      </c>
      <c r="AF17" s="19">
        <v>4562.5259999999989</v>
      </c>
      <c r="AI17" s="12">
        <v>3628</v>
      </c>
      <c r="AJ17" s="12" t="s">
        <v>87</v>
      </c>
      <c r="AK17" s="19">
        <v>141</v>
      </c>
      <c r="AL17" s="19">
        <v>47</v>
      </c>
      <c r="AM17" s="19">
        <v>51</v>
      </c>
      <c r="AN17" s="19">
        <v>239</v>
      </c>
    </row>
    <row r="18" spans="1:40" x14ac:dyDescent="0.25">
      <c r="A18" s="12">
        <v>10345</v>
      </c>
      <c r="B18" s="21" t="s">
        <v>90</v>
      </c>
      <c r="C18" s="12"/>
      <c r="D18" s="12" t="s">
        <v>31</v>
      </c>
      <c r="E18" s="12" t="s">
        <v>79</v>
      </c>
      <c r="F18" s="12"/>
      <c r="G18" s="12" t="s">
        <v>91</v>
      </c>
      <c r="H18" s="12">
        <v>6</v>
      </c>
      <c r="I18" s="12">
        <f>IFERROR(VLOOKUP(A18,AA$3:AF$2421,5,0),0)</f>
        <v>1</v>
      </c>
      <c r="J18" s="13">
        <f t="shared" si="7"/>
        <v>3.3333333333333333E-2</v>
      </c>
      <c r="K18" s="14">
        <v>12</v>
      </c>
      <c r="L18" s="13">
        <v>24</v>
      </c>
      <c r="M18" s="15">
        <f t="shared" si="0"/>
        <v>6.6666666666666666E-2</v>
      </c>
      <c r="N18" s="15">
        <f t="shared" si="1"/>
        <v>0.1</v>
      </c>
      <c r="O18" s="15">
        <f t="shared" si="2"/>
        <v>0.13333333333333333</v>
      </c>
      <c r="P18" s="13">
        <f>+IFERROR(VLOOKUP(A18,AI$3:AN$2420,4,0),0)</f>
        <v>0</v>
      </c>
      <c r="Q18" s="16">
        <v>0</v>
      </c>
      <c r="R18" s="13">
        <f t="shared" si="4"/>
        <v>0</v>
      </c>
      <c r="S18" s="15">
        <f t="shared" si="3"/>
        <v>0.1</v>
      </c>
      <c r="T18" s="15">
        <f t="shared" si="5"/>
        <v>12</v>
      </c>
      <c r="U18" s="20">
        <v>1</v>
      </c>
      <c r="V18" s="17" t="str">
        <f>VLOOKUP(A18,'[1]ANALISIS FRANCYS'!A$3:C$195,3,0)</f>
        <v>DISPONIBLE</v>
      </c>
      <c r="W18" s="17"/>
      <c r="X18" s="17"/>
      <c r="Y18" s="17"/>
      <c r="AA18" s="18">
        <v>23</v>
      </c>
      <c r="AB18" s="12" t="s">
        <v>92</v>
      </c>
      <c r="AC18" s="19">
        <v>185.685</v>
      </c>
      <c r="AD18" s="19">
        <v>7.544999999999999</v>
      </c>
      <c r="AE18" s="19">
        <v>13.110000000000001</v>
      </c>
      <c r="AF18" s="19">
        <v>206.34</v>
      </c>
      <c r="AI18" s="12">
        <v>4967</v>
      </c>
      <c r="AJ18" s="12" t="s">
        <v>93</v>
      </c>
      <c r="AK18" s="19">
        <v>27</v>
      </c>
      <c r="AL18" s="19"/>
      <c r="AM18" s="19"/>
      <c r="AN18" s="19">
        <v>27</v>
      </c>
    </row>
    <row r="19" spans="1:40" x14ac:dyDescent="0.25">
      <c r="A19" s="12">
        <v>9969</v>
      </c>
      <c r="B19" s="12" t="s">
        <v>95</v>
      </c>
      <c r="C19" s="12"/>
      <c r="D19" s="12" t="s">
        <v>31</v>
      </c>
      <c r="E19" s="12" t="s">
        <v>79</v>
      </c>
      <c r="F19" s="12"/>
      <c r="G19" s="12" t="s">
        <v>84</v>
      </c>
      <c r="H19" s="12">
        <v>12</v>
      </c>
      <c r="I19" s="12">
        <f>IFERROR(VLOOKUP(A19,AA$3:AF$2421,5,0),0)</f>
        <v>7</v>
      </c>
      <c r="J19" s="13">
        <f t="shared" si="7"/>
        <v>0.23333333333333334</v>
      </c>
      <c r="K19" s="14">
        <v>6</v>
      </c>
      <c r="L19" s="13">
        <v>12</v>
      </c>
      <c r="M19" s="15">
        <f t="shared" si="0"/>
        <v>0.46666666666666667</v>
      </c>
      <c r="N19" s="15">
        <f t="shared" si="1"/>
        <v>0.7</v>
      </c>
      <c r="O19" s="15">
        <f t="shared" si="2"/>
        <v>0.93333333333333335</v>
      </c>
      <c r="P19" s="13">
        <f>+IFERROR(VLOOKUP(A19,AI$3:AN$2420,4,0),0)</f>
        <v>5</v>
      </c>
      <c r="Q19" s="16">
        <v>0</v>
      </c>
      <c r="R19" s="13">
        <f t="shared" si="4"/>
        <v>-5</v>
      </c>
      <c r="S19" s="15">
        <f t="shared" si="3"/>
        <v>0.7</v>
      </c>
      <c r="T19" s="15">
        <f t="shared" si="5"/>
        <v>6</v>
      </c>
      <c r="U19" s="20">
        <f t="shared" si="6"/>
        <v>0.5</v>
      </c>
      <c r="V19" s="17" t="str">
        <f>VLOOKUP(A19,'[1]ANALISIS FRANCYS'!A$3:C$195,3,0)</f>
        <v>DISPONIBLE</v>
      </c>
      <c r="W19" s="17"/>
      <c r="X19" s="17"/>
      <c r="Y19" s="17"/>
      <c r="AA19" s="18">
        <v>26</v>
      </c>
      <c r="AB19" s="12" t="s">
        <v>96</v>
      </c>
      <c r="AC19" s="19">
        <v>2669.9099999999994</v>
      </c>
      <c r="AD19" s="19">
        <v>506.60000000000008</v>
      </c>
      <c r="AE19" s="19">
        <v>929.803</v>
      </c>
      <c r="AF19" s="19">
        <v>4106.3129999999992</v>
      </c>
      <c r="AI19" s="12">
        <v>5083</v>
      </c>
      <c r="AJ19" s="12" t="s">
        <v>97</v>
      </c>
      <c r="AK19" s="19">
        <v>0</v>
      </c>
      <c r="AL19" s="19">
        <v>0</v>
      </c>
      <c r="AM19" s="19"/>
      <c r="AN19" s="19">
        <v>0</v>
      </c>
    </row>
    <row r="20" spans="1:40" x14ac:dyDescent="0.25">
      <c r="A20" s="12">
        <v>10741</v>
      </c>
      <c r="B20" s="21" t="s">
        <v>98</v>
      </c>
      <c r="C20" s="12"/>
      <c r="D20" s="12" t="s">
        <v>31</v>
      </c>
      <c r="E20" s="12" t="s">
        <v>79</v>
      </c>
      <c r="F20" s="12"/>
      <c r="G20" s="12" t="s">
        <v>84</v>
      </c>
      <c r="H20" s="12">
        <v>24</v>
      </c>
      <c r="I20" s="12">
        <f>IFERROR(VLOOKUP(A20,AA$3:AF$2421,5,0),0)</f>
        <v>0</v>
      </c>
      <c r="J20" s="13">
        <f t="shared" si="7"/>
        <v>0</v>
      </c>
      <c r="K20" s="14">
        <v>12</v>
      </c>
      <c r="L20" s="13"/>
      <c r="M20" s="15">
        <f t="shared" si="0"/>
        <v>0</v>
      </c>
      <c r="N20" s="15">
        <f t="shared" si="1"/>
        <v>0</v>
      </c>
      <c r="O20" s="15">
        <f t="shared" si="2"/>
        <v>0</v>
      </c>
      <c r="P20" s="13">
        <f>+IFERROR(VLOOKUP(A20,AI$3:AN$2420,4,0),0)</f>
        <v>0</v>
      </c>
      <c r="Q20" s="16">
        <v>0</v>
      </c>
      <c r="R20" s="13">
        <f t="shared" si="4"/>
        <v>0</v>
      </c>
      <c r="S20" s="15">
        <f t="shared" si="3"/>
        <v>0</v>
      </c>
      <c r="T20" s="15">
        <f t="shared" si="5"/>
        <v>12</v>
      </c>
      <c r="U20" s="20">
        <f t="shared" si="6"/>
        <v>0.5</v>
      </c>
      <c r="V20" s="17" t="str">
        <f>VLOOKUP(A20,'[1]ANALISIS FRANCYS'!A$3:C$195,3,0)</f>
        <v>DISPONIBLE</v>
      </c>
      <c r="W20" s="17"/>
      <c r="X20" s="17"/>
      <c r="Y20" s="17"/>
      <c r="AA20" s="18">
        <v>28</v>
      </c>
      <c r="AB20" s="12" t="s">
        <v>99</v>
      </c>
      <c r="AC20" s="19">
        <v>257.04000000000013</v>
      </c>
      <c r="AD20" s="19">
        <v>10.68</v>
      </c>
      <c r="AE20" s="19">
        <v>23.959999999999994</v>
      </c>
      <c r="AF20" s="19">
        <v>291.68000000000012</v>
      </c>
      <c r="AI20" s="12">
        <v>5192</v>
      </c>
      <c r="AJ20" s="12" t="s">
        <v>100</v>
      </c>
      <c r="AK20" s="19"/>
      <c r="AL20" s="19">
        <v>0</v>
      </c>
      <c r="AM20" s="19">
        <v>0</v>
      </c>
      <c r="AN20" s="19">
        <v>0</v>
      </c>
    </row>
    <row r="21" spans="1:40" hidden="1" x14ac:dyDescent="0.25">
      <c r="A21" s="12">
        <v>10327</v>
      </c>
      <c r="B21" s="21" t="s">
        <v>101</v>
      </c>
      <c r="C21" s="12"/>
      <c r="D21" s="12" t="s">
        <v>31</v>
      </c>
      <c r="E21" s="12" t="s">
        <v>79</v>
      </c>
      <c r="F21" s="12"/>
      <c r="G21" s="12" t="s">
        <v>84</v>
      </c>
      <c r="H21" s="12">
        <v>12</v>
      </c>
      <c r="I21" s="12">
        <f>IFERROR(VLOOKUP(A21,AA$3:AF$2421,5,0),0)</f>
        <v>0</v>
      </c>
      <c r="J21" s="13">
        <f t="shared" si="7"/>
        <v>0</v>
      </c>
      <c r="K21" s="14">
        <v>12</v>
      </c>
      <c r="L21" s="13">
        <v>24</v>
      </c>
      <c r="M21" s="15">
        <f t="shared" si="0"/>
        <v>0</v>
      </c>
      <c r="N21" s="15">
        <f t="shared" si="1"/>
        <v>0</v>
      </c>
      <c r="O21" s="15">
        <f t="shared" si="2"/>
        <v>0</v>
      </c>
      <c r="P21" s="13">
        <f>+IFERROR(VLOOKUP(A21,AI$3:AN$2420,4,0),0)</f>
        <v>0</v>
      </c>
      <c r="Q21" s="16">
        <v>14</v>
      </c>
      <c r="R21" s="13">
        <f t="shared" si="4"/>
        <v>14</v>
      </c>
      <c r="S21" s="15">
        <f t="shared" si="3"/>
        <v>0</v>
      </c>
      <c r="T21" s="15">
        <f t="shared" si="5"/>
        <v>-2</v>
      </c>
      <c r="U21" s="20" t="str">
        <f t="shared" si="6"/>
        <v>NO COMPRAR</v>
      </c>
      <c r="V21" s="17" t="str">
        <f>VLOOKUP(A21,'[1]ANALISIS FRANCYS'!A$3:C$195,3,0)</f>
        <v>DISPONIBLE</v>
      </c>
      <c r="W21" s="17"/>
      <c r="X21" s="17"/>
      <c r="Y21" s="17"/>
      <c r="AA21" s="18">
        <v>32</v>
      </c>
      <c r="AB21" s="12" t="s">
        <v>102</v>
      </c>
      <c r="AC21" s="19">
        <v>3.2250000000000001</v>
      </c>
      <c r="AD21" s="19"/>
      <c r="AE21" s="19"/>
      <c r="AF21" s="19">
        <v>3.2250000000000001</v>
      </c>
      <c r="AI21" s="12">
        <v>5729</v>
      </c>
      <c r="AJ21" s="12" t="s">
        <v>103</v>
      </c>
      <c r="AK21" s="19">
        <v>16</v>
      </c>
      <c r="AL21" s="19">
        <v>9</v>
      </c>
      <c r="AM21" s="19"/>
      <c r="AN21" s="19">
        <v>25</v>
      </c>
    </row>
    <row r="22" spans="1:40" x14ac:dyDescent="0.25">
      <c r="A22" s="12">
        <v>9630</v>
      </c>
      <c r="B22" s="12" t="s">
        <v>104</v>
      </c>
      <c r="C22" s="12"/>
      <c r="D22" s="12" t="s">
        <v>31</v>
      </c>
      <c r="E22" s="12" t="s">
        <v>79</v>
      </c>
      <c r="F22" s="12"/>
      <c r="G22" s="12" t="s">
        <v>84</v>
      </c>
      <c r="H22" s="12">
        <v>12</v>
      </c>
      <c r="I22" s="12">
        <f>IFERROR(VLOOKUP(A22,AA$3:AF$2421,5,0),0)</f>
        <v>11</v>
      </c>
      <c r="J22" s="13">
        <f t="shared" si="7"/>
        <v>0.36666666666666664</v>
      </c>
      <c r="K22" s="14">
        <v>12</v>
      </c>
      <c r="L22" s="13">
        <v>24</v>
      </c>
      <c r="M22" s="15">
        <f t="shared" si="0"/>
        <v>0.73333333333333328</v>
      </c>
      <c r="N22" s="15">
        <f t="shared" si="1"/>
        <v>1.0999999999999999</v>
      </c>
      <c r="O22" s="15">
        <f t="shared" si="2"/>
        <v>1.4666666666666666</v>
      </c>
      <c r="P22" s="13">
        <f>+IFERROR(VLOOKUP(A22,AI$3:AN$2420,4,0),0)</f>
        <v>8</v>
      </c>
      <c r="Q22" s="16">
        <v>0</v>
      </c>
      <c r="R22" s="13">
        <f t="shared" si="4"/>
        <v>-8</v>
      </c>
      <c r="S22" s="15">
        <f t="shared" si="3"/>
        <v>1.0999999999999999</v>
      </c>
      <c r="T22" s="15">
        <f t="shared" si="5"/>
        <v>12</v>
      </c>
      <c r="U22" s="20">
        <f t="shared" si="6"/>
        <v>1</v>
      </c>
      <c r="V22" s="17" t="str">
        <f>VLOOKUP(A22,'[1]ANALISIS FRANCYS'!A$3:C$195,3,0)</f>
        <v>NO DISPONIBLE</v>
      </c>
      <c r="W22" s="17"/>
      <c r="X22" s="17"/>
      <c r="Y22" s="17"/>
      <c r="AA22" s="18">
        <v>37</v>
      </c>
      <c r="AB22" s="12" t="s">
        <v>105</v>
      </c>
      <c r="AC22" s="19">
        <v>24</v>
      </c>
      <c r="AD22" s="19"/>
      <c r="AE22" s="19"/>
      <c r="AF22" s="19">
        <v>24</v>
      </c>
      <c r="AI22" s="12">
        <v>5731</v>
      </c>
      <c r="AJ22" s="12" t="s">
        <v>106</v>
      </c>
      <c r="AK22" s="19"/>
      <c r="AL22" s="19">
        <v>23</v>
      </c>
      <c r="AM22" s="19"/>
      <c r="AN22" s="19">
        <v>23</v>
      </c>
    </row>
    <row r="23" spans="1:40" x14ac:dyDescent="0.25">
      <c r="A23" s="12">
        <v>10677</v>
      </c>
      <c r="B23" s="12" t="s">
        <v>107</v>
      </c>
      <c r="C23" s="12"/>
      <c r="D23" s="12" t="s">
        <v>31</v>
      </c>
      <c r="E23" s="12" t="s">
        <v>79</v>
      </c>
      <c r="F23" s="12"/>
      <c r="G23" s="12" t="s">
        <v>84</v>
      </c>
      <c r="H23" s="12">
        <v>24</v>
      </c>
      <c r="I23" s="12">
        <f>IFERROR(VLOOKUP(A23,AA$3:AF$2421,5,0),0)</f>
        <v>0</v>
      </c>
      <c r="J23" s="13">
        <f t="shared" si="7"/>
        <v>0</v>
      </c>
      <c r="K23" s="14">
        <v>12</v>
      </c>
      <c r="L23" s="13"/>
      <c r="M23" s="15">
        <f t="shared" si="0"/>
        <v>0</v>
      </c>
      <c r="N23" s="15">
        <f t="shared" si="1"/>
        <v>0</v>
      </c>
      <c r="O23" s="15">
        <f t="shared" si="2"/>
        <v>0</v>
      </c>
      <c r="P23" s="13">
        <f>+IFERROR(VLOOKUP(A23,AI$3:AN$2420,4,0),0)</f>
        <v>0</v>
      </c>
      <c r="Q23" s="16">
        <v>0</v>
      </c>
      <c r="R23" s="13">
        <f t="shared" si="4"/>
        <v>0</v>
      </c>
      <c r="S23" s="15">
        <f t="shared" si="3"/>
        <v>0</v>
      </c>
      <c r="T23" s="15">
        <f t="shared" si="5"/>
        <v>12</v>
      </c>
      <c r="U23" s="20">
        <f t="shared" si="6"/>
        <v>0.5</v>
      </c>
      <c r="V23" s="17" t="str">
        <f>VLOOKUP(A23,'[1]ANALISIS FRANCYS'!A$3:C$195,3,0)</f>
        <v>DISPONIBLE</v>
      </c>
      <c r="W23" s="17"/>
      <c r="X23" s="17"/>
      <c r="Y23" s="17"/>
      <c r="AA23" s="18">
        <v>38</v>
      </c>
      <c r="AB23" s="12" t="s">
        <v>108</v>
      </c>
      <c r="AC23" s="19">
        <v>15.364999999999995</v>
      </c>
      <c r="AD23" s="19"/>
      <c r="AE23" s="19">
        <v>0.67999999999999994</v>
      </c>
      <c r="AF23" s="19">
        <v>16.044999999999995</v>
      </c>
      <c r="AI23" s="12">
        <v>5732</v>
      </c>
      <c r="AJ23" s="12" t="s">
        <v>109</v>
      </c>
      <c r="AK23" s="19"/>
      <c r="AL23" s="19">
        <v>2</v>
      </c>
      <c r="AM23" s="19"/>
      <c r="AN23" s="19">
        <v>2</v>
      </c>
    </row>
    <row r="24" spans="1:40" hidden="1" x14ac:dyDescent="0.25">
      <c r="A24" s="12">
        <v>834</v>
      </c>
      <c r="B24" s="21" t="s">
        <v>110</v>
      </c>
      <c r="C24" s="12"/>
      <c r="D24" s="12" t="s">
        <v>31</v>
      </c>
      <c r="E24" s="12" t="s">
        <v>79</v>
      </c>
      <c r="F24" s="12"/>
      <c r="G24" s="12" t="s">
        <v>84</v>
      </c>
      <c r="H24" s="12">
        <v>12</v>
      </c>
      <c r="I24" s="12">
        <f>IFERROR(VLOOKUP(A24,AA$3:AF$2421,5,0),0)</f>
        <v>0</v>
      </c>
      <c r="J24" s="13">
        <f t="shared" si="7"/>
        <v>0</v>
      </c>
      <c r="K24" s="14">
        <v>12</v>
      </c>
      <c r="L24" s="13">
        <v>12</v>
      </c>
      <c r="M24" s="15">
        <f t="shared" si="0"/>
        <v>0</v>
      </c>
      <c r="N24" s="15">
        <f t="shared" si="1"/>
        <v>0</v>
      </c>
      <c r="O24" s="15">
        <f t="shared" si="2"/>
        <v>0</v>
      </c>
      <c r="P24" s="13">
        <f>+IFERROR(VLOOKUP(A24,AI$3:AN$2420,4,0),0)</f>
        <v>0</v>
      </c>
      <c r="Q24" s="16">
        <v>45</v>
      </c>
      <c r="R24" s="13">
        <f>+Q24-P24</f>
        <v>45</v>
      </c>
      <c r="S24" s="15">
        <f t="shared" si="3"/>
        <v>0</v>
      </c>
      <c r="T24" s="15">
        <f t="shared" si="5"/>
        <v>-33</v>
      </c>
      <c r="U24" s="20" t="str">
        <f t="shared" si="6"/>
        <v>NO COMPRAR</v>
      </c>
      <c r="V24" s="17" t="str">
        <f>VLOOKUP(A24,'[1]ANALISIS FRANCYS'!A$3:C$195,3,0)</f>
        <v>DISPONIBLE</v>
      </c>
      <c r="W24" s="17"/>
      <c r="X24" s="17"/>
      <c r="Y24" s="17"/>
      <c r="AA24" s="18">
        <v>39</v>
      </c>
      <c r="AB24" s="12" t="s">
        <v>111</v>
      </c>
      <c r="AC24" s="19">
        <v>22.71</v>
      </c>
      <c r="AD24" s="19"/>
      <c r="AE24" s="19"/>
      <c r="AF24" s="19">
        <v>22.71</v>
      </c>
      <c r="AI24" s="12">
        <v>5733</v>
      </c>
      <c r="AJ24" s="12" t="s">
        <v>112</v>
      </c>
      <c r="AK24" s="19">
        <v>46</v>
      </c>
      <c r="AL24" s="19"/>
      <c r="AM24" s="19"/>
      <c r="AN24" s="19">
        <v>46</v>
      </c>
    </row>
    <row r="25" spans="1:40" hidden="1" x14ac:dyDescent="0.25">
      <c r="A25" s="12">
        <v>8506</v>
      </c>
      <c r="B25" s="12" t="s">
        <v>113</v>
      </c>
      <c r="C25" s="12"/>
      <c r="D25" s="12" t="s">
        <v>31</v>
      </c>
      <c r="E25" s="12" t="s">
        <v>79</v>
      </c>
      <c r="F25" s="12"/>
      <c r="G25" s="12" t="s">
        <v>84</v>
      </c>
      <c r="H25" s="12">
        <v>12</v>
      </c>
      <c r="I25" s="12">
        <f>IFERROR(VLOOKUP(A25,AA$3:AF$2421,5,0),0)</f>
        <v>1</v>
      </c>
      <c r="J25" s="13">
        <f t="shared" si="7"/>
        <v>3.3333333333333333E-2</v>
      </c>
      <c r="K25" s="14">
        <v>12</v>
      </c>
      <c r="L25" s="13">
        <v>12</v>
      </c>
      <c r="M25" s="15">
        <f t="shared" si="0"/>
        <v>6.6666666666666666E-2</v>
      </c>
      <c r="N25" s="15">
        <f t="shared" si="1"/>
        <v>0.1</v>
      </c>
      <c r="O25" s="15">
        <f t="shared" si="2"/>
        <v>0.13333333333333333</v>
      </c>
      <c r="P25" s="13">
        <f>+IFERROR(VLOOKUP(A25,AI$3:AN$2420,4,0),0)</f>
        <v>0</v>
      </c>
      <c r="Q25" s="16">
        <v>12</v>
      </c>
      <c r="R25" s="13">
        <f t="shared" si="4"/>
        <v>12</v>
      </c>
      <c r="S25" s="15">
        <f t="shared" si="3"/>
        <v>0.1</v>
      </c>
      <c r="T25" s="15">
        <f t="shared" si="5"/>
        <v>0</v>
      </c>
      <c r="U25" s="13" t="str">
        <f t="shared" si="6"/>
        <v>NO COMPRAR</v>
      </c>
      <c r="V25" s="17" t="str">
        <f>VLOOKUP(A25,'[1]ANALISIS FRANCYS'!A$3:C$195,3,0)</f>
        <v>DISPONIBLE</v>
      </c>
      <c r="W25" s="17"/>
      <c r="X25" s="17"/>
      <c r="Y25" s="17"/>
      <c r="AA25" s="18">
        <v>46</v>
      </c>
      <c r="AB25" s="12" t="s">
        <v>114</v>
      </c>
      <c r="AC25" s="19">
        <v>53.275000000000006</v>
      </c>
      <c r="AD25" s="19"/>
      <c r="AE25" s="19">
        <v>18.764999999999997</v>
      </c>
      <c r="AF25" s="19">
        <v>72.040000000000006</v>
      </c>
      <c r="AI25" s="12">
        <v>5864</v>
      </c>
      <c r="AJ25" s="12" t="s">
        <v>115</v>
      </c>
      <c r="AK25" s="19"/>
      <c r="AL25" s="19"/>
      <c r="AM25" s="19">
        <v>66</v>
      </c>
      <c r="AN25" s="19">
        <v>66</v>
      </c>
    </row>
    <row r="26" spans="1:40" x14ac:dyDescent="0.25">
      <c r="A26" s="12">
        <v>826</v>
      </c>
      <c r="B26" s="12" t="s">
        <v>116</v>
      </c>
      <c r="C26" s="12"/>
      <c r="D26" s="12" t="s">
        <v>31</v>
      </c>
      <c r="E26" s="12" t="s">
        <v>79</v>
      </c>
      <c r="F26" s="12"/>
      <c r="G26" s="12" t="s">
        <v>84</v>
      </c>
      <c r="H26" s="12">
        <v>12</v>
      </c>
      <c r="I26" s="12">
        <f>IFERROR(VLOOKUP(A26,AA$3:AF$2421,5,0),0)</f>
        <v>0</v>
      </c>
      <c r="J26" s="13">
        <f t="shared" si="7"/>
        <v>0</v>
      </c>
      <c r="K26" s="14">
        <v>12</v>
      </c>
      <c r="L26" s="13">
        <v>12</v>
      </c>
      <c r="M26" s="15">
        <f t="shared" si="0"/>
        <v>0</v>
      </c>
      <c r="N26" s="15">
        <f t="shared" si="1"/>
        <v>0</v>
      </c>
      <c r="O26" s="15">
        <f t="shared" si="2"/>
        <v>0</v>
      </c>
      <c r="P26" s="13">
        <f>+IFERROR(VLOOKUP(A26,AI$3:AN$2420,4,0),0)</f>
        <v>0</v>
      </c>
      <c r="Q26" s="22">
        <v>0</v>
      </c>
      <c r="R26" s="13">
        <f t="shared" si="4"/>
        <v>0</v>
      </c>
      <c r="S26" s="15">
        <f t="shared" si="3"/>
        <v>0</v>
      </c>
      <c r="T26" s="15">
        <f t="shared" si="5"/>
        <v>12</v>
      </c>
      <c r="U26" s="20">
        <f t="shared" si="6"/>
        <v>1</v>
      </c>
      <c r="V26" s="17" t="s">
        <v>117</v>
      </c>
      <c r="W26" s="17"/>
      <c r="X26" s="17"/>
      <c r="Y26" s="17"/>
      <c r="AA26" s="18">
        <v>49</v>
      </c>
      <c r="AB26" s="12" t="s">
        <v>118</v>
      </c>
      <c r="AC26" s="19">
        <v>246.70000000000005</v>
      </c>
      <c r="AD26" s="19">
        <v>6.8550000000000004</v>
      </c>
      <c r="AE26" s="19">
        <v>29.952000000000005</v>
      </c>
      <c r="AF26" s="19">
        <v>283.50700000000006</v>
      </c>
      <c r="AI26" s="12">
        <v>6748</v>
      </c>
      <c r="AJ26" s="12" t="s">
        <v>52</v>
      </c>
      <c r="AK26" s="19"/>
      <c r="AL26" s="19">
        <v>28</v>
      </c>
      <c r="AM26" s="19"/>
      <c r="AN26" s="19">
        <v>28</v>
      </c>
    </row>
    <row r="27" spans="1:40" hidden="1" x14ac:dyDescent="0.25">
      <c r="A27" s="12">
        <v>10517</v>
      </c>
      <c r="B27" s="21" t="s">
        <v>119</v>
      </c>
      <c r="C27" s="12"/>
      <c r="D27" s="12" t="s">
        <v>31</v>
      </c>
      <c r="E27" s="12" t="s">
        <v>79</v>
      </c>
      <c r="F27" s="12"/>
      <c r="G27" s="12" t="s">
        <v>84</v>
      </c>
      <c r="H27" s="12">
        <v>12</v>
      </c>
      <c r="I27" s="12">
        <f>IFERROR(VLOOKUP(A27,AA$3:AF$2421,5,0),0)</f>
        <v>8</v>
      </c>
      <c r="J27" s="13">
        <f t="shared" si="7"/>
        <v>0.26666666666666666</v>
      </c>
      <c r="K27" s="14">
        <v>6</v>
      </c>
      <c r="L27" s="13">
        <v>12</v>
      </c>
      <c r="M27" s="15">
        <f t="shared" si="0"/>
        <v>0.53333333333333333</v>
      </c>
      <c r="N27" s="15">
        <f t="shared" si="1"/>
        <v>0.8</v>
      </c>
      <c r="O27" s="15">
        <f t="shared" si="2"/>
        <v>1.0666666666666667</v>
      </c>
      <c r="P27" s="13">
        <f>+IFERROR(VLOOKUP(A27,AI$3:AN$2420,4,0),0)</f>
        <v>0</v>
      </c>
      <c r="Q27" s="16">
        <v>12</v>
      </c>
      <c r="R27" s="13">
        <f t="shared" si="4"/>
        <v>12</v>
      </c>
      <c r="S27" s="15">
        <f t="shared" si="3"/>
        <v>0.8</v>
      </c>
      <c r="T27" s="15">
        <f t="shared" si="5"/>
        <v>-6</v>
      </c>
      <c r="U27" s="20" t="str">
        <f t="shared" si="6"/>
        <v>NO COMPRAR</v>
      </c>
      <c r="V27" s="17" t="str">
        <f>VLOOKUP(A27,'[1]ANALISIS FRANCYS'!A$3:C$195,3,0)</f>
        <v>DISPONIBLE</v>
      </c>
      <c r="W27" s="17"/>
      <c r="X27" s="17"/>
      <c r="Y27" s="17"/>
      <c r="AA27" s="18">
        <v>65</v>
      </c>
      <c r="AB27" s="12" t="s">
        <v>120</v>
      </c>
      <c r="AC27" s="19">
        <v>10.295000000000007</v>
      </c>
      <c r="AD27" s="19"/>
      <c r="AE27" s="19">
        <v>1.0860000000000001</v>
      </c>
      <c r="AF27" s="19">
        <v>11.381000000000007</v>
      </c>
      <c r="AI27" s="12">
        <v>6750</v>
      </c>
      <c r="AJ27" s="12" t="s">
        <v>121</v>
      </c>
      <c r="AK27" s="19"/>
      <c r="AL27" s="19">
        <v>0</v>
      </c>
      <c r="AM27" s="19"/>
      <c r="AN27" s="19">
        <v>0</v>
      </c>
    </row>
    <row r="28" spans="1:40" hidden="1" x14ac:dyDescent="0.25">
      <c r="A28" s="12">
        <v>10039</v>
      </c>
      <c r="B28" s="21" t="s">
        <v>122</v>
      </c>
      <c r="C28" s="12"/>
      <c r="D28" s="12" t="s">
        <v>31</v>
      </c>
      <c r="E28" s="12" t="s">
        <v>79</v>
      </c>
      <c r="F28" s="12"/>
      <c r="G28" s="12" t="s">
        <v>123</v>
      </c>
      <c r="H28" s="12">
        <v>6</v>
      </c>
      <c r="I28" s="12">
        <f>IFERROR(VLOOKUP(A28,AA$3:AF$2421,5,0),0)</f>
        <v>2</v>
      </c>
      <c r="J28" s="13">
        <f t="shared" si="7"/>
        <v>6.6666666666666666E-2</v>
      </c>
      <c r="K28" s="14">
        <v>6</v>
      </c>
      <c r="L28" s="13">
        <v>12</v>
      </c>
      <c r="M28" s="15">
        <f t="shared" si="0"/>
        <v>0.13333333333333333</v>
      </c>
      <c r="N28" s="15">
        <f t="shared" si="1"/>
        <v>0.2</v>
      </c>
      <c r="O28" s="15">
        <f t="shared" si="2"/>
        <v>0.26666666666666666</v>
      </c>
      <c r="P28" s="13">
        <f>+IFERROR(VLOOKUP(A28,AI$3:AN$2420,4,0),0)</f>
        <v>0</v>
      </c>
      <c r="Q28" s="16">
        <v>10</v>
      </c>
      <c r="R28" s="13">
        <f t="shared" si="4"/>
        <v>10</v>
      </c>
      <c r="S28" s="15">
        <f t="shared" si="3"/>
        <v>0.2</v>
      </c>
      <c r="T28" s="15">
        <f t="shared" si="5"/>
        <v>-4</v>
      </c>
      <c r="U28" s="20" t="str">
        <f t="shared" si="6"/>
        <v>NO COMPRAR</v>
      </c>
      <c r="V28" s="17" t="str">
        <f>VLOOKUP(A28,'[1]ANALISIS FRANCYS'!A$3:C$195,3,0)</f>
        <v>DISPONIBLE</v>
      </c>
      <c r="W28" s="17"/>
      <c r="X28" s="17"/>
      <c r="Y28" s="17"/>
      <c r="AA28" s="18">
        <v>66</v>
      </c>
      <c r="AB28" s="12" t="s">
        <v>124</v>
      </c>
      <c r="AC28" s="19">
        <v>10.96</v>
      </c>
      <c r="AD28" s="19"/>
      <c r="AE28" s="19">
        <v>0.24</v>
      </c>
      <c r="AF28" s="19">
        <v>11.200000000000001</v>
      </c>
      <c r="AI28" s="12">
        <v>6751</v>
      </c>
      <c r="AJ28" s="12" t="s">
        <v>125</v>
      </c>
      <c r="AK28" s="19"/>
      <c r="AL28" s="19">
        <v>0</v>
      </c>
      <c r="AM28" s="19"/>
      <c r="AN28" s="19">
        <v>0</v>
      </c>
    </row>
    <row r="29" spans="1:40" x14ac:dyDescent="0.25">
      <c r="A29" s="12">
        <v>10015</v>
      </c>
      <c r="B29" s="12" t="s">
        <v>128</v>
      </c>
      <c r="C29" s="12"/>
      <c r="D29" s="12" t="s">
        <v>31</v>
      </c>
      <c r="E29" s="12" t="s">
        <v>79</v>
      </c>
      <c r="F29" s="12"/>
      <c r="G29" s="12" t="s">
        <v>129</v>
      </c>
      <c r="H29" s="12">
        <v>8</v>
      </c>
      <c r="I29" s="12">
        <f>IFERROR(VLOOKUP(A29,AA$3:AF$2421,5,0),0)</f>
        <v>3</v>
      </c>
      <c r="J29" s="13">
        <f t="shared" si="7"/>
        <v>0.1</v>
      </c>
      <c r="K29" s="14">
        <v>6</v>
      </c>
      <c r="L29" s="13">
        <v>12</v>
      </c>
      <c r="M29" s="15">
        <f t="shared" si="0"/>
        <v>0.2</v>
      </c>
      <c r="N29" s="15">
        <f t="shared" si="1"/>
        <v>0.30000000000000004</v>
      </c>
      <c r="O29" s="15">
        <f t="shared" si="2"/>
        <v>0.4</v>
      </c>
      <c r="P29" s="13">
        <f>+IFERROR(VLOOKUP(A29,AI$3:AN$2420,4,0),0)</f>
        <v>0</v>
      </c>
      <c r="Q29" s="16">
        <v>0</v>
      </c>
      <c r="R29" s="13">
        <f t="shared" si="4"/>
        <v>0</v>
      </c>
      <c r="S29" s="15">
        <f t="shared" si="3"/>
        <v>0.30000000000000004</v>
      </c>
      <c r="T29" s="15">
        <f t="shared" si="5"/>
        <v>6</v>
      </c>
      <c r="U29" s="20">
        <f t="shared" si="6"/>
        <v>0.75</v>
      </c>
      <c r="V29" s="17" t="str">
        <f>VLOOKUP(A29,'[1]ANALISIS FRANCYS'!A$3:C$195,3,0)</f>
        <v>NO DISPONIBLE</v>
      </c>
      <c r="W29" s="17"/>
      <c r="X29" s="17"/>
      <c r="Y29" s="17"/>
      <c r="AA29" s="18">
        <v>31</v>
      </c>
      <c r="AB29" s="12" t="s">
        <v>130</v>
      </c>
      <c r="AC29" s="19">
        <v>127.77999999999997</v>
      </c>
      <c r="AD29" s="19">
        <v>11.069999999999997</v>
      </c>
      <c r="AE29" s="19">
        <v>20.165000000000006</v>
      </c>
      <c r="AF29" s="19">
        <v>159.01499999999999</v>
      </c>
      <c r="AI29" s="12">
        <v>5735</v>
      </c>
      <c r="AJ29" s="12" t="s">
        <v>131</v>
      </c>
      <c r="AK29" s="19">
        <v>41</v>
      </c>
      <c r="AL29" s="19"/>
      <c r="AM29" s="19"/>
      <c r="AN29" s="19">
        <v>41</v>
      </c>
    </row>
    <row r="30" spans="1:40" hidden="1" x14ac:dyDescent="0.25">
      <c r="A30" s="12">
        <v>8208</v>
      </c>
      <c r="B30" s="21" t="s">
        <v>132</v>
      </c>
      <c r="C30" s="12"/>
      <c r="D30" s="12" t="s">
        <v>31</v>
      </c>
      <c r="E30" s="12" t="s">
        <v>133</v>
      </c>
      <c r="F30" s="12"/>
      <c r="G30" s="12" t="s">
        <v>134</v>
      </c>
      <c r="H30" s="12">
        <v>12</v>
      </c>
      <c r="I30" s="12">
        <f>IFERROR(VLOOKUP(A30,AA$3:AF$2421,5,0),0)</f>
        <v>0</v>
      </c>
      <c r="J30" s="13">
        <f t="shared" si="7"/>
        <v>0</v>
      </c>
      <c r="K30" s="14">
        <v>24</v>
      </c>
      <c r="L30" s="13">
        <v>18</v>
      </c>
      <c r="M30" s="15">
        <f t="shared" si="0"/>
        <v>0</v>
      </c>
      <c r="N30" s="15">
        <f t="shared" si="1"/>
        <v>0</v>
      </c>
      <c r="O30" s="15">
        <f t="shared" si="2"/>
        <v>0</v>
      </c>
      <c r="P30" s="13">
        <f>+IFERROR(VLOOKUP(A30,AI$3:AN$2420,4,0),0)</f>
        <v>0</v>
      </c>
      <c r="Q30" s="16">
        <v>33</v>
      </c>
      <c r="R30" s="13">
        <f t="shared" si="4"/>
        <v>33</v>
      </c>
      <c r="S30" s="15">
        <f t="shared" si="3"/>
        <v>0</v>
      </c>
      <c r="T30" s="15">
        <f t="shared" si="5"/>
        <v>-9</v>
      </c>
      <c r="U30" s="20" t="str">
        <f t="shared" si="6"/>
        <v>NO COMPRAR</v>
      </c>
      <c r="V30" s="17" t="str">
        <f>VLOOKUP(A30,'[1]ANALISIS FRANCYS'!A$3:C$195,3,0)</f>
        <v>DISPONIBLE</v>
      </c>
      <c r="W30" s="17"/>
      <c r="X30" s="17"/>
      <c r="Y30" s="17"/>
      <c r="AA30" s="18">
        <v>50</v>
      </c>
      <c r="AB30" s="12" t="s">
        <v>135</v>
      </c>
      <c r="AC30" s="19">
        <v>777.77499999999998</v>
      </c>
      <c r="AD30" s="19">
        <v>43.815000000000005</v>
      </c>
      <c r="AE30" s="19">
        <v>96.024999999999963</v>
      </c>
      <c r="AF30" s="19">
        <v>917.61500000000001</v>
      </c>
      <c r="AI30" s="12">
        <v>6360</v>
      </c>
      <c r="AJ30" s="12" t="s">
        <v>136</v>
      </c>
      <c r="AK30" s="19">
        <v>26</v>
      </c>
      <c r="AL30" s="19"/>
      <c r="AM30" s="19"/>
      <c r="AN30" s="19">
        <v>26</v>
      </c>
    </row>
    <row r="31" spans="1:40" x14ac:dyDescent="0.25">
      <c r="A31" s="12">
        <v>6360</v>
      </c>
      <c r="B31" s="21" t="s">
        <v>136</v>
      </c>
      <c r="C31" s="12"/>
      <c r="D31" s="12" t="s">
        <v>31</v>
      </c>
      <c r="E31" s="12" t="s">
        <v>133</v>
      </c>
      <c r="F31" s="12"/>
      <c r="G31" s="12" t="s">
        <v>137</v>
      </c>
      <c r="H31" s="12">
        <v>12</v>
      </c>
      <c r="I31" s="12">
        <f>IFERROR(VLOOKUP(A31,AA$3:AF$2421,5,0),0)</f>
        <v>6</v>
      </c>
      <c r="J31" s="13">
        <f t="shared" si="7"/>
        <v>0.2</v>
      </c>
      <c r="K31" s="14">
        <v>12</v>
      </c>
      <c r="L31" s="13">
        <v>24</v>
      </c>
      <c r="M31" s="15">
        <f t="shared" si="0"/>
        <v>0.4</v>
      </c>
      <c r="N31" s="15">
        <f t="shared" si="1"/>
        <v>0.60000000000000009</v>
      </c>
      <c r="O31" s="15">
        <f t="shared" si="2"/>
        <v>0.8</v>
      </c>
      <c r="P31" s="13">
        <f>+IFERROR(VLOOKUP(A31,AI$3:AN$2420,4,0),0)</f>
        <v>0</v>
      </c>
      <c r="Q31" s="16">
        <v>0</v>
      </c>
      <c r="R31" s="13">
        <f t="shared" si="4"/>
        <v>0</v>
      </c>
      <c r="S31" s="15">
        <f t="shared" si="3"/>
        <v>0.60000000000000009</v>
      </c>
      <c r="T31" s="15">
        <f t="shared" si="5"/>
        <v>12</v>
      </c>
      <c r="U31" s="20">
        <f t="shared" si="6"/>
        <v>1</v>
      </c>
      <c r="V31" s="17" t="str">
        <f>VLOOKUP(A31,'[1]ANALISIS FRANCYS'!A$3:C$195,3,0)</f>
        <v>DISPONIBLE</v>
      </c>
      <c r="W31" s="17"/>
      <c r="X31" s="17"/>
      <c r="Y31" s="17"/>
      <c r="AA31" s="18">
        <v>70</v>
      </c>
      <c r="AB31" s="12" t="s">
        <v>138</v>
      </c>
      <c r="AC31" s="19">
        <v>94.675000000000054</v>
      </c>
      <c r="AD31" s="19">
        <v>1.35</v>
      </c>
      <c r="AE31" s="19">
        <v>2.0149999999999997</v>
      </c>
      <c r="AF31" s="19">
        <v>98.040000000000049</v>
      </c>
      <c r="AI31" s="12">
        <v>7794</v>
      </c>
      <c r="AJ31" s="12" t="s">
        <v>139</v>
      </c>
      <c r="AK31" s="19">
        <v>0</v>
      </c>
      <c r="AL31" s="19">
        <v>1</v>
      </c>
      <c r="AM31" s="19"/>
      <c r="AN31" s="19">
        <v>1</v>
      </c>
    </row>
    <row r="32" spans="1:40" x14ac:dyDescent="0.25">
      <c r="A32" s="12">
        <v>6362</v>
      </c>
      <c r="B32" s="21" t="s">
        <v>140</v>
      </c>
      <c r="C32" s="12"/>
      <c r="D32" s="12" t="s">
        <v>31</v>
      </c>
      <c r="E32" s="12" t="s">
        <v>133</v>
      </c>
      <c r="F32" s="12"/>
      <c r="G32" s="12" t="s">
        <v>137</v>
      </c>
      <c r="H32" s="12">
        <v>12</v>
      </c>
      <c r="I32" s="12">
        <f>IFERROR(VLOOKUP(A32,AA$3:AF$2421,5,0),0)</f>
        <v>2</v>
      </c>
      <c r="J32" s="13">
        <f t="shared" si="7"/>
        <v>6.6666666666666666E-2</v>
      </c>
      <c r="K32" s="14">
        <v>12</v>
      </c>
      <c r="L32" s="13">
        <v>24</v>
      </c>
      <c r="M32" s="15">
        <f t="shared" si="0"/>
        <v>0.13333333333333333</v>
      </c>
      <c r="N32" s="15">
        <f t="shared" si="1"/>
        <v>0.2</v>
      </c>
      <c r="O32" s="15">
        <f t="shared" si="2"/>
        <v>0.26666666666666666</v>
      </c>
      <c r="P32" s="13">
        <f>+IFERROR(VLOOKUP(A32,AI$3:AN$2420,4,0),0)</f>
        <v>0</v>
      </c>
      <c r="Q32" s="16">
        <v>0</v>
      </c>
      <c r="R32" s="13">
        <f t="shared" si="4"/>
        <v>0</v>
      </c>
      <c r="S32" s="15">
        <f t="shared" si="3"/>
        <v>0.2</v>
      </c>
      <c r="T32" s="15">
        <f t="shared" si="5"/>
        <v>12</v>
      </c>
      <c r="U32" s="20">
        <f t="shared" si="6"/>
        <v>1</v>
      </c>
      <c r="V32" s="17" t="str">
        <f>VLOOKUP(A32,'[1]ANALISIS FRANCYS'!A$3:C$195,3,0)</f>
        <v>DISPONIBLE</v>
      </c>
      <c r="W32" s="17"/>
      <c r="X32" s="17"/>
      <c r="Y32" s="17"/>
      <c r="AA32" s="18">
        <v>71</v>
      </c>
      <c r="AB32" s="12" t="s">
        <v>141</v>
      </c>
      <c r="AC32" s="19">
        <v>339.81000000000006</v>
      </c>
      <c r="AD32" s="19">
        <v>22.044999999999998</v>
      </c>
      <c r="AE32" s="19">
        <v>73.125</v>
      </c>
      <c r="AF32" s="19">
        <v>434.98000000000008</v>
      </c>
      <c r="AI32" s="12">
        <v>7886</v>
      </c>
      <c r="AJ32" s="12" t="s">
        <v>142</v>
      </c>
      <c r="AK32" s="19">
        <v>78</v>
      </c>
      <c r="AL32" s="19"/>
      <c r="AM32" s="19"/>
      <c r="AN32" s="19">
        <v>78</v>
      </c>
    </row>
    <row r="33" spans="1:40" x14ac:dyDescent="0.25">
      <c r="A33" s="12">
        <v>6537</v>
      </c>
      <c r="B33" s="21" t="s">
        <v>143</v>
      </c>
      <c r="C33" s="12"/>
      <c r="D33" s="12" t="s">
        <v>31</v>
      </c>
      <c r="E33" s="12" t="s">
        <v>133</v>
      </c>
      <c r="F33" s="12"/>
      <c r="G33" s="12" t="s">
        <v>137</v>
      </c>
      <c r="H33" s="12">
        <v>12</v>
      </c>
      <c r="I33" s="12">
        <f>IFERROR(VLOOKUP(A33,AA$3:AF$2421,5,0),0)</f>
        <v>6</v>
      </c>
      <c r="J33" s="13">
        <f t="shared" si="7"/>
        <v>0.2</v>
      </c>
      <c r="K33" s="14">
        <v>12</v>
      </c>
      <c r="L33" s="13">
        <v>24</v>
      </c>
      <c r="M33" s="15">
        <f t="shared" si="0"/>
        <v>0.4</v>
      </c>
      <c r="N33" s="15">
        <f t="shared" si="1"/>
        <v>0.60000000000000009</v>
      </c>
      <c r="O33" s="15">
        <f t="shared" si="2"/>
        <v>0.8</v>
      </c>
      <c r="P33" s="13">
        <f>+IFERROR(VLOOKUP(A33,AI$3:AN$2420,4,0),0)</f>
        <v>0</v>
      </c>
      <c r="Q33" s="16">
        <v>0</v>
      </c>
      <c r="R33" s="13">
        <f t="shared" si="4"/>
        <v>0</v>
      </c>
      <c r="S33" s="15">
        <f t="shared" si="3"/>
        <v>0.60000000000000009</v>
      </c>
      <c r="T33" s="15">
        <f t="shared" si="5"/>
        <v>12</v>
      </c>
      <c r="U33" s="20">
        <f t="shared" si="6"/>
        <v>1</v>
      </c>
      <c r="V33" s="17" t="str">
        <f>VLOOKUP(A33,'[1]ANALISIS FRANCYS'!A$3:C$195,3,0)</f>
        <v>DISPONIBLE</v>
      </c>
      <c r="W33" s="17"/>
      <c r="X33" s="17"/>
      <c r="Y33" s="17"/>
      <c r="AA33" s="18">
        <v>72</v>
      </c>
      <c r="AB33" s="12" t="s">
        <v>144</v>
      </c>
      <c r="AC33" s="19">
        <v>26.89</v>
      </c>
      <c r="AD33" s="19"/>
      <c r="AE33" s="19">
        <v>4.6899999999999995</v>
      </c>
      <c r="AF33" s="19">
        <v>31.58</v>
      </c>
      <c r="AI33" s="12">
        <v>8092</v>
      </c>
      <c r="AJ33" s="12" t="s">
        <v>145</v>
      </c>
      <c r="AK33" s="19">
        <v>101</v>
      </c>
      <c r="AL33" s="19"/>
      <c r="AM33" s="19"/>
      <c r="AN33" s="19">
        <v>101</v>
      </c>
    </row>
    <row r="34" spans="1:40" x14ac:dyDescent="0.25">
      <c r="A34" s="12">
        <v>10617</v>
      </c>
      <c r="B34" s="21" t="s">
        <v>146</v>
      </c>
      <c r="C34" s="12"/>
      <c r="D34" s="12" t="s">
        <v>31</v>
      </c>
      <c r="E34" s="12" t="s">
        <v>133</v>
      </c>
      <c r="F34" s="12"/>
      <c r="G34" s="12" t="s">
        <v>147</v>
      </c>
      <c r="H34" s="12">
        <v>1</v>
      </c>
      <c r="I34" s="12">
        <f>IFERROR(VLOOKUP(A34,AA$3:AF$2421,5,0),0)</f>
        <v>0</v>
      </c>
      <c r="J34" s="13">
        <f t="shared" si="7"/>
        <v>0</v>
      </c>
      <c r="K34" s="14">
        <v>2</v>
      </c>
      <c r="L34" s="13">
        <v>3</v>
      </c>
      <c r="M34" s="15">
        <f t="shared" si="0"/>
        <v>0</v>
      </c>
      <c r="N34" s="15">
        <f t="shared" si="1"/>
        <v>0</v>
      </c>
      <c r="O34" s="15">
        <f t="shared" si="2"/>
        <v>0</v>
      </c>
      <c r="P34" s="13">
        <f>+IFERROR(VLOOKUP(A34,AI$3:AN$2420,4,0),0)</f>
        <v>0</v>
      </c>
      <c r="Q34" s="16">
        <v>0</v>
      </c>
      <c r="R34" s="13">
        <f t="shared" si="4"/>
        <v>0</v>
      </c>
      <c r="S34" s="15">
        <f t="shared" si="3"/>
        <v>0</v>
      </c>
      <c r="T34" s="15">
        <f t="shared" si="5"/>
        <v>2</v>
      </c>
      <c r="U34" s="20">
        <f t="shared" si="6"/>
        <v>2</v>
      </c>
      <c r="V34" s="17" t="str">
        <f>VLOOKUP(A34,'[1]ANALISIS FRANCYS'!A$3:C$195,3,0)</f>
        <v>DISPONIBLE</v>
      </c>
      <c r="W34" s="17"/>
      <c r="X34" s="17"/>
      <c r="Y34" s="17"/>
      <c r="AA34" s="18">
        <v>74</v>
      </c>
      <c r="AB34" s="12" t="s">
        <v>148</v>
      </c>
      <c r="AC34" s="19"/>
      <c r="AD34" s="19"/>
      <c r="AE34" s="19">
        <v>1.9499999999999997</v>
      </c>
      <c r="AF34" s="19">
        <v>1.9499999999999997</v>
      </c>
      <c r="AI34" s="12">
        <v>8600</v>
      </c>
      <c r="AJ34" s="12" t="s">
        <v>70</v>
      </c>
      <c r="AK34" s="19">
        <v>2</v>
      </c>
      <c r="AL34" s="19">
        <v>29</v>
      </c>
      <c r="AM34" s="19">
        <v>50</v>
      </c>
      <c r="AN34" s="19">
        <v>81</v>
      </c>
    </row>
    <row r="35" spans="1:40" x14ac:dyDescent="0.25">
      <c r="A35" s="12">
        <v>6546</v>
      </c>
      <c r="B35" s="12" t="s">
        <v>149</v>
      </c>
      <c r="C35" s="12"/>
      <c r="D35" s="12" t="s">
        <v>31</v>
      </c>
      <c r="E35" s="12" t="s">
        <v>133</v>
      </c>
      <c r="F35" s="12"/>
      <c r="G35" s="12" t="s">
        <v>150</v>
      </c>
      <c r="H35" s="12">
        <v>1</v>
      </c>
      <c r="I35" s="12">
        <f>IFERROR(VLOOKUP(A35,AA$3:AF$2421,5,0),0)</f>
        <v>0</v>
      </c>
      <c r="J35" s="13">
        <f t="shared" si="7"/>
        <v>0</v>
      </c>
      <c r="K35" s="14">
        <v>2</v>
      </c>
      <c r="L35" s="13">
        <v>3</v>
      </c>
      <c r="M35" s="15">
        <f t="shared" si="0"/>
        <v>0</v>
      </c>
      <c r="N35" s="15">
        <f t="shared" si="1"/>
        <v>0</v>
      </c>
      <c r="O35" s="15">
        <f t="shared" si="2"/>
        <v>0</v>
      </c>
      <c r="P35" s="13">
        <f>+IFERROR(VLOOKUP(A35,AI$3:AN$2420,4,0),0)</f>
        <v>0</v>
      </c>
      <c r="Q35" s="16">
        <v>0</v>
      </c>
      <c r="R35" s="13">
        <f t="shared" si="4"/>
        <v>0</v>
      </c>
      <c r="S35" s="15">
        <f t="shared" si="3"/>
        <v>0</v>
      </c>
      <c r="T35" s="15">
        <f t="shared" si="5"/>
        <v>2</v>
      </c>
      <c r="U35" s="20">
        <f t="shared" si="6"/>
        <v>2</v>
      </c>
      <c r="V35" s="17" t="str">
        <f>VLOOKUP(A35,'[1]ANALISIS FRANCYS'!A$3:C$195,3,0)</f>
        <v>NO DISPONIBLE</v>
      </c>
      <c r="W35" s="17"/>
      <c r="X35" s="17"/>
      <c r="Y35" s="17"/>
      <c r="AA35" s="18">
        <v>75</v>
      </c>
      <c r="AB35" s="12" t="s">
        <v>151</v>
      </c>
      <c r="AC35" s="19">
        <v>0.375</v>
      </c>
      <c r="AD35" s="19"/>
      <c r="AE35" s="19">
        <v>0.57500000000000007</v>
      </c>
      <c r="AF35" s="19">
        <v>0.95000000000000007</v>
      </c>
      <c r="AI35" s="12">
        <v>8737</v>
      </c>
      <c r="AJ35" s="12" t="s">
        <v>152</v>
      </c>
      <c r="AK35" s="19">
        <v>0</v>
      </c>
      <c r="AL35" s="19"/>
      <c r="AM35" s="19"/>
      <c r="AN35" s="19">
        <v>0</v>
      </c>
    </row>
    <row r="36" spans="1:40" x14ac:dyDescent="0.25">
      <c r="A36" s="12">
        <v>4102</v>
      </c>
      <c r="B36" s="21" t="s">
        <v>153</v>
      </c>
      <c r="C36" s="12"/>
      <c r="D36" s="12" t="s">
        <v>31</v>
      </c>
      <c r="E36" s="12" t="s">
        <v>133</v>
      </c>
      <c r="F36" s="12"/>
      <c r="G36" s="12" t="s">
        <v>134</v>
      </c>
      <c r="H36" s="12">
        <v>12</v>
      </c>
      <c r="I36" s="12">
        <f>IFERROR(VLOOKUP(A36,AA$3:AF$2421,5,0),0)</f>
        <v>0</v>
      </c>
      <c r="J36" s="13">
        <f t="shared" si="7"/>
        <v>0</v>
      </c>
      <c r="K36" s="14">
        <v>24</v>
      </c>
      <c r="L36" s="13">
        <v>24</v>
      </c>
      <c r="M36" s="15">
        <f t="shared" si="0"/>
        <v>0</v>
      </c>
      <c r="N36" s="15">
        <f t="shared" si="1"/>
        <v>0</v>
      </c>
      <c r="O36" s="15">
        <f t="shared" si="2"/>
        <v>0</v>
      </c>
      <c r="P36" s="13">
        <f>+IFERROR(VLOOKUP(A36,AI$3:AN$2420,4,0),0)</f>
        <v>0</v>
      </c>
      <c r="Q36" s="16">
        <v>0</v>
      </c>
      <c r="R36" s="13">
        <f t="shared" si="4"/>
        <v>0</v>
      </c>
      <c r="S36" s="15">
        <f t="shared" si="3"/>
        <v>0</v>
      </c>
      <c r="T36" s="15">
        <f t="shared" si="5"/>
        <v>24</v>
      </c>
      <c r="U36" s="20">
        <f t="shared" si="6"/>
        <v>2</v>
      </c>
      <c r="V36" s="17" t="str">
        <f>VLOOKUP(A36,'[1]ANALISIS FRANCYS'!A$3:C$195,3,0)</f>
        <v>DISPONIBLE</v>
      </c>
      <c r="W36" s="17"/>
      <c r="X36" s="17"/>
      <c r="Y36" s="17"/>
      <c r="AA36" s="18">
        <v>78</v>
      </c>
      <c r="AB36" s="12" t="s">
        <v>154</v>
      </c>
      <c r="AC36" s="19">
        <v>1327.4949999999988</v>
      </c>
      <c r="AD36" s="19">
        <v>72.285000000000039</v>
      </c>
      <c r="AE36" s="19">
        <v>158.59299999999993</v>
      </c>
      <c r="AF36" s="19">
        <v>1558.3729999999987</v>
      </c>
      <c r="AI36" s="12">
        <v>8898</v>
      </c>
      <c r="AJ36" s="12" t="s">
        <v>155</v>
      </c>
      <c r="AK36" s="19"/>
      <c r="AL36" s="19"/>
      <c r="AM36" s="19">
        <v>19</v>
      </c>
      <c r="AN36" s="19">
        <v>19</v>
      </c>
    </row>
    <row r="37" spans="1:40" hidden="1" x14ac:dyDescent="0.25">
      <c r="A37" s="12">
        <v>10712</v>
      </c>
      <c r="B37" s="12" t="s">
        <v>156</v>
      </c>
      <c r="C37" s="12"/>
      <c r="D37" s="12" t="s">
        <v>31</v>
      </c>
      <c r="E37" s="12" t="s">
        <v>133</v>
      </c>
      <c r="F37" s="12"/>
      <c r="G37" s="12" t="s">
        <v>157</v>
      </c>
      <c r="H37" s="12">
        <v>15</v>
      </c>
      <c r="I37" s="12">
        <f>IFERROR(VLOOKUP(A37,AA$3:AF$2421,5,0),0)</f>
        <v>0</v>
      </c>
      <c r="J37" s="13">
        <f t="shared" si="7"/>
        <v>0</v>
      </c>
      <c r="K37" s="14">
        <v>6</v>
      </c>
      <c r="L37" s="13">
        <v>15</v>
      </c>
      <c r="M37" s="15">
        <f t="shared" si="0"/>
        <v>0</v>
      </c>
      <c r="N37" s="15">
        <f t="shared" si="1"/>
        <v>0</v>
      </c>
      <c r="O37" s="15">
        <f t="shared" si="2"/>
        <v>0</v>
      </c>
      <c r="P37" s="13">
        <f>+IFERROR(VLOOKUP(A37,AI$3:AN$2420,4,0),0)</f>
        <v>0</v>
      </c>
      <c r="Q37" s="16">
        <v>0</v>
      </c>
      <c r="R37" s="13">
        <f t="shared" si="4"/>
        <v>0</v>
      </c>
      <c r="S37" s="15">
        <f t="shared" si="3"/>
        <v>0</v>
      </c>
      <c r="T37" s="15">
        <f t="shared" si="5"/>
        <v>6</v>
      </c>
      <c r="U37" s="13">
        <f t="shared" si="6"/>
        <v>0.4</v>
      </c>
      <c r="V37" s="17">
        <f>VLOOKUP(A37,'[1]ANALISIS FRANCYS'!A$3:C$195,3,0)</f>
        <v>0</v>
      </c>
      <c r="W37" s="17"/>
      <c r="X37" s="17"/>
      <c r="Y37" s="17"/>
      <c r="AA37" s="18">
        <v>79</v>
      </c>
      <c r="AB37" s="12" t="s">
        <v>158</v>
      </c>
      <c r="AC37" s="19"/>
      <c r="AD37" s="19"/>
      <c r="AE37" s="19">
        <v>0.51500000000000001</v>
      </c>
      <c r="AF37" s="19">
        <v>0.51500000000000001</v>
      </c>
      <c r="AI37" s="12">
        <v>9006</v>
      </c>
      <c r="AJ37" s="12" t="s">
        <v>159</v>
      </c>
      <c r="AK37" s="19">
        <v>61</v>
      </c>
      <c r="AL37" s="19"/>
      <c r="AM37" s="19"/>
      <c r="AN37" s="19">
        <v>61</v>
      </c>
    </row>
    <row r="38" spans="1:40" hidden="1" x14ac:dyDescent="0.25">
      <c r="A38" s="12">
        <v>988</v>
      </c>
      <c r="B38" s="12" t="s">
        <v>160</v>
      </c>
      <c r="C38" s="12"/>
      <c r="D38" s="12" t="s">
        <v>31</v>
      </c>
      <c r="E38" s="12" t="s">
        <v>133</v>
      </c>
      <c r="F38" s="12"/>
      <c r="G38" s="12" t="s">
        <v>161</v>
      </c>
      <c r="H38" s="12"/>
      <c r="I38" s="12">
        <f>IFERROR(VLOOKUP(A38,AA$3:AF$2421,5,0),0)</f>
        <v>0</v>
      </c>
      <c r="J38" s="13">
        <f t="shared" si="7"/>
        <v>0</v>
      </c>
      <c r="K38" s="14"/>
      <c r="L38" s="13"/>
      <c r="M38" s="15">
        <f t="shared" si="0"/>
        <v>0</v>
      </c>
      <c r="N38" s="15">
        <f t="shared" si="1"/>
        <v>0</v>
      </c>
      <c r="O38" s="15">
        <f t="shared" si="2"/>
        <v>0</v>
      </c>
      <c r="P38" s="13">
        <f>+IFERROR(VLOOKUP(A38,AI$3:AN$2420,4,0),0)</f>
        <v>0</v>
      </c>
      <c r="Q38" s="16">
        <v>0</v>
      </c>
      <c r="R38" s="13">
        <f t="shared" si="4"/>
        <v>0</v>
      </c>
      <c r="S38" s="15">
        <f t="shared" si="3"/>
        <v>0</v>
      </c>
      <c r="T38" s="15">
        <f t="shared" si="5"/>
        <v>0</v>
      </c>
      <c r="U38" s="13" t="str">
        <f t="shared" si="6"/>
        <v>NO COMPRAR</v>
      </c>
      <c r="V38" s="17" t="str">
        <f>VLOOKUP(A38,'[1]ANALISIS FRANCYS'!A$3:C$195,3,0)</f>
        <v>NO DISPONIBLE</v>
      </c>
      <c r="W38" s="17"/>
      <c r="X38" s="17"/>
      <c r="Y38" s="17"/>
      <c r="AA38" s="18">
        <v>82</v>
      </c>
      <c r="AB38" s="12" t="s">
        <v>162</v>
      </c>
      <c r="AC38" s="19">
        <v>3.5749999999999997</v>
      </c>
      <c r="AD38" s="19"/>
      <c r="AE38" s="19">
        <v>2.6949999999999998</v>
      </c>
      <c r="AF38" s="19">
        <v>6.27</v>
      </c>
      <c r="AI38" s="12">
        <v>9008</v>
      </c>
      <c r="AJ38" s="12" t="s">
        <v>163</v>
      </c>
      <c r="AK38" s="19"/>
      <c r="AL38" s="19"/>
      <c r="AM38" s="19">
        <v>5</v>
      </c>
      <c r="AN38" s="19">
        <v>5</v>
      </c>
    </row>
    <row r="39" spans="1:40" x14ac:dyDescent="0.25">
      <c r="A39" s="12">
        <v>8038</v>
      </c>
      <c r="B39" s="21" t="s">
        <v>164</v>
      </c>
      <c r="C39" s="12"/>
      <c r="D39" s="12" t="s">
        <v>31</v>
      </c>
      <c r="E39" s="12" t="s">
        <v>133</v>
      </c>
      <c r="F39" s="12"/>
      <c r="G39" s="12" t="s">
        <v>165</v>
      </c>
      <c r="H39" s="12">
        <v>12</v>
      </c>
      <c r="I39" s="12">
        <f>IFERROR(VLOOKUP(A39,AA$3:AF$2421,5,0),0)</f>
        <v>0</v>
      </c>
      <c r="J39" s="13">
        <f t="shared" si="7"/>
        <v>0</v>
      </c>
      <c r="K39" s="14">
        <v>12</v>
      </c>
      <c r="L39" s="13">
        <v>18</v>
      </c>
      <c r="M39" s="15">
        <f t="shared" si="0"/>
        <v>0</v>
      </c>
      <c r="N39" s="15">
        <f t="shared" si="1"/>
        <v>0</v>
      </c>
      <c r="O39" s="15">
        <f t="shared" si="2"/>
        <v>0</v>
      </c>
      <c r="P39" s="13">
        <f>+IFERROR(VLOOKUP(A39,AI$3:AN$2420,4,0),0)</f>
        <v>0</v>
      </c>
      <c r="Q39" s="16">
        <v>2</v>
      </c>
      <c r="R39" s="13">
        <f t="shared" si="4"/>
        <v>2</v>
      </c>
      <c r="S39" s="15">
        <f t="shared" si="3"/>
        <v>0</v>
      </c>
      <c r="T39" s="15">
        <f t="shared" si="5"/>
        <v>10</v>
      </c>
      <c r="U39" s="20">
        <f t="shared" si="6"/>
        <v>0.83333333333333337</v>
      </c>
      <c r="V39" s="17" t="str">
        <f>VLOOKUP(A39,'[1]ANALISIS FRANCYS'!A$3:C$195,3,0)</f>
        <v>DISPONIBLE</v>
      </c>
      <c r="W39" s="17"/>
      <c r="X39" s="17"/>
      <c r="Y39" s="17"/>
      <c r="AA39" s="18">
        <v>85</v>
      </c>
      <c r="AB39" s="12" t="s">
        <v>166</v>
      </c>
      <c r="AC39" s="19">
        <v>673.73000000000059</v>
      </c>
      <c r="AD39" s="19">
        <v>35.540000000000006</v>
      </c>
      <c r="AE39" s="19">
        <v>82.729999999999976</v>
      </c>
      <c r="AF39" s="19">
        <v>792.00000000000057</v>
      </c>
      <c r="AI39" s="12">
        <v>9588</v>
      </c>
      <c r="AJ39" s="12" t="s">
        <v>49</v>
      </c>
      <c r="AK39" s="19">
        <v>12</v>
      </c>
      <c r="AL39" s="19"/>
      <c r="AM39" s="19"/>
      <c r="AN39" s="19">
        <v>12</v>
      </c>
    </row>
    <row r="40" spans="1:40" x14ac:dyDescent="0.25">
      <c r="A40" s="12">
        <v>10664</v>
      </c>
      <c r="B40" s="12" t="s">
        <v>167</v>
      </c>
      <c r="C40" s="12"/>
      <c r="D40" s="12" t="s">
        <v>31</v>
      </c>
      <c r="E40" s="12" t="s">
        <v>133</v>
      </c>
      <c r="F40" s="12"/>
      <c r="G40" s="12" t="s">
        <v>168</v>
      </c>
      <c r="H40" s="12">
        <v>12</v>
      </c>
      <c r="I40" s="12">
        <f>IFERROR(VLOOKUP(A40,AA$3:AF$2421,5,0),0)</f>
        <v>1</v>
      </c>
      <c r="J40" s="13">
        <f t="shared" si="7"/>
        <v>3.3333333333333333E-2</v>
      </c>
      <c r="K40" s="14">
        <v>6</v>
      </c>
      <c r="L40" s="13">
        <v>12</v>
      </c>
      <c r="M40" s="15">
        <f t="shared" si="0"/>
        <v>6.6666666666666666E-2</v>
      </c>
      <c r="N40" s="15">
        <f t="shared" si="1"/>
        <v>0.1</v>
      </c>
      <c r="O40" s="15">
        <f t="shared" si="2"/>
        <v>0.13333333333333333</v>
      </c>
      <c r="P40" s="13">
        <f>+IFERROR(VLOOKUP(A40,AI$3:AN$2420,4,0),0)</f>
        <v>0</v>
      </c>
      <c r="Q40" s="16">
        <v>0</v>
      </c>
      <c r="R40" s="13">
        <f t="shared" si="4"/>
        <v>0</v>
      </c>
      <c r="S40" s="15">
        <f t="shared" si="3"/>
        <v>0.1</v>
      </c>
      <c r="T40" s="15">
        <f t="shared" si="5"/>
        <v>6</v>
      </c>
      <c r="U40" s="20">
        <f t="shared" si="6"/>
        <v>0.5</v>
      </c>
      <c r="V40" s="17" t="str">
        <f>VLOOKUP(A40,'[1]ANALISIS FRANCYS'!A$3:C$195,3,0)</f>
        <v>NO DISPONIBLE</v>
      </c>
      <c r="W40" s="17"/>
      <c r="X40" s="17"/>
      <c r="Y40" s="17"/>
      <c r="AA40" s="18">
        <v>87</v>
      </c>
      <c r="AB40" s="12" t="s">
        <v>169</v>
      </c>
      <c r="AC40" s="19">
        <v>3.2449999999999992</v>
      </c>
      <c r="AD40" s="19"/>
      <c r="AE40" s="19"/>
      <c r="AF40" s="19">
        <v>3.2449999999999992</v>
      </c>
      <c r="AI40" s="12">
        <v>9589</v>
      </c>
      <c r="AJ40" s="12" t="s">
        <v>46</v>
      </c>
      <c r="AK40" s="19"/>
      <c r="AL40" s="19">
        <v>35</v>
      </c>
      <c r="AM40" s="19"/>
      <c r="AN40" s="19">
        <v>35</v>
      </c>
    </row>
    <row r="41" spans="1:40" x14ac:dyDescent="0.25">
      <c r="A41" s="12">
        <v>9018</v>
      </c>
      <c r="B41" s="21" t="s">
        <v>170</v>
      </c>
      <c r="C41" s="12"/>
      <c r="D41" s="12" t="s">
        <v>31</v>
      </c>
      <c r="E41" s="12" t="s">
        <v>133</v>
      </c>
      <c r="F41" s="12"/>
      <c r="G41" s="12" t="s">
        <v>171</v>
      </c>
      <c r="H41" s="12">
        <v>12</v>
      </c>
      <c r="I41" s="12">
        <f>IFERROR(VLOOKUP(A41,AA$3:AF$2421,5,0),0)</f>
        <v>6</v>
      </c>
      <c r="J41" s="13">
        <f t="shared" si="7"/>
        <v>0.2</v>
      </c>
      <c r="K41" s="14">
        <v>24</v>
      </c>
      <c r="L41" s="13">
        <v>18</v>
      </c>
      <c r="M41" s="15">
        <f t="shared" si="0"/>
        <v>0.4</v>
      </c>
      <c r="N41" s="15">
        <f t="shared" si="1"/>
        <v>0.60000000000000009</v>
      </c>
      <c r="O41" s="15">
        <f t="shared" si="2"/>
        <v>0.8</v>
      </c>
      <c r="P41" s="13">
        <f>+IFERROR(VLOOKUP(A41,AI$3:AN$2420,4,0),0)</f>
        <v>0</v>
      </c>
      <c r="Q41" s="16">
        <v>0</v>
      </c>
      <c r="R41" s="13">
        <f t="shared" si="4"/>
        <v>0</v>
      </c>
      <c r="S41" s="15">
        <f t="shared" si="3"/>
        <v>0.60000000000000009</v>
      </c>
      <c r="T41" s="15">
        <f t="shared" si="5"/>
        <v>24</v>
      </c>
      <c r="U41" s="20">
        <f t="shared" si="6"/>
        <v>2</v>
      </c>
      <c r="V41" s="17" t="str">
        <f>VLOOKUP(A41,'[1]ANALISIS FRANCYS'!A$3:C$195,3,0)</f>
        <v>DISPONIBLE</v>
      </c>
      <c r="W41" s="17"/>
      <c r="X41" s="17"/>
      <c r="Y41" s="17"/>
      <c r="AA41" s="18">
        <v>90</v>
      </c>
      <c r="AB41" s="12" t="s">
        <v>172</v>
      </c>
      <c r="AC41" s="19"/>
      <c r="AD41" s="19"/>
      <c r="AE41" s="19">
        <v>3.2800000000000002</v>
      </c>
      <c r="AF41" s="19">
        <v>3.2800000000000002</v>
      </c>
      <c r="AI41" s="12">
        <v>9630</v>
      </c>
      <c r="AJ41" s="12" t="s">
        <v>104</v>
      </c>
      <c r="AK41" s="19">
        <v>1</v>
      </c>
      <c r="AL41" s="19">
        <v>8</v>
      </c>
      <c r="AM41" s="19">
        <v>5</v>
      </c>
      <c r="AN41" s="19">
        <v>14</v>
      </c>
    </row>
    <row r="42" spans="1:40" x14ac:dyDescent="0.25">
      <c r="A42" s="12">
        <v>9016</v>
      </c>
      <c r="B42" s="21" t="s">
        <v>173</v>
      </c>
      <c r="C42" s="12"/>
      <c r="D42" s="12" t="s">
        <v>31</v>
      </c>
      <c r="E42" s="12" t="s">
        <v>133</v>
      </c>
      <c r="F42" s="12"/>
      <c r="G42" s="12" t="s">
        <v>171</v>
      </c>
      <c r="H42" s="12">
        <v>12</v>
      </c>
      <c r="I42" s="12">
        <f>IFERROR(VLOOKUP(A42,AA$3:AF$2421,5,0),0)</f>
        <v>0</v>
      </c>
      <c r="J42" s="13">
        <f t="shared" si="7"/>
        <v>0</v>
      </c>
      <c r="K42" s="14">
        <v>12</v>
      </c>
      <c r="L42" s="13">
        <v>18</v>
      </c>
      <c r="M42" s="15">
        <f t="shared" si="0"/>
        <v>0</v>
      </c>
      <c r="N42" s="15">
        <f t="shared" si="1"/>
        <v>0</v>
      </c>
      <c r="O42" s="15">
        <f t="shared" si="2"/>
        <v>0</v>
      </c>
      <c r="P42" s="13">
        <f>+IFERROR(VLOOKUP(A42,AI$3:AN$2420,4,0),0)</f>
        <v>0</v>
      </c>
      <c r="Q42" s="16">
        <v>0</v>
      </c>
      <c r="R42" s="13">
        <f t="shared" si="4"/>
        <v>0</v>
      </c>
      <c r="S42" s="15">
        <f t="shared" si="3"/>
        <v>0</v>
      </c>
      <c r="T42" s="15">
        <f t="shared" si="5"/>
        <v>12</v>
      </c>
      <c r="U42" s="20">
        <f t="shared" si="6"/>
        <v>1</v>
      </c>
      <c r="V42" s="17" t="str">
        <f>VLOOKUP(A42,'[1]ANALISIS FRANCYS'!A$3:C$195,3,0)</f>
        <v>DISPONIBLE</v>
      </c>
      <c r="W42" s="17"/>
      <c r="X42" s="17"/>
      <c r="Y42" s="17"/>
      <c r="AA42" s="18">
        <v>91</v>
      </c>
      <c r="AB42" s="12" t="s">
        <v>174</v>
      </c>
      <c r="AC42" s="19">
        <v>1.9</v>
      </c>
      <c r="AD42" s="19"/>
      <c r="AE42" s="19">
        <v>43.760000000000005</v>
      </c>
      <c r="AF42" s="19">
        <v>45.660000000000004</v>
      </c>
      <c r="AI42" s="12">
        <v>9631</v>
      </c>
      <c r="AJ42" s="12" t="s">
        <v>175</v>
      </c>
      <c r="AK42" s="19">
        <v>33</v>
      </c>
      <c r="AL42" s="19">
        <v>26</v>
      </c>
      <c r="AM42" s="19">
        <v>15</v>
      </c>
      <c r="AN42" s="19">
        <v>74</v>
      </c>
    </row>
    <row r="43" spans="1:40" x14ac:dyDescent="0.25">
      <c r="A43" s="12">
        <v>10596</v>
      </c>
      <c r="B43" s="21" t="s">
        <v>176</v>
      </c>
      <c r="C43" s="12"/>
      <c r="D43" s="12" t="s">
        <v>31</v>
      </c>
      <c r="E43" s="12" t="s">
        <v>133</v>
      </c>
      <c r="F43" s="12"/>
      <c r="G43" s="12" t="s">
        <v>171</v>
      </c>
      <c r="H43" s="12">
        <v>12</v>
      </c>
      <c r="I43" s="12">
        <f>IFERROR(VLOOKUP(A43,AA$3:AF$2421,5,0),0)</f>
        <v>13</v>
      </c>
      <c r="J43" s="13">
        <f t="shared" si="7"/>
        <v>0.43333333333333335</v>
      </c>
      <c r="K43" s="14">
        <v>12</v>
      </c>
      <c r="L43" s="13">
        <v>18</v>
      </c>
      <c r="M43" s="15">
        <f t="shared" si="0"/>
        <v>0.8666666666666667</v>
      </c>
      <c r="N43" s="15">
        <f t="shared" si="1"/>
        <v>1.3</v>
      </c>
      <c r="O43" s="15">
        <f t="shared" si="2"/>
        <v>1.7333333333333334</v>
      </c>
      <c r="P43" s="13">
        <f>+IFERROR(VLOOKUP(A43,AI$3:AN$2420,4,0),0)</f>
        <v>0</v>
      </c>
      <c r="Q43" s="16">
        <v>0</v>
      </c>
      <c r="R43" s="13">
        <f t="shared" si="4"/>
        <v>0</v>
      </c>
      <c r="S43" s="15">
        <f t="shared" si="3"/>
        <v>1.3</v>
      </c>
      <c r="T43" s="15">
        <f t="shared" si="5"/>
        <v>12</v>
      </c>
      <c r="U43" s="20">
        <f t="shared" si="6"/>
        <v>1</v>
      </c>
      <c r="V43" s="17" t="str">
        <f>VLOOKUP(A43,'[1]ANALISIS FRANCYS'!A$3:C$195,3,0)</f>
        <v>DISPONIBLE</v>
      </c>
      <c r="W43" s="17"/>
      <c r="X43" s="17"/>
      <c r="Y43" s="17"/>
      <c r="AA43" s="18">
        <v>93</v>
      </c>
      <c r="AB43" s="12" t="s">
        <v>177</v>
      </c>
      <c r="AC43" s="19">
        <v>17.045000000000002</v>
      </c>
      <c r="AD43" s="19">
        <v>1.595</v>
      </c>
      <c r="AE43" s="19">
        <v>5.29</v>
      </c>
      <c r="AF43" s="19">
        <v>23.93</v>
      </c>
      <c r="AI43" s="12">
        <v>9632</v>
      </c>
      <c r="AJ43" s="12" t="s">
        <v>30</v>
      </c>
      <c r="AK43" s="19">
        <v>0</v>
      </c>
      <c r="AL43" s="19">
        <v>1</v>
      </c>
      <c r="AM43" s="19">
        <v>0</v>
      </c>
      <c r="AN43" s="19">
        <v>1</v>
      </c>
    </row>
    <row r="44" spans="1:40" x14ac:dyDescent="0.25">
      <c r="A44" s="12">
        <v>9017</v>
      </c>
      <c r="B44" s="21" t="s">
        <v>178</v>
      </c>
      <c r="C44" s="12"/>
      <c r="D44" s="12" t="s">
        <v>31</v>
      </c>
      <c r="E44" s="12" t="s">
        <v>133</v>
      </c>
      <c r="F44" s="12"/>
      <c r="G44" s="12" t="s">
        <v>171</v>
      </c>
      <c r="H44" s="12">
        <v>12</v>
      </c>
      <c r="I44" s="12">
        <f>IFERROR(VLOOKUP(A44,AA$3:AF$2421,5,0),0)</f>
        <v>9</v>
      </c>
      <c r="J44" s="13">
        <f t="shared" si="7"/>
        <v>0.3</v>
      </c>
      <c r="K44" s="14">
        <v>7</v>
      </c>
      <c r="L44" s="13">
        <v>18</v>
      </c>
      <c r="M44" s="15">
        <f t="shared" si="0"/>
        <v>0.6</v>
      </c>
      <c r="N44" s="15">
        <f t="shared" si="1"/>
        <v>0.89999999999999991</v>
      </c>
      <c r="O44" s="15">
        <f t="shared" si="2"/>
        <v>1.2</v>
      </c>
      <c r="P44" s="13">
        <f>+IFERROR(VLOOKUP(A44,AI$3:AN$2420,4,0),0)</f>
        <v>0</v>
      </c>
      <c r="Q44" s="16">
        <v>0</v>
      </c>
      <c r="R44" s="13">
        <f t="shared" si="4"/>
        <v>0</v>
      </c>
      <c r="S44" s="15">
        <f t="shared" si="3"/>
        <v>0.89999999999999991</v>
      </c>
      <c r="T44" s="15">
        <f t="shared" si="5"/>
        <v>7</v>
      </c>
      <c r="U44" s="20">
        <f t="shared" si="6"/>
        <v>0.58333333333333337</v>
      </c>
      <c r="V44" s="17" t="str">
        <f>VLOOKUP(A44,'[1]ANALISIS FRANCYS'!A$3:C$195,3,0)</f>
        <v>DISPONIBLE</v>
      </c>
      <c r="W44" s="17"/>
      <c r="X44" s="17"/>
      <c r="Y44" s="17"/>
      <c r="AA44" s="18">
        <v>97</v>
      </c>
      <c r="AB44" s="12" t="s">
        <v>179</v>
      </c>
      <c r="AC44" s="19"/>
      <c r="AD44" s="19"/>
      <c r="AE44" s="19">
        <v>3</v>
      </c>
      <c r="AF44" s="19">
        <v>3</v>
      </c>
      <c r="AI44" s="12">
        <v>9765</v>
      </c>
      <c r="AJ44" s="12" t="s">
        <v>180</v>
      </c>
      <c r="AK44" s="19">
        <v>6</v>
      </c>
      <c r="AL44" s="19">
        <v>9</v>
      </c>
      <c r="AM44" s="19">
        <v>10</v>
      </c>
      <c r="AN44" s="19">
        <v>25</v>
      </c>
    </row>
    <row r="45" spans="1:40" x14ac:dyDescent="0.25">
      <c r="A45" s="12">
        <v>9015</v>
      </c>
      <c r="B45" s="21" t="s">
        <v>181</v>
      </c>
      <c r="C45" s="12"/>
      <c r="D45" s="12" t="s">
        <v>31</v>
      </c>
      <c r="E45" s="12" t="s">
        <v>133</v>
      </c>
      <c r="F45" s="12"/>
      <c r="G45" s="12" t="s">
        <v>171</v>
      </c>
      <c r="H45" s="12">
        <v>12</v>
      </c>
      <c r="I45" s="12">
        <f>IFERROR(VLOOKUP(A45,AA$3:AF$2421,5,0),0)</f>
        <v>5</v>
      </c>
      <c r="J45" s="13">
        <f t="shared" si="7"/>
        <v>0.16666666666666666</v>
      </c>
      <c r="K45" s="14">
        <v>7</v>
      </c>
      <c r="L45" s="13">
        <v>18</v>
      </c>
      <c r="M45" s="15">
        <f t="shared" si="0"/>
        <v>0.33333333333333331</v>
      </c>
      <c r="N45" s="15">
        <f t="shared" si="1"/>
        <v>0.5</v>
      </c>
      <c r="O45" s="15">
        <f t="shared" si="2"/>
        <v>0.66666666666666663</v>
      </c>
      <c r="P45" s="13">
        <f>+IFERROR(VLOOKUP(A45,AI$3:AN$2420,4,0),0)</f>
        <v>0</v>
      </c>
      <c r="Q45" s="16">
        <v>0</v>
      </c>
      <c r="R45" s="13">
        <f t="shared" si="4"/>
        <v>0</v>
      </c>
      <c r="S45" s="15">
        <f t="shared" si="3"/>
        <v>0.5</v>
      </c>
      <c r="T45" s="15">
        <f t="shared" si="5"/>
        <v>7</v>
      </c>
      <c r="U45" s="20">
        <f t="shared" si="6"/>
        <v>0.58333333333333337</v>
      </c>
      <c r="V45" s="17" t="str">
        <f>VLOOKUP(A45,'[1]ANALISIS FRANCYS'!A$3:C$195,3,0)</f>
        <v>DISPONIBLE</v>
      </c>
      <c r="W45" s="17"/>
      <c r="X45" s="17"/>
      <c r="Y45" s="17"/>
      <c r="AA45" s="18">
        <v>100</v>
      </c>
      <c r="AB45" s="12" t="s">
        <v>182</v>
      </c>
      <c r="AC45" s="19">
        <v>5</v>
      </c>
      <c r="AD45" s="19"/>
      <c r="AE45" s="19"/>
      <c r="AF45" s="19">
        <v>5</v>
      </c>
      <c r="AI45" s="12">
        <v>9937</v>
      </c>
      <c r="AJ45" s="12" t="s">
        <v>183</v>
      </c>
      <c r="AK45" s="19">
        <v>150</v>
      </c>
      <c r="AL45" s="19">
        <v>60</v>
      </c>
      <c r="AM45" s="19">
        <v>112</v>
      </c>
      <c r="AN45" s="19">
        <v>322</v>
      </c>
    </row>
    <row r="46" spans="1:40" x14ac:dyDescent="0.25">
      <c r="A46" s="12">
        <v>9019</v>
      </c>
      <c r="B46" s="21" t="s">
        <v>184</v>
      </c>
      <c r="C46" s="12"/>
      <c r="D46" s="12" t="s">
        <v>31</v>
      </c>
      <c r="E46" s="12" t="s">
        <v>133</v>
      </c>
      <c r="F46" s="12"/>
      <c r="G46" s="12" t="s">
        <v>171</v>
      </c>
      <c r="H46" s="12">
        <v>12</v>
      </c>
      <c r="I46" s="12">
        <f>IFERROR(VLOOKUP(A46,AA$3:AF$2421,5,0),0)</f>
        <v>11</v>
      </c>
      <c r="J46" s="13">
        <f t="shared" si="7"/>
        <v>0.36666666666666664</v>
      </c>
      <c r="K46" s="14">
        <v>12</v>
      </c>
      <c r="L46" s="13">
        <v>18</v>
      </c>
      <c r="M46" s="15">
        <f t="shared" si="0"/>
        <v>0.73333333333333328</v>
      </c>
      <c r="N46" s="15">
        <f t="shared" si="1"/>
        <v>1.0999999999999999</v>
      </c>
      <c r="O46" s="15">
        <f t="shared" si="2"/>
        <v>1.4666666666666666</v>
      </c>
      <c r="P46" s="13">
        <f>+IFERROR(VLOOKUP(A46,AI$3:AN$2420,4,0),0)</f>
        <v>0</v>
      </c>
      <c r="Q46" s="16">
        <v>0</v>
      </c>
      <c r="R46" s="13">
        <f t="shared" si="4"/>
        <v>0</v>
      </c>
      <c r="S46" s="15">
        <f t="shared" si="3"/>
        <v>1.0999999999999999</v>
      </c>
      <c r="T46" s="15">
        <f t="shared" si="5"/>
        <v>12</v>
      </c>
      <c r="U46" s="20">
        <f t="shared" si="6"/>
        <v>1</v>
      </c>
      <c r="V46" s="17" t="str">
        <f>VLOOKUP(A46,'[1]ANALISIS FRANCYS'!A$3:C$195,3,0)</f>
        <v>DISPONIBLE</v>
      </c>
      <c r="W46" s="17"/>
      <c r="X46" s="17"/>
      <c r="Y46" s="17"/>
      <c r="AA46" s="18">
        <v>102</v>
      </c>
      <c r="AB46" s="12" t="s">
        <v>185</v>
      </c>
      <c r="AC46" s="19">
        <v>2</v>
      </c>
      <c r="AD46" s="19"/>
      <c r="AE46" s="19">
        <v>6</v>
      </c>
      <c r="AF46" s="19">
        <v>8</v>
      </c>
      <c r="AI46" s="12">
        <v>9969</v>
      </c>
      <c r="AJ46" s="12" t="s">
        <v>95</v>
      </c>
      <c r="AK46" s="19">
        <v>47</v>
      </c>
      <c r="AL46" s="19">
        <v>5</v>
      </c>
      <c r="AM46" s="19">
        <v>26</v>
      </c>
      <c r="AN46" s="19">
        <v>78</v>
      </c>
    </row>
    <row r="47" spans="1:40" hidden="1" x14ac:dyDescent="0.25">
      <c r="A47" s="12">
        <v>2184</v>
      </c>
      <c r="B47" s="21" t="s">
        <v>187</v>
      </c>
      <c r="C47" s="12"/>
      <c r="D47" s="12" t="s">
        <v>31</v>
      </c>
      <c r="E47" s="12" t="s">
        <v>133</v>
      </c>
      <c r="F47" s="12"/>
      <c r="G47" s="12" t="s">
        <v>165</v>
      </c>
      <c r="H47" s="12">
        <v>1</v>
      </c>
      <c r="I47" s="12">
        <f>IFERROR(VLOOKUP(A47,AA$3:AF$2421,5,0),0)</f>
        <v>1</v>
      </c>
      <c r="J47" s="13">
        <f t="shared" si="7"/>
        <v>3.3333333333333333E-2</v>
      </c>
      <c r="K47" s="14">
        <v>2</v>
      </c>
      <c r="L47" s="13">
        <v>3</v>
      </c>
      <c r="M47" s="15">
        <f t="shared" si="0"/>
        <v>6.6666666666666666E-2</v>
      </c>
      <c r="N47" s="15">
        <f t="shared" si="1"/>
        <v>0.1</v>
      </c>
      <c r="O47" s="15">
        <f t="shared" si="2"/>
        <v>0.13333333333333333</v>
      </c>
      <c r="P47" s="13">
        <f>+IFERROR(VLOOKUP(A47,AI$3:AN$2420,4,0),0)</f>
        <v>0</v>
      </c>
      <c r="Q47" s="16">
        <v>3</v>
      </c>
      <c r="R47" s="13">
        <f t="shared" si="4"/>
        <v>3</v>
      </c>
      <c r="S47" s="15">
        <f t="shared" si="3"/>
        <v>0.1</v>
      </c>
      <c r="T47" s="15">
        <f t="shared" si="5"/>
        <v>-1</v>
      </c>
      <c r="U47" s="20" t="str">
        <f t="shared" si="6"/>
        <v>NO COMPRAR</v>
      </c>
      <c r="V47" s="17" t="str">
        <f>VLOOKUP(A47,'[1]ANALISIS FRANCYS'!A$3:C$195,3,0)</f>
        <v>DISPONIBLE</v>
      </c>
      <c r="W47" s="17"/>
      <c r="X47" s="17"/>
      <c r="Y47" s="17"/>
      <c r="AA47" s="18">
        <v>105</v>
      </c>
      <c r="AB47" s="12" t="s">
        <v>188</v>
      </c>
      <c r="AC47" s="19">
        <v>75</v>
      </c>
      <c r="AD47" s="19">
        <v>50</v>
      </c>
      <c r="AE47" s="19">
        <v>48</v>
      </c>
      <c r="AF47" s="19">
        <v>173</v>
      </c>
      <c r="AI47" s="12">
        <v>10226</v>
      </c>
      <c r="AJ47" s="12" t="s">
        <v>189</v>
      </c>
      <c r="AK47" s="19"/>
      <c r="AL47" s="19">
        <v>0</v>
      </c>
      <c r="AM47" s="19"/>
      <c r="AN47" s="19">
        <v>0</v>
      </c>
    </row>
    <row r="48" spans="1:40" x14ac:dyDescent="0.25">
      <c r="A48" s="12">
        <v>4971</v>
      </c>
      <c r="B48" s="12" t="s">
        <v>190</v>
      </c>
      <c r="C48" s="12"/>
      <c r="D48" s="12" t="s">
        <v>31</v>
      </c>
      <c r="E48" s="12" t="s">
        <v>133</v>
      </c>
      <c r="F48" s="12"/>
      <c r="G48" s="12" t="s">
        <v>165</v>
      </c>
      <c r="H48" s="12">
        <v>1</v>
      </c>
      <c r="I48" s="12">
        <f>IFERROR(VLOOKUP(A48,AA$3:AF$2421,5,0),0)</f>
        <v>0</v>
      </c>
      <c r="J48" s="13">
        <f t="shared" si="7"/>
        <v>0</v>
      </c>
      <c r="K48" s="14">
        <v>2</v>
      </c>
      <c r="L48" s="13">
        <v>3</v>
      </c>
      <c r="M48" s="15">
        <f t="shared" si="0"/>
        <v>0</v>
      </c>
      <c r="N48" s="15">
        <f t="shared" si="1"/>
        <v>0</v>
      </c>
      <c r="O48" s="15">
        <f t="shared" si="2"/>
        <v>0</v>
      </c>
      <c r="P48" s="13">
        <f>+IFERROR(VLOOKUP(A48,AI$3:AN$2420,4,0),0)</f>
        <v>0</v>
      </c>
      <c r="Q48" s="16">
        <v>0</v>
      </c>
      <c r="R48" s="13">
        <f t="shared" si="4"/>
        <v>0</v>
      </c>
      <c r="S48" s="15">
        <f t="shared" si="3"/>
        <v>0</v>
      </c>
      <c r="T48" s="15">
        <f t="shared" si="5"/>
        <v>2</v>
      </c>
      <c r="U48" s="20">
        <f t="shared" si="6"/>
        <v>2</v>
      </c>
      <c r="V48" s="17" t="str">
        <f>VLOOKUP(A48,'[1]ANALISIS FRANCYS'!A$3:C$195,3,0)</f>
        <v>NO DISPONIBLE</v>
      </c>
      <c r="W48" s="17"/>
      <c r="X48" s="17"/>
      <c r="Y48" s="17"/>
      <c r="AA48" s="18">
        <v>106</v>
      </c>
      <c r="AB48" s="12" t="s">
        <v>191</v>
      </c>
      <c r="AC48" s="19">
        <v>69</v>
      </c>
      <c r="AD48" s="19">
        <v>2</v>
      </c>
      <c r="AE48" s="19">
        <v>10</v>
      </c>
      <c r="AF48" s="19">
        <v>81</v>
      </c>
      <c r="AI48" s="12">
        <v>10234</v>
      </c>
      <c r="AJ48" s="12" t="s">
        <v>192</v>
      </c>
      <c r="AK48" s="19">
        <v>0</v>
      </c>
      <c r="AL48" s="19">
        <v>0</v>
      </c>
      <c r="AM48" s="19">
        <v>0</v>
      </c>
      <c r="AN48" s="19">
        <v>0</v>
      </c>
    </row>
    <row r="49" spans="1:40" x14ac:dyDescent="0.25">
      <c r="A49" s="12">
        <v>4975</v>
      </c>
      <c r="B49" s="21" t="s">
        <v>193</v>
      </c>
      <c r="C49" s="12"/>
      <c r="D49" s="12" t="s">
        <v>31</v>
      </c>
      <c r="E49" s="12" t="s">
        <v>133</v>
      </c>
      <c r="F49" s="12"/>
      <c r="G49" s="12" t="s">
        <v>165</v>
      </c>
      <c r="H49" s="12">
        <v>1</v>
      </c>
      <c r="I49" s="12">
        <f>IFERROR(VLOOKUP(A49,AA$3:AF$2421,5,0),0)</f>
        <v>0</v>
      </c>
      <c r="J49" s="13">
        <f t="shared" si="7"/>
        <v>0</v>
      </c>
      <c r="K49" s="14">
        <v>6</v>
      </c>
      <c r="L49" s="13">
        <v>3</v>
      </c>
      <c r="M49" s="15">
        <f t="shared" si="0"/>
        <v>0</v>
      </c>
      <c r="N49" s="15">
        <f t="shared" si="1"/>
        <v>0</v>
      </c>
      <c r="O49" s="15">
        <f t="shared" si="2"/>
        <v>0</v>
      </c>
      <c r="P49" s="13">
        <f>+IFERROR(VLOOKUP(A49,AI$3:AN$2420,4,0),0)</f>
        <v>0</v>
      </c>
      <c r="Q49" s="16">
        <v>0</v>
      </c>
      <c r="R49" s="13">
        <f t="shared" si="4"/>
        <v>0</v>
      </c>
      <c r="S49" s="15">
        <f t="shared" si="3"/>
        <v>0</v>
      </c>
      <c r="T49" s="15">
        <f t="shared" si="5"/>
        <v>6</v>
      </c>
      <c r="U49" s="20">
        <v>4</v>
      </c>
      <c r="V49" s="17" t="str">
        <f>VLOOKUP(A49,'[1]ANALISIS FRANCYS'!A$3:C$195,3,0)</f>
        <v>DISPONIBLE</v>
      </c>
      <c r="W49" s="17"/>
      <c r="X49" s="17"/>
      <c r="Y49" s="17"/>
      <c r="AA49" s="18">
        <v>121</v>
      </c>
      <c r="AB49" s="12" t="s">
        <v>194</v>
      </c>
      <c r="AC49" s="19"/>
      <c r="AD49" s="19">
        <v>2</v>
      </c>
      <c r="AE49" s="19"/>
      <c r="AF49" s="19">
        <v>2</v>
      </c>
      <c r="AI49" s="12">
        <v>10235</v>
      </c>
      <c r="AJ49" s="12" t="s">
        <v>195</v>
      </c>
      <c r="AK49" s="19">
        <v>0</v>
      </c>
      <c r="AL49" s="19">
        <v>0</v>
      </c>
      <c r="AM49" s="19">
        <v>0</v>
      </c>
      <c r="AN49" s="19">
        <v>0</v>
      </c>
    </row>
    <row r="50" spans="1:40" x14ac:dyDescent="0.25">
      <c r="A50" s="12">
        <v>4974</v>
      </c>
      <c r="B50" s="21" t="s">
        <v>196</v>
      </c>
      <c r="C50" s="12"/>
      <c r="D50" s="12" t="s">
        <v>31</v>
      </c>
      <c r="E50" s="12" t="s">
        <v>133</v>
      </c>
      <c r="F50" s="12"/>
      <c r="G50" s="12" t="s">
        <v>165</v>
      </c>
      <c r="H50" s="12">
        <v>1</v>
      </c>
      <c r="I50" s="12">
        <f>IFERROR(VLOOKUP(A50,AA$3:AF$2421,5,0),0)</f>
        <v>0</v>
      </c>
      <c r="J50" s="13">
        <f t="shared" si="7"/>
        <v>0</v>
      </c>
      <c r="K50" s="14">
        <v>6</v>
      </c>
      <c r="L50" s="13">
        <v>3</v>
      </c>
      <c r="M50" s="15">
        <f t="shared" si="0"/>
        <v>0</v>
      </c>
      <c r="N50" s="15">
        <f t="shared" si="1"/>
        <v>0</v>
      </c>
      <c r="O50" s="15">
        <f t="shared" si="2"/>
        <v>0</v>
      </c>
      <c r="P50" s="13">
        <f>+IFERROR(VLOOKUP(A50,AI$3:AN$2420,4,0),0)</f>
        <v>0</v>
      </c>
      <c r="Q50" s="16">
        <v>4</v>
      </c>
      <c r="R50" s="13">
        <f t="shared" si="4"/>
        <v>4</v>
      </c>
      <c r="S50" s="15">
        <f t="shared" si="3"/>
        <v>0</v>
      </c>
      <c r="T50" s="15">
        <f t="shared" si="5"/>
        <v>2</v>
      </c>
      <c r="U50" s="20">
        <f t="shared" si="6"/>
        <v>2</v>
      </c>
      <c r="V50" s="17" t="str">
        <f>VLOOKUP(A50,'[1]ANALISIS FRANCYS'!A$3:C$195,3,0)</f>
        <v>DISPONIBLE</v>
      </c>
      <c r="W50" s="17"/>
      <c r="X50" s="17"/>
      <c r="Y50" s="17"/>
      <c r="AA50" s="18">
        <v>128</v>
      </c>
      <c r="AB50" s="12" t="s">
        <v>197</v>
      </c>
      <c r="AC50" s="19"/>
      <c r="AD50" s="19">
        <v>4</v>
      </c>
      <c r="AE50" s="19"/>
      <c r="AF50" s="19">
        <v>4</v>
      </c>
      <c r="AI50" s="12">
        <v>10280</v>
      </c>
      <c r="AJ50" s="12" t="s">
        <v>198</v>
      </c>
      <c r="AK50" s="19"/>
      <c r="AL50" s="19">
        <v>0</v>
      </c>
      <c r="AM50" s="19">
        <v>0</v>
      </c>
      <c r="AN50" s="19">
        <v>0</v>
      </c>
    </row>
    <row r="51" spans="1:40" x14ac:dyDescent="0.25">
      <c r="A51" s="12">
        <v>4109</v>
      </c>
      <c r="B51" s="12" t="s">
        <v>200</v>
      </c>
      <c r="C51" s="12"/>
      <c r="D51" s="12" t="s">
        <v>31</v>
      </c>
      <c r="E51" s="12" t="s">
        <v>133</v>
      </c>
      <c r="F51" s="12"/>
      <c r="G51" s="12" t="s">
        <v>165</v>
      </c>
      <c r="H51" s="12">
        <v>1</v>
      </c>
      <c r="I51" s="12">
        <f>IFERROR(VLOOKUP(A51,AA$3:AF$2421,5,0),0)</f>
        <v>0</v>
      </c>
      <c r="J51" s="13">
        <f t="shared" si="7"/>
        <v>0</v>
      </c>
      <c r="K51" s="14">
        <v>6</v>
      </c>
      <c r="L51" s="13">
        <v>3</v>
      </c>
      <c r="M51" s="15">
        <f t="shared" si="0"/>
        <v>0</v>
      </c>
      <c r="N51" s="15">
        <f t="shared" si="1"/>
        <v>0</v>
      </c>
      <c r="O51" s="15">
        <f t="shared" si="2"/>
        <v>0</v>
      </c>
      <c r="P51" s="13">
        <f>+IFERROR(VLOOKUP(A51,AI$3:AN$2420,4,0),0)</f>
        <v>0</v>
      </c>
      <c r="Q51" s="16">
        <v>4</v>
      </c>
      <c r="R51" s="13">
        <f t="shared" si="4"/>
        <v>4</v>
      </c>
      <c r="S51" s="15">
        <f t="shared" si="3"/>
        <v>0</v>
      </c>
      <c r="T51" s="15">
        <f t="shared" si="5"/>
        <v>2</v>
      </c>
      <c r="U51" s="20">
        <f t="shared" si="6"/>
        <v>2</v>
      </c>
      <c r="V51" s="17" t="str">
        <f>VLOOKUP(A51,'[1]ANALISIS FRANCYS'!A$3:C$195,3,0)</f>
        <v>DISPONIBLE</v>
      </c>
      <c r="W51" s="17"/>
      <c r="X51" s="17"/>
      <c r="Y51" s="17"/>
      <c r="AA51" s="18">
        <v>153</v>
      </c>
      <c r="AB51" s="12" t="s">
        <v>201</v>
      </c>
      <c r="AC51" s="19">
        <v>1</v>
      </c>
      <c r="AD51" s="19"/>
      <c r="AE51" s="19"/>
      <c r="AF51" s="19">
        <v>1</v>
      </c>
      <c r="AI51" s="12">
        <v>10431</v>
      </c>
      <c r="AJ51" s="12" t="s">
        <v>202</v>
      </c>
      <c r="AK51" s="19">
        <v>9</v>
      </c>
      <c r="AL51" s="19">
        <v>0</v>
      </c>
      <c r="AM51" s="19">
        <v>8</v>
      </c>
      <c r="AN51" s="19">
        <v>17</v>
      </c>
    </row>
    <row r="52" spans="1:40" x14ac:dyDescent="0.25">
      <c r="A52" s="12">
        <v>4100</v>
      </c>
      <c r="B52" s="21" t="s">
        <v>203</v>
      </c>
      <c r="C52" s="12"/>
      <c r="D52" s="12" t="s">
        <v>31</v>
      </c>
      <c r="E52" s="12" t="s">
        <v>133</v>
      </c>
      <c r="F52" s="12"/>
      <c r="G52" s="12" t="s">
        <v>165</v>
      </c>
      <c r="H52" s="12">
        <v>25</v>
      </c>
      <c r="I52" s="12">
        <f>IFERROR(VLOOKUP(A52,AA$3:AF$2421,5,0),0)</f>
        <v>32</v>
      </c>
      <c r="J52" s="13">
        <f t="shared" si="7"/>
        <v>1.0666666666666667</v>
      </c>
      <c r="K52" s="14">
        <v>24</v>
      </c>
      <c r="L52" s="13">
        <v>36</v>
      </c>
      <c r="M52" s="15">
        <f t="shared" si="0"/>
        <v>2.1333333333333333</v>
      </c>
      <c r="N52" s="15">
        <f t="shared" si="1"/>
        <v>3.2</v>
      </c>
      <c r="O52" s="15">
        <f t="shared" si="2"/>
        <v>4.2666666666666666</v>
      </c>
      <c r="P52" s="13">
        <f>+IFERROR(VLOOKUP(A52,AI$3:AN$2420,4,0),0)</f>
        <v>0</v>
      </c>
      <c r="Q52" s="16">
        <v>0</v>
      </c>
      <c r="R52" s="13">
        <f t="shared" si="4"/>
        <v>0</v>
      </c>
      <c r="S52" s="15">
        <f t="shared" si="3"/>
        <v>3.2</v>
      </c>
      <c r="T52" s="15">
        <f t="shared" si="5"/>
        <v>24</v>
      </c>
      <c r="U52" s="20">
        <f t="shared" si="6"/>
        <v>0.96</v>
      </c>
      <c r="V52" s="17" t="str">
        <f>VLOOKUP(A52,'[1]ANALISIS FRANCYS'!A$3:C$195,3,0)</f>
        <v>DISPONIBLE</v>
      </c>
      <c r="W52" s="17"/>
      <c r="X52" s="17"/>
      <c r="Y52" s="17"/>
      <c r="AA52" s="18">
        <v>155</v>
      </c>
      <c r="AB52" s="12" t="s">
        <v>204</v>
      </c>
      <c r="AC52" s="19">
        <v>1</v>
      </c>
      <c r="AD52" s="19"/>
      <c r="AE52" s="19"/>
      <c r="AF52" s="19">
        <v>1</v>
      </c>
      <c r="AI52" s="12">
        <v>10432</v>
      </c>
      <c r="AJ52" s="12" t="s">
        <v>205</v>
      </c>
      <c r="AK52" s="19">
        <v>4</v>
      </c>
      <c r="AL52" s="19">
        <v>0</v>
      </c>
      <c r="AM52" s="19">
        <v>9</v>
      </c>
      <c r="AN52" s="19">
        <v>13</v>
      </c>
    </row>
    <row r="53" spans="1:40" x14ac:dyDescent="0.25">
      <c r="A53" s="12">
        <v>9865</v>
      </c>
      <c r="B53" s="12" t="s">
        <v>206</v>
      </c>
      <c r="C53" s="12"/>
      <c r="D53" s="12" t="s">
        <v>31</v>
      </c>
      <c r="E53" s="12" t="s">
        <v>133</v>
      </c>
      <c r="F53" s="12"/>
      <c r="G53" s="12" t="s">
        <v>207</v>
      </c>
      <c r="H53" s="12">
        <v>1</v>
      </c>
      <c r="I53" s="12">
        <f>IFERROR(VLOOKUP(A53,AA$3:AF$2421,5,0),0)</f>
        <v>0</v>
      </c>
      <c r="J53" s="13">
        <f t="shared" si="7"/>
        <v>0</v>
      </c>
      <c r="K53" s="14">
        <v>3</v>
      </c>
      <c r="L53" s="13">
        <v>3</v>
      </c>
      <c r="M53" s="15">
        <f t="shared" si="0"/>
        <v>0</v>
      </c>
      <c r="N53" s="15">
        <f t="shared" si="1"/>
        <v>0</v>
      </c>
      <c r="O53" s="15">
        <f t="shared" si="2"/>
        <v>0</v>
      </c>
      <c r="P53" s="13">
        <f>+IFERROR(VLOOKUP(A53,AI$3:AN$2420,4,0),0)</f>
        <v>0</v>
      </c>
      <c r="Q53" s="16">
        <v>0</v>
      </c>
      <c r="R53" s="13">
        <f t="shared" si="4"/>
        <v>0</v>
      </c>
      <c r="S53" s="15">
        <f t="shared" si="3"/>
        <v>0</v>
      </c>
      <c r="T53" s="15">
        <f t="shared" si="5"/>
        <v>3</v>
      </c>
      <c r="U53" s="20">
        <v>2</v>
      </c>
      <c r="V53" s="17" t="str">
        <f>VLOOKUP(A53,'[1]ANALISIS FRANCYS'!A$3:C$195,3,0)</f>
        <v>NO DISPONIBLE</v>
      </c>
      <c r="W53" s="17"/>
      <c r="X53" s="17"/>
      <c r="Y53" s="17"/>
      <c r="AA53" s="18">
        <v>159</v>
      </c>
      <c r="AB53" s="12" t="s">
        <v>208</v>
      </c>
      <c r="AC53" s="19"/>
      <c r="AD53" s="19">
        <v>9</v>
      </c>
      <c r="AE53" s="19"/>
      <c r="AF53" s="19">
        <v>9</v>
      </c>
      <c r="AI53" s="12">
        <v>10435</v>
      </c>
      <c r="AJ53" s="12" t="s">
        <v>209</v>
      </c>
      <c r="AK53" s="19">
        <v>0</v>
      </c>
      <c r="AL53" s="19">
        <v>0</v>
      </c>
      <c r="AM53" s="19">
        <v>0</v>
      </c>
      <c r="AN53" s="19">
        <v>0</v>
      </c>
    </row>
    <row r="54" spans="1:40" x14ac:dyDescent="0.25">
      <c r="A54" s="12">
        <v>10715</v>
      </c>
      <c r="B54" s="21" t="s">
        <v>210</v>
      </c>
      <c r="C54" s="12"/>
      <c r="D54" s="12" t="s">
        <v>31</v>
      </c>
      <c r="E54" s="12" t="s">
        <v>133</v>
      </c>
      <c r="F54" s="12"/>
      <c r="G54" s="12" t="s">
        <v>211</v>
      </c>
      <c r="H54" s="12">
        <v>18</v>
      </c>
      <c r="I54" s="12">
        <f>IFERROR(VLOOKUP(A54,AA$3:AF$2421,5,0),0)</f>
        <v>0</v>
      </c>
      <c r="J54" s="13">
        <f t="shared" si="7"/>
        <v>0</v>
      </c>
      <c r="K54" s="14">
        <v>12</v>
      </c>
      <c r="L54" s="13">
        <v>24</v>
      </c>
      <c r="M54" s="15">
        <f t="shared" si="0"/>
        <v>0</v>
      </c>
      <c r="N54" s="15">
        <f t="shared" si="1"/>
        <v>0</v>
      </c>
      <c r="O54" s="15">
        <f t="shared" si="2"/>
        <v>0</v>
      </c>
      <c r="P54" s="13">
        <f>+IFERROR(VLOOKUP(A54,AI$3:AN$2420,4,0),0)</f>
        <v>0</v>
      </c>
      <c r="Q54" s="16">
        <v>0</v>
      </c>
      <c r="R54" s="13">
        <f t="shared" si="4"/>
        <v>0</v>
      </c>
      <c r="S54" s="15">
        <f t="shared" si="3"/>
        <v>0</v>
      </c>
      <c r="T54" s="15">
        <f t="shared" si="5"/>
        <v>12</v>
      </c>
      <c r="U54" s="20">
        <f t="shared" si="6"/>
        <v>0.66666666666666663</v>
      </c>
      <c r="V54" s="17" t="str">
        <f>VLOOKUP(A54,'[1]ANALISIS FRANCYS'!A$3:C$195,3,0)</f>
        <v>DISPONIBLE</v>
      </c>
      <c r="W54" s="17"/>
      <c r="X54" s="17"/>
      <c r="Y54" s="17"/>
      <c r="AA54" s="18">
        <v>164</v>
      </c>
      <c r="AB54" s="12" t="s">
        <v>212</v>
      </c>
      <c r="AC54" s="19"/>
      <c r="AD54" s="19">
        <v>10</v>
      </c>
      <c r="AE54" s="19"/>
      <c r="AF54" s="19">
        <v>10</v>
      </c>
      <c r="AI54" s="12">
        <v>10599</v>
      </c>
      <c r="AJ54" s="12" t="s">
        <v>213</v>
      </c>
      <c r="AK54" s="19">
        <v>3</v>
      </c>
      <c r="AL54" s="19">
        <v>0</v>
      </c>
      <c r="AM54" s="19">
        <v>0</v>
      </c>
      <c r="AN54" s="19">
        <v>3</v>
      </c>
    </row>
    <row r="55" spans="1:40" x14ac:dyDescent="0.25">
      <c r="A55" s="12">
        <v>765</v>
      </c>
      <c r="B55" s="21" t="s">
        <v>35</v>
      </c>
      <c r="C55" s="12"/>
      <c r="D55" s="12" t="s">
        <v>31</v>
      </c>
      <c r="E55" s="12" t="s">
        <v>214</v>
      </c>
      <c r="F55" s="12"/>
      <c r="G55" s="12" t="s">
        <v>215</v>
      </c>
      <c r="H55" s="12">
        <v>48</v>
      </c>
      <c r="I55" s="12">
        <f>IFERROR(VLOOKUP(A55,AA$3:AF$2421,5,0),0)</f>
        <v>0</v>
      </c>
      <c r="J55" s="13">
        <f t="shared" si="7"/>
        <v>0</v>
      </c>
      <c r="K55" s="14">
        <v>24</v>
      </c>
      <c r="L55" s="13">
        <v>48</v>
      </c>
      <c r="M55" s="15">
        <f t="shared" si="0"/>
        <v>0</v>
      </c>
      <c r="N55" s="15">
        <f t="shared" si="1"/>
        <v>0</v>
      </c>
      <c r="O55" s="15">
        <f t="shared" si="2"/>
        <v>0</v>
      </c>
      <c r="P55" s="13">
        <f>+IFERROR(VLOOKUP(A55,AI$3:AN$2420,4,0),0)</f>
        <v>0</v>
      </c>
      <c r="Q55" s="16">
        <v>0</v>
      </c>
      <c r="R55" s="13">
        <f t="shared" si="4"/>
        <v>0</v>
      </c>
      <c r="S55" s="15">
        <f t="shared" si="3"/>
        <v>0</v>
      </c>
      <c r="T55" s="15">
        <f t="shared" si="5"/>
        <v>24</v>
      </c>
      <c r="U55" s="20">
        <f t="shared" si="6"/>
        <v>0.5</v>
      </c>
      <c r="V55" s="17" t="str">
        <f>VLOOKUP(A55,'[1]ANALISIS FRANCYS'!A$3:C$195,3,0)</f>
        <v>DISPONIBLE</v>
      </c>
      <c r="W55" s="17"/>
      <c r="X55" s="17"/>
      <c r="Y55" s="17"/>
      <c r="AA55" s="18">
        <v>200</v>
      </c>
      <c r="AB55" s="12" t="s">
        <v>216</v>
      </c>
      <c r="AC55" s="19">
        <v>2</v>
      </c>
      <c r="AD55" s="19">
        <v>1</v>
      </c>
      <c r="AE55" s="19">
        <v>4</v>
      </c>
      <c r="AF55" s="19">
        <v>7</v>
      </c>
      <c r="AI55" s="12" t="s">
        <v>27</v>
      </c>
      <c r="AJ55" s="12"/>
      <c r="AK55" s="19">
        <v>1515</v>
      </c>
      <c r="AL55" s="19">
        <v>588</v>
      </c>
      <c r="AM55" s="19">
        <v>780</v>
      </c>
      <c r="AN55" s="19">
        <v>2883</v>
      </c>
    </row>
    <row r="56" spans="1:40" hidden="1" x14ac:dyDescent="0.25">
      <c r="A56" s="12">
        <v>1146</v>
      </c>
      <c r="B56" s="21" t="s">
        <v>220</v>
      </c>
      <c r="C56" s="12"/>
      <c r="D56" s="12" t="s">
        <v>31</v>
      </c>
      <c r="E56" s="12" t="s">
        <v>218</v>
      </c>
      <c r="F56" s="12"/>
      <c r="G56" s="12" t="s">
        <v>219</v>
      </c>
      <c r="H56" s="12">
        <v>32</v>
      </c>
      <c r="I56" s="12">
        <f>IFERROR(VLOOKUP(A56,AA$3:AF$2421,5,0),0)</f>
        <v>114</v>
      </c>
      <c r="J56" s="13">
        <f t="shared" si="7"/>
        <v>3.8</v>
      </c>
      <c r="K56" s="14">
        <v>48</v>
      </c>
      <c r="L56" s="13">
        <v>90</v>
      </c>
      <c r="M56" s="15">
        <f t="shared" ref="M56:M92" si="8">+J56*2</f>
        <v>7.6</v>
      </c>
      <c r="N56" s="15">
        <f t="shared" ref="N56:N92" si="9">+M56+((3-2)*J56)</f>
        <v>11.399999999999999</v>
      </c>
      <c r="O56" s="15">
        <f t="shared" ref="O56:O92" si="10">+M56*2</f>
        <v>15.2</v>
      </c>
      <c r="P56" s="13">
        <f>+IFERROR(VLOOKUP(A56,AI$3:AN$2420,4,0),0)</f>
        <v>0</v>
      </c>
      <c r="Q56" s="16">
        <v>80</v>
      </c>
      <c r="R56" s="13">
        <f t="shared" si="4"/>
        <v>80</v>
      </c>
      <c r="S56" s="15">
        <f t="shared" ref="S56:S92" si="11">+N56</f>
        <v>11.399999999999999</v>
      </c>
      <c r="T56" s="15">
        <f t="shared" si="5"/>
        <v>-32</v>
      </c>
      <c r="U56" s="20" t="str">
        <f t="shared" si="6"/>
        <v>NO COMPRAR</v>
      </c>
      <c r="V56" s="17" t="str">
        <f>VLOOKUP(A56,'[1]ANALISIS FRANCYS'!A$3:C$195,3,0)</f>
        <v>DISPONIBLE</v>
      </c>
      <c r="W56" s="17"/>
      <c r="X56" s="17"/>
      <c r="Y56" s="17"/>
      <c r="AA56" s="18">
        <v>218</v>
      </c>
      <c r="AB56" s="12" t="s">
        <v>221</v>
      </c>
      <c r="AC56" s="19">
        <v>4</v>
      </c>
      <c r="AD56" s="19"/>
      <c r="AE56" s="19">
        <v>1</v>
      </c>
      <c r="AF56" s="19">
        <v>5</v>
      </c>
    </row>
    <row r="57" spans="1:40" hidden="1" x14ac:dyDescent="0.25">
      <c r="A57" s="12">
        <v>1433</v>
      </c>
      <c r="B57" s="21" t="s">
        <v>80</v>
      </c>
      <c r="C57" s="12"/>
      <c r="D57" s="12" t="s">
        <v>31</v>
      </c>
      <c r="E57" s="12" t="s">
        <v>218</v>
      </c>
      <c r="F57" s="12"/>
      <c r="G57" s="12" t="s">
        <v>219</v>
      </c>
      <c r="H57" s="12">
        <v>14</v>
      </c>
      <c r="I57" s="12">
        <f>IFERROR(VLOOKUP(A57,AA$3:AF$2421,5,0),0)</f>
        <v>28</v>
      </c>
      <c r="J57" s="13">
        <f t="shared" ref="J57:J92" si="12">+I57/30</f>
        <v>0.93333333333333335</v>
      </c>
      <c r="K57" s="14">
        <v>54</v>
      </c>
      <c r="L57" s="13">
        <v>80</v>
      </c>
      <c r="M57" s="15">
        <f t="shared" si="8"/>
        <v>1.8666666666666667</v>
      </c>
      <c r="N57" s="15">
        <f t="shared" si="9"/>
        <v>2.8</v>
      </c>
      <c r="O57" s="15">
        <f t="shared" si="10"/>
        <v>3.7333333333333334</v>
      </c>
      <c r="P57" s="13">
        <f>+IFERROR(VLOOKUP(A57,AI$3:AN$2420,4,0),0)</f>
        <v>0</v>
      </c>
      <c r="Q57" s="16">
        <v>59</v>
      </c>
      <c r="R57" s="13">
        <f t="shared" ref="R57:R92" si="13">+Q57-P57</f>
        <v>59</v>
      </c>
      <c r="S57" s="15">
        <f t="shared" si="11"/>
        <v>2.8</v>
      </c>
      <c r="T57" s="15">
        <f t="shared" ref="T57:T92" si="14">+K57-Q57</f>
        <v>-5</v>
      </c>
      <c r="U57" s="20" t="str">
        <f t="shared" ref="U57:U92" si="15">IFERROR(IF(T57&gt;0.1,(T57/H57),"NO COMPRAR"),0)</f>
        <v>NO COMPRAR</v>
      </c>
      <c r="V57" s="17" t="str">
        <f>VLOOKUP(A57,'[1]ANALISIS FRANCYS'!A$3:C$195,3,0)</f>
        <v>DISPONIBLE</v>
      </c>
      <c r="W57" s="17"/>
      <c r="X57" s="17"/>
      <c r="Y57" s="17"/>
      <c r="AA57" s="18">
        <v>243</v>
      </c>
      <c r="AB57" s="12" t="s">
        <v>223</v>
      </c>
      <c r="AC57" s="19"/>
      <c r="AD57" s="19"/>
      <c r="AE57" s="19">
        <v>1</v>
      </c>
      <c r="AF57" s="19">
        <v>1</v>
      </c>
    </row>
    <row r="58" spans="1:40" x14ac:dyDescent="0.25">
      <c r="A58" s="12">
        <v>1388</v>
      </c>
      <c r="B58" s="21" t="s">
        <v>224</v>
      </c>
      <c r="C58" s="12"/>
      <c r="D58" s="12" t="s">
        <v>31</v>
      </c>
      <c r="E58" s="12" t="s">
        <v>218</v>
      </c>
      <c r="F58" s="12"/>
      <c r="G58" s="12" t="s">
        <v>219</v>
      </c>
      <c r="H58" s="12">
        <v>24</v>
      </c>
      <c r="I58" s="12">
        <f>IFERROR(VLOOKUP(A58,AA$3:AF$2421,5,0),0)</f>
        <v>4</v>
      </c>
      <c r="J58" s="13">
        <f t="shared" si="12"/>
        <v>0.13333333333333333</v>
      </c>
      <c r="K58" s="14">
        <v>24</v>
      </c>
      <c r="L58" s="13">
        <v>48</v>
      </c>
      <c r="M58" s="15">
        <f t="shared" si="8"/>
        <v>0.26666666666666666</v>
      </c>
      <c r="N58" s="15">
        <f t="shared" si="9"/>
        <v>0.4</v>
      </c>
      <c r="O58" s="15">
        <f t="shared" si="10"/>
        <v>0.53333333333333333</v>
      </c>
      <c r="P58" s="13">
        <f>+IFERROR(VLOOKUP(A58,AI$3:AN$2420,4,0),0)</f>
        <v>0</v>
      </c>
      <c r="Q58" s="16">
        <v>0</v>
      </c>
      <c r="R58" s="13">
        <f>+Q58-P58</f>
        <v>0</v>
      </c>
      <c r="S58" s="15">
        <f t="shared" si="11"/>
        <v>0.4</v>
      </c>
      <c r="T58" s="15">
        <f>+K58-Q58</f>
        <v>24</v>
      </c>
      <c r="U58" s="20">
        <f t="shared" si="15"/>
        <v>1</v>
      </c>
      <c r="V58" s="17" t="str">
        <f>VLOOKUP(A58,'[1]ANALISIS FRANCYS'!A$3:C$195,3,0)</f>
        <v>DISPONIBLE</v>
      </c>
      <c r="W58" s="17"/>
      <c r="X58" s="17"/>
      <c r="Y58" s="17"/>
      <c r="AA58" s="18">
        <v>253</v>
      </c>
      <c r="AB58" s="12" t="s">
        <v>225</v>
      </c>
      <c r="AC58" s="19">
        <v>6</v>
      </c>
      <c r="AD58" s="19"/>
      <c r="AE58" s="19"/>
      <c r="AF58" s="19">
        <v>6</v>
      </c>
    </row>
    <row r="59" spans="1:40" x14ac:dyDescent="0.25">
      <c r="A59" s="12">
        <v>6441</v>
      </c>
      <c r="B59" s="21" t="s">
        <v>69</v>
      </c>
      <c r="C59" s="12"/>
      <c r="D59" s="12" t="s">
        <v>31</v>
      </c>
      <c r="E59" s="12" t="s">
        <v>218</v>
      </c>
      <c r="F59" s="12"/>
      <c r="G59" s="12" t="s">
        <v>219</v>
      </c>
      <c r="H59" s="12">
        <v>48</v>
      </c>
      <c r="I59" s="12">
        <f>IFERROR(VLOOKUP(A59,AA$3:AF$2421,5,0),0)</f>
        <v>57</v>
      </c>
      <c r="J59" s="13">
        <f t="shared" si="12"/>
        <v>1.9</v>
      </c>
      <c r="K59" s="14">
        <v>48</v>
      </c>
      <c r="L59" s="13">
        <v>72</v>
      </c>
      <c r="M59" s="15">
        <f t="shared" si="8"/>
        <v>3.8</v>
      </c>
      <c r="N59" s="15">
        <f t="shared" si="9"/>
        <v>5.6999999999999993</v>
      </c>
      <c r="O59" s="15">
        <f t="shared" si="10"/>
        <v>7.6</v>
      </c>
      <c r="P59" s="13">
        <f>+IFERROR(VLOOKUP(A59,AI$3:AN$2420,4,0),0)</f>
        <v>0</v>
      </c>
      <c r="Q59" s="16">
        <v>7</v>
      </c>
      <c r="R59" s="13">
        <f t="shared" si="13"/>
        <v>7</v>
      </c>
      <c r="S59" s="15">
        <f t="shared" si="11"/>
        <v>5.6999999999999993</v>
      </c>
      <c r="T59" s="15">
        <f t="shared" si="14"/>
        <v>41</v>
      </c>
      <c r="U59" s="20">
        <f t="shared" si="15"/>
        <v>0.85416666666666663</v>
      </c>
      <c r="V59" s="17" t="str">
        <f>VLOOKUP(A59,'[1]ANALISIS FRANCYS'!A$3:C$195,3,0)</f>
        <v>DISPONIBLE</v>
      </c>
      <c r="W59" s="17"/>
      <c r="X59" s="17"/>
      <c r="Y59" s="17"/>
      <c r="AA59" s="18">
        <v>255</v>
      </c>
      <c r="AB59" s="12" t="s">
        <v>226</v>
      </c>
      <c r="AC59" s="19">
        <v>7</v>
      </c>
      <c r="AD59" s="19"/>
      <c r="AE59" s="19"/>
      <c r="AF59" s="19">
        <v>7</v>
      </c>
    </row>
    <row r="60" spans="1:40" x14ac:dyDescent="0.25">
      <c r="A60" s="12">
        <v>9086</v>
      </c>
      <c r="B60" s="21" t="s">
        <v>230</v>
      </c>
      <c r="C60" s="12"/>
      <c r="D60" s="12" t="s">
        <v>31</v>
      </c>
      <c r="E60" s="12" t="s">
        <v>218</v>
      </c>
      <c r="F60" s="12"/>
      <c r="G60" s="12" t="s">
        <v>219</v>
      </c>
      <c r="H60" s="12">
        <v>24</v>
      </c>
      <c r="I60" s="12">
        <f>IFERROR(VLOOKUP(A60,AA$3:AF$2421,5,0),0)</f>
        <v>0</v>
      </c>
      <c r="J60" s="13">
        <f t="shared" si="12"/>
        <v>0</v>
      </c>
      <c r="K60" s="14">
        <v>24</v>
      </c>
      <c r="L60" s="13">
        <v>24</v>
      </c>
      <c r="M60" s="15">
        <f t="shared" si="8"/>
        <v>0</v>
      </c>
      <c r="N60" s="15">
        <f t="shared" si="9"/>
        <v>0</v>
      </c>
      <c r="O60" s="15">
        <f t="shared" si="10"/>
        <v>0</v>
      </c>
      <c r="P60" s="13">
        <f>+IFERROR(VLOOKUP(A60,AI$3:AN$2420,4,0),0)</f>
        <v>0</v>
      </c>
      <c r="Q60" s="16">
        <v>0</v>
      </c>
      <c r="R60" s="13">
        <f t="shared" si="13"/>
        <v>0</v>
      </c>
      <c r="S60" s="15">
        <f t="shared" si="11"/>
        <v>0</v>
      </c>
      <c r="T60" s="15">
        <f t="shared" si="14"/>
        <v>24</v>
      </c>
      <c r="U60" s="20">
        <f t="shared" si="15"/>
        <v>1</v>
      </c>
      <c r="V60" s="17" t="str">
        <f>VLOOKUP(A60,'[1]ANALISIS FRANCYS'!A$3:C$195,3,0)</f>
        <v>DISPONIBLE</v>
      </c>
      <c r="W60" s="17"/>
      <c r="X60" s="17"/>
      <c r="Y60" s="17"/>
      <c r="AA60" s="18">
        <v>300</v>
      </c>
      <c r="AB60" s="12" t="s">
        <v>231</v>
      </c>
      <c r="AC60" s="19">
        <v>43</v>
      </c>
      <c r="AD60" s="19">
        <v>2</v>
      </c>
      <c r="AE60" s="19">
        <v>2</v>
      </c>
      <c r="AF60" s="19">
        <v>47</v>
      </c>
    </row>
    <row r="61" spans="1:40" x14ac:dyDescent="0.25">
      <c r="A61" s="12">
        <v>9439</v>
      </c>
      <c r="B61" s="21" t="s">
        <v>232</v>
      </c>
      <c r="C61" s="12"/>
      <c r="D61" s="12" t="s">
        <v>31</v>
      </c>
      <c r="E61" s="12" t="s">
        <v>218</v>
      </c>
      <c r="F61" s="12"/>
      <c r="G61" s="12" t="s">
        <v>219</v>
      </c>
      <c r="H61" s="12">
        <v>48</v>
      </c>
      <c r="I61" s="12">
        <f>IFERROR(VLOOKUP(A61,AA$3:AF$2421,5,0),0)</f>
        <v>36</v>
      </c>
      <c r="J61" s="13">
        <f t="shared" si="12"/>
        <v>1.2</v>
      </c>
      <c r="K61" s="14">
        <v>48</v>
      </c>
      <c r="L61" s="13">
        <v>72</v>
      </c>
      <c r="M61" s="15">
        <f t="shared" si="8"/>
        <v>2.4</v>
      </c>
      <c r="N61" s="15">
        <f t="shared" si="9"/>
        <v>3.5999999999999996</v>
      </c>
      <c r="O61" s="15">
        <f t="shared" si="10"/>
        <v>4.8</v>
      </c>
      <c r="P61" s="13">
        <f>+IFERROR(VLOOKUP(A61,AI$3:AN$2420,4,0),0)</f>
        <v>0</v>
      </c>
      <c r="Q61" s="16">
        <v>0</v>
      </c>
      <c r="R61" s="13">
        <f t="shared" si="13"/>
        <v>0</v>
      </c>
      <c r="S61" s="15">
        <f t="shared" si="11"/>
        <v>3.5999999999999996</v>
      </c>
      <c r="T61" s="15">
        <f t="shared" si="14"/>
        <v>48</v>
      </c>
      <c r="U61" s="20">
        <f t="shared" si="15"/>
        <v>1</v>
      </c>
      <c r="V61" s="17" t="str">
        <f>VLOOKUP(A61,'[1]ANALISIS FRANCYS'!A$3:C$195,3,0)</f>
        <v>DISPONIBLE</v>
      </c>
      <c r="W61" s="17"/>
      <c r="X61" s="17"/>
      <c r="Y61" s="17"/>
      <c r="AA61" s="18">
        <v>301</v>
      </c>
      <c r="AB61" s="12" t="s">
        <v>233</v>
      </c>
      <c r="AC61" s="19">
        <v>7</v>
      </c>
      <c r="AD61" s="19"/>
      <c r="AE61" s="19"/>
      <c r="AF61" s="19">
        <v>7</v>
      </c>
    </row>
    <row r="62" spans="1:40" hidden="1" x14ac:dyDescent="0.25">
      <c r="A62" s="12">
        <v>8092</v>
      </c>
      <c r="B62" s="21" t="s">
        <v>235</v>
      </c>
      <c r="C62" s="12"/>
      <c r="D62" s="12" t="s">
        <v>31</v>
      </c>
      <c r="E62" s="12" t="s">
        <v>218</v>
      </c>
      <c r="F62" s="12"/>
      <c r="G62" s="12" t="s">
        <v>228</v>
      </c>
      <c r="H62" s="12">
        <v>12</v>
      </c>
      <c r="I62" s="12">
        <f>IFERROR(VLOOKUP(A62,AA$3:AF$2421,5,0),0)</f>
        <v>26</v>
      </c>
      <c r="J62" s="13">
        <f t="shared" si="12"/>
        <v>0.8666666666666667</v>
      </c>
      <c r="K62" s="14">
        <v>40</v>
      </c>
      <c r="L62" s="13">
        <v>100</v>
      </c>
      <c r="M62" s="15">
        <f t="shared" si="8"/>
        <v>1.7333333333333334</v>
      </c>
      <c r="N62" s="15">
        <f t="shared" si="9"/>
        <v>2.6</v>
      </c>
      <c r="O62" s="15">
        <f t="shared" si="10"/>
        <v>3.4666666666666668</v>
      </c>
      <c r="P62" s="13">
        <f>+IFERROR(VLOOKUP(A62,AI$3:AN$2420,4,0),0)</f>
        <v>0</v>
      </c>
      <c r="Q62" s="16">
        <v>62</v>
      </c>
      <c r="R62" s="13">
        <f t="shared" si="13"/>
        <v>62</v>
      </c>
      <c r="S62" s="15">
        <f t="shared" si="11"/>
        <v>2.6</v>
      </c>
      <c r="T62" s="15">
        <f t="shared" si="14"/>
        <v>-22</v>
      </c>
      <c r="U62" s="20" t="str">
        <f t="shared" si="15"/>
        <v>NO COMPRAR</v>
      </c>
      <c r="V62" s="17" t="str">
        <f>VLOOKUP(A62,'[1]ANALISIS FRANCYS'!A$3:C$195,3,0)</f>
        <v>DISPONIBLE</v>
      </c>
      <c r="W62" s="17"/>
      <c r="X62" s="17"/>
      <c r="Y62" s="17"/>
      <c r="AA62" s="18">
        <v>328</v>
      </c>
      <c r="AB62" s="12" t="s">
        <v>236</v>
      </c>
      <c r="AC62" s="19"/>
      <c r="AD62" s="19">
        <v>1</v>
      </c>
      <c r="AE62" s="19"/>
      <c r="AF62" s="19">
        <v>1</v>
      </c>
    </row>
    <row r="63" spans="1:40" x14ac:dyDescent="0.25">
      <c r="A63" s="12">
        <v>7730</v>
      </c>
      <c r="B63" s="12" t="s">
        <v>237</v>
      </c>
      <c r="C63" s="12"/>
      <c r="D63" s="12" t="s">
        <v>31</v>
      </c>
      <c r="E63" s="12" t="s">
        <v>218</v>
      </c>
      <c r="F63" s="12"/>
      <c r="G63" s="12" t="s">
        <v>219</v>
      </c>
      <c r="H63" s="12">
        <v>28</v>
      </c>
      <c r="I63" s="12">
        <f>IFERROR(VLOOKUP(A63,AA$3:AF$2421,5,0),0)</f>
        <v>4</v>
      </c>
      <c r="J63" s="13">
        <f t="shared" si="12"/>
        <v>0.13333333333333333</v>
      </c>
      <c r="K63" s="14">
        <v>28</v>
      </c>
      <c r="L63" s="13">
        <v>48</v>
      </c>
      <c r="M63" s="15">
        <f t="shared" si="8"/>
        <v>0.26666666666666666</v>
      </c>
      <c r="N63" s="15">
        <f t="shared" si="9"/>
        <v>0.4</v>
      </c>
      <c r="O63" s="15">
        <f t="shared" si="10"/>
        <v>0.53333333333333333</v>
      </c>
      <c r="P63" s="13">
        <f>+IFERROR(VLOOKUP(A63,AI$3:AN$2420,4,0),0)</f>
        <v>0</v>
      </c>
      <c r="Q63" s="16">
        <v>0</v>
      </c>
      <c r="R63" s="13">
        <f t="shared" si="13"/>
        <v>0</v>
      </c>
      <c r="S63" s="15">
        <f t="shared" si="11"/>
        <v>0.4</v>
      </c>
      <c r="T63" s="15">
        <f t="shared" si="14"/>
        <v>28</v>
      </c>
      <c r="U63" s="20">
        <f t="shared" si="15"/>
        <v>1</v>
      </c>
      <c r="V63" s="17" t="str">
        <f>VLOOKUP(A63,'[1]ANALISIS FRANCYS'!A$3:C$195,3,0)</f>
        <v>DISPONIBLE</v>
      </c>
      <c r="W63" s="17"/>
      <c r="X63" s="17"/>
      <c r="Y63" s="17"/>
      <c r="AA63" s="18">
        <v>386</v>
      </c>
      <c r="AB63" s="12" t="s">
        <v>238</v>
      </c>
      <c r="AC63" s="19">
        <v>2</v>
      </c>
      <c r="AD63" s="19"/>
      <c r="AE63" s="19"/>
      <c r="AF63" s="19">
        <v>2</v>
      </c>
    </row>
    <row r="64" spans="1:40" x14ac:dyDescent="0.25">
      <c r="A64" s="12">
        <v>6440</v>
      </c>
      <c r="B64" s="12" t="s">
        <v>239</v>
      </c>
      <c r="C64" s="12"/>
      <c r="D64" s="12" t="s">
        <v>31</v>
      </c>
      <c r="E64" s="12" t="s">
        <v>218</v>
      </c>
      <c r="F64" s="12"/>
      <c r="G64" s="12" t="s">
        <v>219</v>
      </c>
      <c r="H64" s="12">
        <v>28</v>
      </c>
      <c r="I64" s="12">
        <f>IFERROR(VLOOKUP(A64,AA$3:AF$2421,5,0),0)</f>
        <v>13</v>
      </c>
      <c r="J64" s="13">
        <f t="shared" si="12"/>
        <v>0.43333333333333335</v>
      </c>
      <c r="K64" s="14">
        <v>28</v>
      </c>
      <c r="L64" s="13">
        <v>48</v>
      </c>
      <c r="M64" s="15">
        <f t="shared" si="8"/>
        <v>0.8666666666666667</v>
      </c>
      <c r="N64" s="15">
        <f t="shared" si="9"/>
        <v>1.3</v>
      </c>
      <c r="O64" s="15">
        <f t="shared" si="10"/>
        <v>1.7333333333333334</v>
      </c>
      <c r="P64" s="13">
        <f>+IFERROR(VLOOKUP(A64,AI$3:AN$2420,4,0),0)</f>
        <v>0</v>
      </c>
      <c r="Q64" s="16">
        <v>0</v>
      </c>
      <c r="R64" s="13">
        <f t="shared" si="13"/>
        <v>0</v>
      </c>
      <c r="S64" s="15">
        <f t="shared" si="11"/>
        <v>1.3</v>
      </c>
      <c r="T64" s="15">
        <f t="shared" si="14"/>
        <v>28</v>
      </c>
      <c r="U64" s="20">
        <f t="shared" si="15"/>
        <v>1</v>
      </c>
      <c r="V64" s="17" t="str">
        <f>VLOOKUP(A64,'[1]ANALISIS FRANCYS'!A$3:C$195,3,0)</f>
        <v>DISPONIBLE</v>
      </c>
      <c r="W64" s="17"/>
      <c r="X64" s="17"/>
      <c r="Y64" s="17"/>
      <c r="AA64" s="18">
        <v>393</v>
      </c>
      <c r="AB64" s="12" t="s">
        <v>240</v>
      </c>
      <c r="AC64" s="19">
        <v>47</v>
      </c>
      <c r="AD64" s="19">
        <v>7</v>
      </c>
      <c r="AE64" s="19"/>
      <c r="AF64" s="19">
        <v>54</v>
      </c>
    </row>
    <row r="65" spans="1:32" x14ac:dyDescent="0.25">
      <c r="A65" s="12">
        <v>8201</v>
      </c>
      <c r="B65" s="12" t="s">
        <v>242</v>
      </c>
      <c r="C65" s="12"/>
      <c r="D65" s="12" t="s">
        <v>31</v>
      </c>
      <c r="E65" s="12" t="s">
        <v>241</v>
      </c>
      <c r="F65" s="12"/>
      <c r="G65" s="12" t="s">
        <v>243</v>
      </c>
      <c r="H65" s="12">
        <v>12</v>
      </c>
      <c r="I65" s="12">
        <f>IFERROR(VLOOKUP(A65,AA$3:AF$2421,5,0),0)</f>
        <v>0</v>
      </c>
      <c r="J65" s="13">
        <f t="shared" si="12"/>
        <v>0</v>
      </c>
      <c r="K65" s="14">
        <v>12</v>
      </c>
      <c r="L65" s="13">
        <v>12</v>
      </c>
      <c r="M65" s="15">
        <f t="shared" si="8"/>
        <v>0</v>
      </c>
      <c r="N65" s="15">
        <f t="shared" si="9"/>
        <v>0</v>
      </c>
      <c r="O65" s="15">
        <f t="shared" si="10"/>
        <v>0</v>
      </c>
      <c r="P65" s="13">
        <f>+IFERROR(VLOOKUP(A65,AI$3:AN$2420,4,0),0)</f>
        <v>0</v>
      </c>
      <c r="Q65" s="16">
        <v>0</v>
      </c>
      <c r="R65" s="13">
        <f t="shared" si="13"/>
        <v>0</v>
      </c>
      <c r="S65" s="15">
        <f t="shared" si="11"/>
        <v>0</v>
      </c>
      <c r="T65" s="15">
        <f t="shared" si="14"/>
        <v>12</v>
      </c>
      <c r="U65" s="20">
        <f t="shared" si="15"/>
        <v>1</v>
      </c>
      <c r="V65" s="17" t="str">
        <f>VLOOKUP(A65,'[1]ANALISIS FRANCYS'!A$3:C$195,3,0)</f>
        <v>NO DISPONIBLE</v>
      </c>
      <c r="W65" s="17"/>
      <c r="X65" s="17"/>
      <c r="Y65" s="17"/>
      <c r="AA65" s="18">
        <v>400</v>
      </c>
      <c r="AB65" s="12" t="s">
        <v>244</v>
      </c>
      <c r="AC65" s="19">
        <v>5</v>
      </c>
      <c r="AD65" s="19"/>
      <c r="AE65" s="19">
        <v>2</v>
      </c>
      <c r="AF65" s="19">
        <v>7</v>
      </c>
    </row>
    <row r="66" spans="1:32" x14ac:dyDescent="0.25">
      <c r="A66" s="12">
        <v>10597</v>
      </c>
      <c r="B66" s="12" t="s">
        <v>245</v>
      </c>
      <c r="C66" s="12"/>
      <c r="D66" s="12" t="s">
        <v>31</v>
      </c>
      <c r="E66" s="12" t="s">
        <v>241</v>
      </c>
      <c r="F66" s="12"/>
      <c r="G66" s="12" t="s">
        <v>246</v>
      </c>
      <c r="H66" s="12">
        <v>8</v>
      </c>
      <c r="I66" s="12">
        <f>IFERROR(VLOOKUP(A66,AA$3:AF$2421,5,0),0)</f>
        <v>8</v>
      </c>
      <c r="J66" s="13">
        <f t="shared" si="12"/>
        <v>0.26666666666666666</v>
      </c>
      <c r="K66" s="14">
        <v>12</v>
      </c>
      <c r="L66" s="13">
        <v>12</v>
      </c>
      <c r="M66" s="15">
        <f t="shared" si="8"/>
        <v>0.53333333333333333</v>
      </c>
      <c r="N66" s="15">
        <f t="shared" si="9"/>
        <v>0.8</v>
      </c>
      <c r="O66" s="15">
        <f t="shared" si="10"/>
        <v>1.0666666666666667</v>
      </c>
      <c r="P66" s="13">
        <f>+IFERROR(VLOOKUP(A66,AI$3:AN$2420,4,0),0)</f>
        <v>0</v>
      </c>
      <c r="Q66" s="16">
        <v>0</v>
      </c>
      <c r="R66" s="13">
        <f t="shared" si="13"/>
        <v>0</v>
      </c>
      <c r="S66" s="15">
        <f t="shared" si="11"/>
        <v>0.8</v>
      </c>
      <c r="T66" s="15">
        <f t="shared" si="14"/>
        <v>12</v>
      </c>
      <c r="U66" s="20">
        <f t="shared" si="15"/>
        <v>1.5</v>
      </c>
      <c r="V66" s="17" t="str">
        <f>VLOOKUP(A66,'[1]ANALISIS FRANCYS'!A$3:C$195,3,0)</f>
        <v>DISPONIBLE</v>
      </c>
      <c r="W66" s="17"/>
      <c r="X66" s="17"/>
      <c r="Y66" s="17"/>
      <c r="AA66" s="18">
        <v>418</v>
      </c>
      <c r="AB66" s="12" t="s">
        <v>247</v>
      </c>
      <c r="AC66" s="19">
        <v>250</v>
      </c>
      <c r="AD66" s="19">
        <v>444</v>
      </c>
      <c r="AE66" s="19">
        <v>8220</v>
      </c>
      <c r="AF66" s="19">
        <v>8914</v>
      </c>
    </row>
    <row r="67" spans="1:32" x14ac:dyDescent="0.25">
      <c r="A67" s="12">
        <v>2775</v>
      </c>
      <c r="B67" s="12" t="s">
        <v>82</v>
      </c>
      <c r="C67" s="12"/>
      <c r="D67" s="12" t="s">
        <v>31</v>
      </c>
      <c r="E67" s="12" t="s">
        <v>241</v>
      </c>
      <c r="F67" s="12"/>
      <c r="G67" s="12" t="s">
        <v>248</v>
      </c>
      <c r="H67" s="12">
        <v>8</v>
      </c>
      <c r="I67" s="12">
        <f>IFERROR(VLOOKUP(A67,AA$3:AF$2421,5,0),0)</f>
        <v>0</v>
      </c>
      <c r="J67" s="13">
        <f t="shared" si="12"/>
        <v>0</v>
      </c>
      <c r="K67" s="14">
        <v>6</v>
      </c>
      <c r="L67" s="13">
        <v>12</v>
      </c>
      <c r="M67" s="15">
        <f t="shared" si="8"/>
        <v>0</v>
      </c>
      <c r="N67" s="15">
        <f t="shared" si="9"/>
        <v>0</v>
      </c>
      <c r="O67" s="15">
        <f t="shared" si="10"/>
        <v>0</v>
      </c>
      <c r="P67" s="13">
        <f>+IFERROR(VLOOKUP(A67,AI$3:AN$2420,4,0),0)</f>
        <v>0</v>
      </c>
      <c r="Q67" s="16">
        <v>0</v>
      </c>
      <c r="R67" s="13">
        <f t="shared" si="13"/>
        <v>0</v>
      </c>
      <c r="S67" s="15">
        <f t="shared" si="11"/>
        <v>0</v>
      </c>
      <c r="T67" s="15">
        <f t="shared" si="14"/>
        <v>6</v>
      </c>
      <c r="U67" s="20">
        <f t="shared" si="15"/>
        <v>0.75</v>
      </c>
      <c r="V67" s="17" t="str">
        <f>VLOOKUP(A67,'[1]ANALISIS FRANCYS'!A$3:C$195,3,0)</f>
        <v>NO DISPONIBLE</v>
      </c>
      <c r="W67" s="17"/>
      <c r="X67" s="17"/>
      <c r="Y67" s="17"/>
      <c r="AA67" s="18">
        <v>419</v>
      </c>
      <c r="AB67" s="12" t="s">
        <v>249</v>
      </c>
      <c r="AC67" s="19">
        <v>10</v>
      </c>
      <c r="AD67" s="19">
        <v>2</v>
      </c>
      <c r="AE67" s="19">
        <v>9</v>
      </c>
      <c r="AF67" s="19">
        <v>21</v>
      </c>
    </row>
    <row r="68" spans="1:32" x14ac:dyDescent="0.25">
      <c r="A68" s="12">
        <v>9631</v>
      </c>
      <c r="B68" s="21" t="s">
        <v>175</v>
      </c>
      <c r="C68" s="12"/>
      <c r="D68" s="12" t="s">
        <v>31</v>
      </c>
      <c r="E68" s="12" t="s">
        <v>241</v>
      </c>
      <c r="F68" s="12"/>
      <c r="G68" s="12" t="s">
        <v>243</v>
      </c>
      <c r="H68" s="12">
        <v>8</v>
      </c>
      <c r="I68" s="12">
        <f>IFERROR(VLOOKUP(A68,AA$3:AF$2421,5,0),0)</f>
        <v>1</v>
      </c>
      <c r="J68" s="13">
        <f t="shared" si="12"/>
        <v>3.3333333333333333E-2</v>
      </c>
      <c r="K68" s="14">
        <v>6</v>
      </c>
      <c r="L68" s="13">
        <v>24</v>
      </c>
      <c r="M68" s="15">
        <f t="shared" si="8"/>
        <v>6.6666666666666666E-2</v>
      </c>
      <c r="N68" s="15">
        <f t="shared" si="9"/>
        <v>0.1</v>
      </c>
      <c r="O68" s="15">
        <f t="shared" si="10"/>
        <v>0.13333333333333333</v>
      </c>
      <c r="P68" s="13">
        <f>+IFERROR(VLOOKUP(A68,AI$3:AN$2420,4,0),0)</f>
        <v>26</v>
      </c>
      <c r="Q68" s="16">
        <v>0</v>
      </c>
      <c r="R68" s="13">
        <f t="shared" si="13"/>
        <v>-26</v>
      </c>
      <c r="S68" s="15">
        <f t="shared" si="11"/>
        <v>0.1</v>
      </c>
      <c r="T68" s="15">
        <f t="shared" si="14"/>
        <v>6</v>
      </c>
      <c r="U68" s="20">
        <f t="shared" si="15"/>
        <v>0.75</v>
      </c>
      <c r="V68" s="17" t="str">
        <f>VLOOKUP(A68,'[1]ANALISIS FRANCYS'!A$3:C$195,3,0)</f>
        <v>DISPONIBLE</v>
      </c>
      <c r="W68" s="17"/>
      <c r="X68" s="17"/>
      <c r="Y68" s="17"/>
      <c r="AA68" s="18">
        <v>420</v>
      </c>
      <c r="AB68" s="12" t="s">
        <v>250</v>
      </c>
      <c r="AC68" s="19"/>
      <c r="AD68" s="19">
        <v>0.13500000000000001</v>
      </c>
      <c r="AE68" s="19">
        <v>2.6250000000000004</v>
      </c>
      <c r="AF68" s="19">
        <v>2.7600000000000007</v>
      </c>
    </row>
    <row r="69" spans="1:32" x14ac:dyDescent="0.25">
      <c r="A69" s="12">
        <v>8200</v>
      </c>
      <c r="B69" s="12" t="s">
        <v>251</v>
      </c>
      <c r="C69" s="12"/>
      <c r="D69" s="12" t="s">
        <v>31</v>
      </c>
      <c r="E69" s="12" t="s">
        <v>241</v>
      </c>
      <c r="F69" s="12"/>
      <c r="G69" s="12" t="s">
        <v>243</v>
      </c>
      <c r="H69" s="12">
        <v>8</v>
      </c>
      <c r="I69" s="12">
        <f>IFERROR(VLOOKUP(A69,AA$3:AF$2421,5,0),0)</f>
        <v>0</v>
      </c>
      <c r="J69" s="13">
        <f t="shared" si="12"/>
        <v>0</v>
      </c>
      <c r="K69" s="14">
        <v>6</v>
      </c>
      <c r="L69" s="13">
        <v>12</v>
      </c>
      <c r="M69" s="15">
        <f t="shared" si="8"/>
        <v>0</v>
      </c>
      <c r="N69" s="15">
        <f t="shared" si="9"/>
        <v>0</v>
      </c>
      <c r="O69" s="15">
        <f t="shared" si="10"/>
        <v>0</v>
      </c>
      <c r="P69" s="13">
        <f>+IFERROR(VLOOKUP(A69,AI$3:AN$2420,4,0),0)</f>
        <v>0</v>
      </c>
      <c r="Q69" s="16">
        <v>0</v>
      </c>
      <c r="R69" s="13">
        <f t="shared" si="13"/>
        <v>0</v>
      </c>
      <c r="S69" s="15">
        <f t="shared" si="11"/>
        <v>0</v>
      </c>
      <c r="T69" s="15">
        <f t="shared" si="14"/>
        <v>6</v>
      </c>
      <c r="U69" s="20">
        <f t="shared" si="15"/>
        <v>0.75</v>
      </c>
      <c r="V69" s="17" t="str">
        <f>VLOOKUP(A69,'[1]ANALISIS FRANCYS'!A$3:C$195,3,0)</f>
        <v>NO DISPONIBLE</v>
      </c>
      <c r="W69" s="17"/>
      <c r="X69" s="17"/>
      <c r="Y69" s="17"/>
      <c r="AA69" s="18">
        <v>421</v>
      </c>
      <c r="AB69" s="12" t="s">
        <v>252</v>
      </c>
      <c r="AC69" s="19">
        <v>1.5150000000000001</v>
      </c>
      <c r="AD69" s="19">
        <v>0.41000000000000003</v>
      </c>
      <c r="AE69" s="19">
        <v>1.98</v>
      </c>
      <c r="AF69" s="19">
        <v>3.9050000000000002</v>
      </c>
    </row>
    <row r="70" spans="1:32" x14ac:dyDescent="0.25">
      <c r="A70" s="12">
        <v>7886</v>
      </c>
      <c r="B70" s="12" t="s">
        <v>142</v>
      </c>
      <c r="C70" s="12">
        <v>300</v>
      </c>
      <c r="D70" s="12" t="s">
        <v>31</v>
      </c>
      <c r="E70" s="12" t="s">
        <v>253</v>
      </c>
      <c r="F70" s="12" t="s">
        <v>254</v>
      </c>
      <c r="G70" s="12" t="s">
        <v>255</v>
      </c>
      <c r="H70" s="12">
        <v>8</v>
      </c>
      <c r="I70" s="12">
        <f>IFERROR(VLOOKUP(A70,AA$3:AF$2421,5,0),0)</f>
        <v>27</v>
      </c>
      <c r="J70" s="13">
        <f t="shared" si="12"/>
        <v>0.9</v>
      </c>
      <c r="K70" s="14">
        <v>12</v>
      </c>
      <c r="L70" s="13">
        <v>24</v>
      </c>
      <c r="M70" s="15">
        <f t="shared" si="8"/>
        <v>1.8</v>
      </c>
      <c r="N70" s="15">
        <f t="shared" si="9"/>
        <v>2.7</v>
      </c>
      <c r="O70" s="15">
        <f t="shared" si="10"/>
        <v>3.6</v>
      </c>
      <c r="P70" s="13">
        <f>+IFERROR(VLOOKUP(A70,AI$3:AN$2420,4,0),0)</f>
        <v>0</v>
      </c>
      <c r="Q70" s="16">
        <v>0</v>
      </c>
      <c r="R70" s="13">
        <f t="shared" si="13"/>
        <v>0</v>
      </c>
      <c r="S70" s="15">
        <f t="shared" si="11"/>
        <v>2.7</v>
      </c>
      <c r="T70" s="15">
        <f t="shared" si="14"/>
        <v>12</v>
      </c>
      <c r="U70" s="20">
        <f t="shared" si="15"/>
        <v>1.5</v>
      </c>
      <c r="V70" s="17" t="str">
        <f>VLOOKUP(A70,'[1]ANALISIS FRANCYS'!A$3:C$195,3,0)</f>
        <v>NO DISPONIBLE</v>
      </c>
      <c r="W70" s="17"/>
      <c r="X70" s="17"/>
      <c r="Y70" s="17"/>
      <c r="AA70" s="18">
        <v>427</v>
      </c>
      <c r="AB70" s="12" t="s">
        <v>256</v>
      </c>
      <c r="AC70" s="19">
        <v>0.435</v>
      </c>
      <c r="AD70" s="19"/>
      <c r="AE70" s="19">
        <v>3.19</v>
      </c>
      <c r="AF70" s="19">
        <v>3.625</v>
      </c>
    </row>
    <row r="71" spans="1:32" x14ac:dyDescent="0.25">
      <c r="A71" s="12">
        <v>5864</v>
      </c>
      <c r="B71" s="21" t="s">
        <v>115</v>
      </c>
      <c r="C71" s="12">
        <v>445</v>
      </c>
      <c r="D71" s="12" t="s">
        <v>31</v>
      </c>
      <c r="E71" s="12" t="s">
        <v>257</v>
      </c>
      <c r="F71" s="12"/>
      <c r="G71" s="12" t="s">
        <v>255</v>
      </c>
      <c r="H71" s="12">
        <v>12</v>
      </c>
      <c r="I71" s="12">
        <f>IFERROR(VLOOKUP(A71,AA$3:AF$2421,5,0),0)</f>
        <v>64</v>
      </c>
      <c r="J71" s="13">
        <f t="shared" si="12"/>
        <v>2.1333333333333333</v>
      </c>
      <c r="K71" s="14">
        <v>72</v>
      </c>
      <c r="L71" s="13">
        <v>120</v>
      </c>
      <c r="M71" s="15">
        <f t="shared" si="8"/>
        <v>4.2666666666666666</v>
      </c>
      <c r="N71" s="15">
        <f t="shared" si="9"/>
        <v>6.4</v>
      </c>
      <c r="O71" s="15">
        <f t="shared" si="10"/>
        <v>8.5333333333333332</v>
      </c>
      <c r="P71" s="13">
        <f>+IFERROR(VLOOKUP(A71,AI$3:AN$2420,4,0),0)</f>
        <v>0</v>
      </c>
      <c r="Q71" s="16">
        <v>0</v>
      </c>
      <c r="R71" s="13">
        <f t="shared" si="13"/>
        <v>0</v>
      </c>
      <c r="S71" s="15">
        <f t="shared" si="11"/>
        <v>6.4</v>
      </c>
      <c r="T71" s="15">
        <f t="shared" si="14"/>
        <v>72</v>
      </c>
      <c r="U71" s="20">
        <v>3</v>
      </c>
      <c r="V71" s="17" t="str">
        <f>VLOOKUP(A71,'[1]ANALISIS FRANCYS'!A$3:C$195,3,0)</f>
        <v>DISPONIBLE</v>
      </c>
      <c r="W71" s="17"/>
      <c r="X71" s="17"/>
      <c r="Y71" s="17"/>
      <c r="AA71" s="18">
        <v>433</v>
      </c>
      <c r="AB71" s="12" t="s">
        <v>258</v>
      </c>
      <c r="AC71" s="19"/>
      <c r="AD71" s="19"/>
      <c r="AE71" s="19">
        <v>463.2</v>
      </c>
      <c r="AF71" s="19">
        <v>463.2</v>
      </c>
    </row>
    <row r="72" spans="1:32" x14ac:dyDescent="0.25">
      <c r="A72" s="12">
        <v>908</v>
      </c>
      <c r="B72" s="12" t="s">
        <v>259</v>
      </c>
      <c r="C72" s="12">
        <v>195</v>
      </c>
      <c r="D72" s="12" t="s">
        <v>31</v>
      </c>
      <c r="E72" s="12" t="s">
        <v>257</v>
      </c>
      <c r="F72" s="12"/>
      <c r="G72" s="12" t="s">
        <v>37</v>
      </c>
      <c r="H72" s="12">
        <v>12</v>
      </c>
      <c r="I72" s="12">
        <f>IFERROR(VLOOKUP(A72,AA$3:AF$2421,5,0),0)</f>
        <v>0</v>
      </c>
      <c r="J72" s="13">
        <f t="shared" si="12"/>
        <v>0</v>
      </c>
      <c r="K72" s="14">
        <v>24</v>
      </c>
      <c r="L72" s="13">
        <v>48</v>
      </c>
      <c r="M72" s="15">
        <f t="shared" si="8"/>
        <v>0</v>
      </c>
      <c r="N72" s="15">
        <f t="shared" si="9"/>
        <v>0</v>
      </c>
      <c r="O72" s="15">
        <f t="shared" si="10"/>
        <v>0</v>
      </c>
      <c r="P72" s="13">
        <f>+IFERROR(VLOOKUP(A72,AI$3:AN$2420,4,0),0)</f>
        <v>0</v>
      </c>
      <c r="Q72" s="16">
        <v>0</v>
      </c>
      <c r="R72" s="13">
        <f t="shared" si="13"/>
        <v>0</v>
      </c>
      <c r="S72" s="15">
        <f t="shared" si="11"/>
        <v>0</v>
      </c>
      <c r="T72" s="15">
        <f t="shared" si="14"/>
        <v>24</v>
      </c>
      <c r="U72" s="20">
        <f t="shared" si="15"/>
        <v>2</v>
      </c>
      <c r="V72" s="17" t="str">
        <f>VLOOKUP(A72,'[1]ANALISIS FRANCYS'!A$3:C$195,3,0)</f>
        <v>NO DISPONIBLE</v>
      </c>
      <c r="W72" s="17"/>
      <c r="X72" s="17"/>
      <c r="Y72" s="17"/>
      <c r="AA72" s="18">
        <v>434</v>
      </c>
      <c r="AB72" s="12" t="s">
        <v>260</v>
      </c>
      <c r="AC72" s="19"/>
      <c r="AD72" s="19"/>
      <c r="AE72" s="19">
        <v>44.374999999999993</v>
      </c>
      <c r="AF72" s="19">
        <v>44.374999999999993</v>
      </c>
    </row>
    <row r="73" spans="1:32" x14ac:dyDescent="0.25">
      <c r="A73" s="12">
        <v>9352</v>
      </c>
      <c r="B73" s="12" t="s">
        <v>261</v>
      </c>
      <c r="C73" s="12">
        <v>113</v>
      </c>
      <c r="D73" s="12" t="s">
        <v>31</v>
      </c>
      <c r="E73" s="12" t="s">
        <v>257</v>
      </c>
      <c r="F73" s="12"/>
      <c r="G73" s="12" t="s">
        <v>37</v>
      </c>
      <c r="H73" s="12">
        <v>12</v>
      </c>
      <c r="I73" s="12">
        <f>IFERROR(VLOOKUP(A73,AA$3:AF$2421,5,0),0)</f>
        <v>0</v>
      </c>
      <c r="J73" s="13">
        <f t="shared" si="12"/>
        <v>0</v>
      </c>
      <c r="K73" s="14">
        <v>24</v>
      </c>
      <c r="L73" s="13">
        <v>36</v>
      </c>
      <c r="M73" s="15">
        <f t="shared" si="8"/>
        <v>0</v>
      </c>
      <c r="N73" s="15">
        <f t="shared" si="9"/>
        <v>0</v>
      </c>
      <c r="O73" s="15">
        <f t="shared" si="10"/>
        <v>0</v>
      </c>
      <c r="P73" s="13">
        <f>+IFERROR(VLOOKUP(A73,AI$3:AN$2420,4,0),0)</f>
        <v>0</v>
      </c>
      <c r="Q73" s="16">
        <v>1</v>
      </c>
      <c r="R73" s="13">
        <f t="shared" si="13"/>
        <v>1</v>
      </c>
      <c r="S73" s="15">
        <f t="shared" si="11"/>
        <v>0</v>
      </c>
      <c r="T73" s="15">
        <f t="shared" si="14"/>
        <v>23</v>
      </c>
      <c r="U73" s="20">
        <f t="shared" si="15"/>
        <v>1.9166666666666667</v>
      </c>
      <c r="V73" s="17" t="str">
        <f>VLOOKUP(A73,'[1]ANALISIS FRANCYS'!A$3:C$195,3,0)</f>
        <v>NO DISPONIBLE</v>
      </c>
      <c r="W73" s="17"/>
      <c r="X73" s="17"/>
      <c r="Y73" s="17"/>
      <c r="AA73" s="18">
        <v>453</v>
      </c>
      <c r="AB73" s="12" t="s">
        <v>262</v>
      </c>
      <c r="AC73" s="19">
        <v>24.429999999999989</v>
      </c>
      <c r="AD73" s="19">
        <v>2.8950000000000005</v>
      </c>
      <c r="AE73" s="19">
        <v>58.289999999999992</v>
      </c>
      <c r="AF73" s="19">
        <v>85.614999999999981</v>
      </c>
    </row>
    <row r="74" spans="1:32" x14ac:dyDescent="0.25">
      <c r="A74" s="12">
        <v>6272</v>
      </c>
      <c r="B74" s="12" t="s">
        <v>264</v>
      </c>
      <c r="C74" s="12">
        <v>490</v>
      </c>
      <c r="D74" s="12" t="s">
        <v>31</v>
      </c>
      <c r="E74" s="12" t="s">
        <v>257</v>
      </c>
      <c r="F74" s="12"/>
      <c r="G74" s="12" t="s">
        <v>37</v>
      </c>
      <c r="H74" s="12">
        <v>12</v>
      </c>
      <c r="I74" s="12">
        <f>IFERROR(VLOOKUP(A74,AA$3:AF$2421,5,0),0)</f>
        <v>8</v>
      </c>
      <c r="J74" s="13">
        <f t="shared" si="12"/>
        <v>0.26666666666666666</v>
      </c>
      <c r="K74" s="14">
        <v>12</v>
      </c>
      <c r="L74" s="13">
        <v>36</v>
      </c>
      <c r="M74" s="15">
        <f t="shared" si="8"/>
        <v>0.53333333333333333</v>
      </c>
      <c r="N74" s="15">
        <f t="shared" si="9"/>
        <v>0.8</v>
      </c>
      <c r="O74" s="15">
        <f t="shared" si="10"/>
        <v>1.0666666666666667</v>
      </c>
      <c r="P74" s="13">
        <f>+IFERROR(VLOOKUP(A74,AI$3:AN$2420,4,0),0)</f>
        <v>0</v>
      </c>
      <c r="Q74" s="16">
        <v>1</v>
      </c>
      <c r="R74" s="13">
        <f t="shared" si="13"/>
        <v>1</v>
      </c>
      <c r="S74" s="15">
        <f t="shared" si="11"/>
        <v>0.8</v>
      </c>
      <c r="T74" s="15">
        <f t="shared" si="14"/>
        <v>11</v>
      </c>
      <c r="U74" s="20">
        <f t="shared" si="15"/>
        <v>0.91666666666666663</v>
      </c>
      <c r="V74" s="17" t="str">
        <f>VLOOKUP(A74,'[1]ANALISIS FRANCYS'!A$3:C$195,3,0)</f>
        <v>DISPONIBLE</v>
      </c>
      <c r="W74" s="17"/>
      <c r="X74" s="17"/>
      <c r="Y74" s="17"/>
      <c r="AA74" s="18">
        <v>471</v>
      </c>
      <c r="AB74" s="12" t="s">
        <v>265</v>
      </c>
      <c r="AC74" s="19"/>
      <c r="AD74" s="19"/>
      <c r="AE74" s="19">
        <v>0.48499999999999999</v>
      </c>
      <c r="AF74" s="19">
        <v>0.48499999999999999</v>
      </c>
    </row>
    <row r="75" spans="1:32" x14ac:dyDescent="0.25">
      <c r="A75" s="12">
        <v>3628</v>
      </c>
      <c r="B75" s="21" t="s">
        <v>269</v>
      </c>
      <c r="C75" s="12"/>
      <c r="D75" s="12"/>
      <c r="E75" s="12"/>
      <c r="F75" s="12"/>
      <c r="G75" s="12"/>
      <c r="H75" s="12"/>
      <c r="I75" s="12">
        <f>IFERROR(VLOOKUP(A75,AA$3:AF$2421,5,0),0)</f>
        <v>39</v>
      </c>
      <c r="J75" s="13">
        <f t="shared" si="12"/>
        <v>1.3</v>
      </c>
      <c r="K75" s="14"/>
      <c r="L75" s="13"/>
      <c r="M75" s="15">
        <f t="shared" si="8"/>
        <v>2.6</v>
      </c>
      <c r="N75" s="15">
        <f t="shared" si="9"/>
        <v>3.9000000000000004</v>
      </c>
      <c r="O75" s="15">
        <f t="shared" si="10"/>
        <v>5.2</v>
      </c>
      <c r="P75" s="13">
        <f>+IFERROR(VLOOKUP(A75,AI$3:AN$2420,4,0),0)</f>
        <v>47</v>
      </c>
      <c r="Q75" s="16">
        <v>1</v>
      </c>
      <c r="R75" s="13">
        <f t="shared" si="13"/>
        <v>-46</v>
      </c>
      <c r="S75" s="15">
        <f t="shared" si="11"/>
        <v>3.9000000000000004</v>
      </c>
      <c r="T75" s="15"/>
      <c r="U75" s="20">
        <v>1</v>
      </c>
      <c r="V75" s="17" t="str">
        <f>VLOOKUP(A75,'[1]ANALISIS FRANCYS'!A$3:C$195,3,0)</f>
        <v>DISPONIBLE</v>
      </c>
      <c r="W75" s="17"/>
      <c r="X75" s="17"/>
      <c r="Y75" s="17"/>
      <c r="AA75" s="18"/>
      <c r="AB75" s="12"/>
      <c r="AC75" s="19"/>
      <c r="AD75" s="19"/>
      <c r="AE75" s="19"/>
      <c r="AF75" s="19"/>
    </row>
    <row r="76" spans="1:32" x14ac:dyDescent="0.25">
      <c r="A76" s="12">
        <v>5233</v>
      </c>
      <c r="B76" s="21" t="s">
        <v>272</v>
      </c>
      <c r="C76" s="12">
        <v>300</v>
      </c>
      <c r="D76" s="12" t="s">
        <v>31</v>
      </c>
      <c r="E76" s="12" t="s">
        <v>257</v>
      </c>
      <c r="F76" s="12"/>
      <c r="G76" s="12" t="s">
        <v>37</v>
      </c>
      <c r="H76" s="12">
        <v>12</v>
      </c>
      <c r="I76" s="12">
        <f>IFERROR(VLOOKUP(A76,AA$3:AF$2421,5,0),0)</f>
        <v>1</v>
      </c>
      <c r="J76" s="13">
        <f t="shared" si="12"/>
        <v>3.3333333333333333E-2</v>
      </c>
      <c r="K76" s="14">
        <v>24</v>
      </c>
      <c r="L76" s="13">
        <v>36</v>
      </c>
      <c r="M76" s="15">
        <f t="shared" si="8"/>
        <v>6.6666666666666666E-2</v>
      </c>
      <c r="N76" s="15">
        <f t="shared" si="9"/>
        <v>0.1</v>
      </c>
      <c r="O76" s="15">
        <f t="shared" si="10"/>
        <v>0.13333333333333333</v>
      </c>
      <c r="P76" s="13">
        <f>+IFERROR(VLOOKUP(A76,AI$3:AN$2420,4,0),0)</f>
        <v>0</v>
      </c>
      <c r="Q76" s="16">
        <v>0</v>
      </c>
      <c r="R76" s="13">
        <f t="shared" si="13"/>
        <v>0</v>
      </c>
      <c r="S76" s="15">
        <f t="shared" si="11"/>
        <v>0.1</v>
      </c>
      <c r="T76" s="15">
        <f t="shared" si="14"/>
        <v>24</v>
      </c>
      <c r="U76" s="20">
        <f t="shared" si="15"/>
        <v>2</v>
      </c>
      <c r="V76" s="17" t="str">
        <f>VLOOKUP(A76,'[1]ANALISIS FRANCYS'!A$3:C$195,3,0)</f>
        <v>DISPONIBLE</v>
      </c>
      <c r="W76" s="17"/>
      <c r="X76" s="17"/>
      <c r="Y76" s="17"/>
      <c r="AA76" s="18">
        <v>526</v>
      </c>
      <c r="AB76" s="12" t="s">
        <v>273</v>
      </c>
      <c r="AC76" s="19">
        <v>5</v>
      </c>
      <c r="AD76" s="19">
        <v>6</v>
      </c>
      <c r="AE76" s="19">
        <v>17</v>
      </c>
      <c r="AF76" s="19">
        <v>28</v>
      </c>
    </row>
    <row r="77" spans="1:32" x14ac:dyDescent="0.25">
      <c r="A77" s="12">
        <v>8508</v>
      </c>
      <c r="B77" s="21" t="s">
        <v>275</v>
      </c>
      <c r="C77" s="12">
        <v>150</v>
      </c>
      <c r="D77" s="12" t="s">
        <v>31</v>
      </c>
      <c r="E77" s="12" t="s">
        <v>257</v>
      </c>
      <c r="F77" s="12"/>
      <c r="G77" s="12" t="s">
        <v>267</v>
      </c>
      <c r="H77" s="12">
        <v>24</v>
      </c>
      <c r="I77" s="12">
        <f>IFERROR(VLOOKUP(A77,AA$3:AF$2421,5,0),0)</f>
        <v>3</v>
      </c>
      <c r="J77" s="13">
        <f t="shared" si="12"/>
        <v>0.1</v>
      </c>
      <c r="K77" s="14">
        <v>24</v>
      </c>
      <c r="L77" s="13">
        <v>36</v>
      </c>
      <c r="M77" s="15">
        <f t="shared" si="8"/>
        <v>0.2</v>
      </c>
      <c r="N77" s="15">
        <f t="shared" si="9"/>
        <v>0.30000000000000004</v>
      </c>
      <c r="O77" s="15">
        <f t="shared" si="10"/>
        <v>0.4</v>
      </c>
      <c r="P77" s="13">
        <f>+IFERROR(VLOOKUP(A77,AI$3:AN$2420,4,0),0)</f>
        <v>0</v>
      </c>
      <c r="Q77" s="16">
        <v>0</v>
      </c>
      <c r="R77" s="13">
        <f t="shared" si="13"/>
        <v>0</v>
      </c>
      <c r="S77" s="15">
        <f t="shared" si="11"/>
        <v>0.30000000000000004</v>
      </c>
      <c r="T77" s="15">
        <f t="shared" si="14"/>
        <v>24</v>
      </c>
      <c r="U77" s="20">
        <f t="shared" si="15"/>
        <v>1</v>
      </c>
      <c r="V77" s="17" t="str">
        <f>VLOOKUP(A77,'[1]ANALISIS FRANCYS'!A$3:C$195,3,0)</f>
        <v>DISPONIBLE</v>
      </c>
      <c r="W77" s="17"/>
      <c r="X77" s="17"/>
      <c r="Y77" s="17"/>
      <c r="AA77" s="18">
        <v>617</v>
      </c>
      <c r="AB77" s="12" t="s">
        <v>276</v>
      </c>
      <c r="AC77" s="19"/>
      <c r="AD77" s="19">
        <v>5</v>
      </c>
      <c r="AE77" s="19">
        <v>3</v>
      </c>
      <c r="AF77" s="19">
        <v>8</v>
      </c>
    </row>
    <row r="78" spans="1:32" x14ac:dyDescent="0.25">
      <c r="A78" s="12">
        <v>6401</v>
      </c>
      <c r="B78" s="12" t="s">
        <v>62</v>
      </c>
      <c r="C78" s="12">
        <v>300</v>
      </c>
      <c r="D78" s="12" t="s">
        <v>31</v>
      </c>
      <c r="E78" s="12" t="s">
        <v>257</v>
      </c>
      <c r="F78" s="12"/>
      <c r="G78" s="12" t="s">
        <v>37</v>
      </c>
      <c r="H78" s="12">
        <v>24</v>
      </c>
      <c r="I78" s="12">
        <f>IFERROR(VLOOKUP(A78,AA$3:AF$2421,5,0),0)</f>
        <v>0</v>
      </c>
      <c r="J78" s="13">
        <f t="shared" si="12"/>
        <v>0</v>
      </c>
      <c r="K78" s="14">
        <v>24</v>
      </c>
      <c r="L78" s="13">
        <v>36</v>
      </c>
      <c r="M78" s="15">
        <f t="shared" si="8"/>
        <v>0</v>
      </c>
      <c r="N78" s="15">
        <f t="shared" si="9"/>
        <v>0</v>
      </c>
      <c r="O78" s="15">
        <f t="shared" si="10"/>
        <v>0</v>
      </c>
      <c r="P78" s="13">
        <f>+IFERROR(VLOOKUP(A78,AI$3:AN$2420,4,0),0)</f>
        <v>2</v>
      </c>
      <c r="Q78" s="16">
        <v>13</v>
      </c>
      <c r="R78" s="13">
        <f t="shared" si="13"/>
        <v>11</v>
      </c>
      <c r="S78" s="15">
        <f t="shared" si="11"/>
        <v>0</v>
      </c>
      <c r="T78" s="15">
        <f t="shared" si="14"/>
        <v>11</v>
      </c>
      <c r="U78" s="20">
        <f t="shared" si="15"/>
        <v>0.45833333333333331</v>
      </c>
      <c r="V78" s="17" t="str">
        <f>VLOOKUP(A78,'[1]ANALISIS FRANCYS'!A$3:C$195,3,0)</f>
        <v>DISPONIBLE</v>
      </c>
      <c r="W78" s="17"/>
      <c r="X78" s="17"/>
      <c r="Y78" s="17"/>
      <c r="AA78" s="18">
        <v>622</v>
      </c>
      <c r="AB78" s="12" t="s">
        <v>277</v>
      </c>
      <c r="AC78" s="19">
        <v>1</v>
      </c>
      <c r="AD78" s="19">
        <v>3</v>
      </c>
      <c r="AE78" s="19"/>
      <c r="AF78" s="19">
        <v>4</v>
      </c>
    </row>
    <row r="79" spans="1:32" x14ac:dyDescent="0.25">
      <c r="A79" s="12">
        <v>4964</v>
      </c>
      <c r="B79" s="21" t="s">
        <v>278</v>
      </c>
      <c r="C79" s="12">
        <v>397</v>
      </c>
      <c r="D79" s="12" t="s">
        <v>31</v>
      </c>
      <c r="E79" s="12" t="s">
        <v>257</v>
      </c>
      <c r="F79" s="12"/>
      <c r="G79" s="12" t="s">
        <v>37</v>
      </c>
      <c r="H79" s="12">
        <v>12</v>
      </c>
      <c r="I79" s="12">
        <f>IFERROR(VLOOKUP(A79,AA$3:AF$2421,5,0),0)</f>
        <v>7</v>
      </c>
      <c r="J79" s="13">
        <f t="shared" si="12"/>
        <v>0.23333333333333334</v>
      </c>
      <c r="K79" s="14">
        <v>24</v>
      </c>
      <c r="L79" s="13">
        <v>36</v>
      </c>
      <c r="M79" s="15">
        <f t="shared" si="8"/>
        <v>0.46666666666666667</v>
      </c>
      <c r="N79" s="15">
        <f t="shared" si="9"/>
        <v>0.7</v>
      </c>
      <c r="O79" s="15">
        <f t="shared" si="10"/>
        <v>0.93333333333333335</v>
      </c>
      <c r="P79" s="13">
        <f>+IFERROR(VLOOKUP(A79,AI$3:AN$2420,4,0),0)</f>
        <v>0</v>
      </c>
      <c r="Q79" s="16">
        <v>0</v>
      </c>
      <c r="R79" s="13">
        <f t="shared" si="13"/>
        <v>0</v>
      </c>
      <c r="S79" s="15">
        <f t="shared" si="11"/>
        <v>0.7</v>
      </c>
      <c r="T79" s="15">
        <f t="shared" si="14"/>
        <v>24</v>
      </c>
      <c r="U79" s="20">
        <f t="shared" si="15"/>
        <v>2</v>
      </c>
      <c r="V79" s="17" t="str">
        <f>VLOOKUP(A79,'[1]ANALISIS FRANCYS'!A$3:C$195,3,0)</f>
        <v>DISPONIBLE</v>
      </c>
      <c r="W79" s="17"/>
      <c r="X79" s="17"/>
      <c r="Y79" s="17"/>
      <c r="AA79" s="18">
        <v>661</v>
      </c>
      <c r="AB79" s="12" t="s">
        <v>279</v>
      </c>
      <c r="AC79" s="19"/>
      <c r="AD79" s="19">
        <v>1</v>
      </c>
      <c r="AE79" s="19">
        <v>4</v>
      </c>
      <c r="AF79" s="19">
        <v>5</v>
      </c>
    </row>
    <row r="80" spans="1:32" x14ac:dyDescent="0.25">
      <c r="A80" s="12">
        <v>9765</v>
      </c>
      <c r="B80" s="21" t="s">
        <v>180</v>
      </c>
      <c r="C80" s="12">
        <v>480</v>
      </c>
      <c r="D80" s="12" t="s">
        <v>31</v>
      </c>
      <c r="E80" s="12" t="s">
        <v>257</v>
      </c>
      <c r="F80" s="12"/>
      <c r="G80" s="12" t="s">
        <v>37</v>
      </c>
      <c r="H80" s="12">
        <v>12</v>
      </c>
      <c r="I80" s="12">
        <f>IFERROR(VLOOKUP(A80,AA$3:AF$2421,5,0),0)</f>
        <v>2</v>
      </c>
      <c r="J80" s="13">
        <f t="shared" si="12"/>
        <v>6.6666666666666666E-2</v>
      </c>
      <c r="K80" s="14">
        <v>12</v>
      </c>
      <c r="L80" s="13">
        <v>24</v>
      </c>
      <c r="M80" s="15">
        <f t="shared" si="8"/>
        <v>0.13333333333333333</v>
      </c>
      <c r="N80" s="15">
        <f t="shared" si="9"/>
        <v>0.2</v>
      </c>
      <c r="O80" s="15">
        <f t="shared" si="10"/>
        <v>0.26666666666666666</v>
      </c>
      <c r="P80" s="13">
        <f>+IFERROR(VLOOKUP(A80,AI$3:AN$2420,4,0),0)</f>
        <v>9</v>
      </c>
      <c r="Q80" s="16">
        <v>1</v>
      </c>
      <c r="R80" s="13">
        <f t="shared" si="13"/>
        <v>-8</v>
      </c>
      <c r="S80" s="15">
        <f t="shared" si="11"/>
        <v>0.2</v>
      </c>
      <c r="T80" s="15">
        <f t="shared" si="14"/>
        <v>11</v>
      </c>
      <c r="U80" s="20">
        <f t="shared" si="15"/>
        <v>0.91666666666666663</v>
      </c>
      <c r="V80" s="17" t="str">
        <f>VLOOKUP(A80,'[1]ANALISIS FRANCYS'!A$3:C$195,3,0)</f>
        <v>DISPONIBLE</v>
      </c>
      <c r="W80" s="24"/>
      <c r="X80" s="17"/>
      <c r="Y80" s="17"/>
      <c r="AA80" s="18">
        <v>677</v>
      </c>
      <c r="AB80" s="12" t="s">
        <v>281</v>
      </c>
      <c r="AC80" s="19">
        <v>1</v>
      </c>
      <c r="AD80" s="19">
        <v>4</v>
      </c>
      <c r="AE80" s="19"/>
      <c r="AF80" s="19">
        <v>5</v>
      </c>
    </row>
    <row r="81" spans="1:40" x14ac:dyDescent="0.25">
      <c r="A81" s="12">
        <v>8199</v>
      </c>
      <c r="B81" s="21" t="s">
        <v>282</v>
      </c>
      <c r="C81" s="12">
        <v>495</v>
      </c>
      <c r="D81" s="12" t="s">
        <v>31</v>
      </c>
      <c r="E81" s="12" t="s">
        <v>257</v>
      </c>
      <c r="F81" s="12"/>
      <c r="G81" s="12" t="s">
        <v>37</v>
      </c>
      <c r="H81" s="12">
        <v>18</v>
      </c>
      <c r="I81" s="12">
        <f>IFERROR(VLOOKUP(A81,AA$3:AF$2421,5,0),0)</f>
        <v>0</v>
      </c>
      <c r="J81" s="13">
        <f t="shared" si="12"/>
        <v>0</v>
      </c>
      <c r="K81" s="14">
        <v>24</v>
      </c>
      <c r="L81" s="13">
        <v>36</v>
      </c>
      <c r="M81" s="15">
        <f t="shared" si="8"/>
        <v>0</v>
      </c>
      <c r="N81" s="15">
        <f t="shared" si="9"/>
        <v>0</v>
      </c>
      <c r="O81" s="15">
        <f t="shared" si="10"/>
        <v>0</v>
      </c>
      <c r="P81" s="13">
        <f>+IFERROR(VLOOKUP(A81,AI$3:AN$2420,4,0),0)</f>
        <v>0</v>
      </c>
      <c r="Q81" s="16">
        <v>1</v>
      </c>
      <c r="R81" s="13">
        <f t="shared" si="13"/>
        <v>1</v>
      </c>
      <c r="S81" s="15">
        <f t="shared" si="11"/>
        <v>0</v>
      </c>
      <c r="T81" s="15">
        <f t="shared" si="14"/>
        <v>23</v>
      </c>
      <c r="U81" s="20">
        <f t="shared" si="15"/>
        <v>1.2777777777777777</v>
      </c>
      <c r="V81" s="17" t="str">
        <f>VLOOKUP(A81,'[1]ANALISIS FRANCYS'!A$3:C$195,3,0)</f>
        <v>DISPONIBLE</v>
      </c>
      <c r="W81" s="17"/>
      <c r="X81" s="17"/>
      <c r="Y81" s="17"/>
      <c r="AA81" s="18">
        <v>708</v>
      </c>
      <c r="AB81" s="12" t="s">
        <v>283</v>
      </c>
      <c r="AC81" s="19">
        <v>24</v>
      </c>
      <c r="AD81" s="19">
        <v>5</v>
      </c>
      <c r="AE81" s="19">
        <v>10</v>
      </c>
      <c r="AF81" s="19">
        <v>39</v>
      </c>
    </row>
    <row r="82" spans="1:40" x14ac:dyDescent="0.25">
      <c r="A82" s="12">
        <v>8716</v>
      </c>
      <c r="B82" s="21" t="s">
        <v>285</v>
      </c>
      <c r="C82" s="12">
        <v>397</v>
      </c>
      <c r="D82" s="12" t="s">
        <v>31</v>
      </c>
      <c r="E82" s="12" t="s">
        <v>257</v>
      </c>
      <c r="F82" s="12"/>
      <c r="G82" s="12" t="s">
        <v>267</v>
      </c>
      <c r="H82" s="12">
        <v>24</v>
      </c>
      <c r="I82" s="12">
        <f>IFERROR(VLOOKUP(A82,AA$3:AF$2421,5,0),0)</f>
        <v>24</v>
      </c>
      <c r="J82" s="13">
        <f t="shared" si="12"/>
        <v>0.8</v>
      </c>
      <c r="K82" s="14">
        <v>48</v>
      </c>
      <c r="L82" s="13">
        <v>72</v>
      </c>
      <c r="M82" s="15">
        <f t="shared" si="8"/>
        <v>1.6</v>
      </c>
      <c r="N82" s="15">
        <f t="shared" si="9"/>
        <v>2.4000000000000004</v>
      </c>
      <c r="O82" s="15">
        <f t="shared" si="10"/>
        <v>3.2</v>
      </c>
      <c r="P82" s="13">
        <f>+IFERROR(VLOOKUP(A82,AI$3:AN$2420,4,0),0)</f>
        <v>0</v>
      </c>
      <c r="Q82" s="16">
        <v>14</v>
      </c>
      <c r="R82" s="13">
        <f t="shared" si="13"/>
        <v>14</v>
      </c>
      <c r="S82" s="15">
        <f t="shared" si="11"/>
        <v>2.4000000000000004</v>
      </c>
      <c r="T82" s="15">
        <f t="shared" si="14"/>
        <v>34</v>
      </c>
      <c r="U82" s="20">
        <f t="shared" si="15"/>
        <v>1.4166666666666667</v>
      </c>
      <c r="V82" s="17" t="str">
        <f>VLOOKUP(A82,'[1]ANALISIS FRANCYS'!A$3:C$195,3,0)</f>
        <v>DISPONIBLE</v>
      </c>
      <c r="W82" s="17"/>
      <c r="X82" s="17"/>
      <c r="Y82" s="17"/>
      <c r="AA82" s="18">
        <v>729</v>
      </c>
      <c r="AB82" s="12" t="s">
        <v>286</v>
      </c>
      <c r="AC82" s="19"/>
      <c r="AD82" s="19">
        <v>2</v>
      </c>
      <c r="AE82" s="19"/>
      <c r="AF82" s="19">
        <v>2</v>
      </c>
    </row>
    <row r="83" spans="1:40" x14ac:dyDescent="0.25">
      <c r="A83" s="12">
        <v>4979</v>
      </c>
      <c r="B83" s="21" t="s">
        <v>94</v>
      </c>
      <c r="C83" s="12"/>
      <c r="D83" s="12" t="s">
        <v>31</v>
      </c>
      <c r="E83" s="12" t="s">
        <v>287</v>
      </c>
      <c r="F83" s="12"/>
      <c r="G83" s="12" t="s">
        <v>288</v>
      </c>
      <c r="H83" s="12">
        <v>24</v>
      </c>
      <c r="I83" s="12">
        <f>IFERROR(VLOOKUP(A83,AA$3:AF$2421,5,0),0)</f>
        <v>36</v>
      </c>
      <c r="J83" s="13">
        <f t="shared" si="12"/>
        <v>1.2</v>
      </c>
      <c r="K83" s="14">
        <v>48</v>
      </c>
      <c r="L83" s="13">
        <v>72</v>
      </c>
      <c r="M83" s="15">
        <f t="shared" si="8"/>
        <v>2.4</v>
      </c>
      <c r="N83" s="15">
        <f t="shared" si="9"/>
        <v>3.5999999999999996</v>
      </c>
      <c r="O83" s="15">
        <f t="shared" si="10"/>
        <v>4.8</v>
      </c>
      <c r="P83" s="13">
        <f>+IFERROR(VLOOKUP(A83,AI$3:AN$2420,4,0),0)</f>
        <v>0</v>
      </c>
      <c r="Q83" s="16">
        <v>26</v>
      </c>
      <c r="R83" s="13">
        <f t="shared" si="13"/>
        <v>26</v>
      </c>
      <c r="S83" s="15">
        <f t="shared" si="11"/>
        <v>3.5999999999999996</v>
      </c>
      <c r="T83" s="15">
        <f t="shared" si="14"/>
        <v>22</v>
      </c>
      <c r="U83" s="20">
        <v>2</v>
      </c>
      <c r="V83" s="17" t="str">
        <f>VLOOKUP(A83,'[1]ANALISIS FRANCYS'!A$3:C$195,3,0)</f>
        <v>DISPONIBLE</v>
      </c>
      <c r="W83" s="17"/>
      <c r="X83" s="17"/>
      <c r="Y83" s="17"/>
      <c r="AA83" s="18">
        <v>731</v>
      </c>
      <c r="AB83" s="12" t="s">
        <v>289</v>
      </c>
      <c r="AC83" s="19"/>
      <c r="AD83" s="19"/>
      <c r="AE83" s="19">
        <v>2</v>
      </c>
      <c r="AF83" s="19">
        <v>2</v>
      </c>
    </row>
    <row r="84" spans="1:40" x14ac:dyDescent="0.25">
      <c r="A84" s="12">
        <v>4978</v>
      </c>
      <c r="B84" s="12" t="s">
        <v>290</v>
      </c>
      <c r="C84" s="12"/>
      <c r="D84" s="12" t="s">
        <v>31</v>
      </c>
      <c r="E84" s="12" t="s">
        <v>287</v>
      </c>
      <c r="F84" s="12"/>
      <c r="G84" s="12" t="s">
        <v>291</v>
      </c>
      <c r="H84" s="12">
        <v>6</v>
      </c>
      <c r="I84" s="12">
        <f>IFERROR(VLOOKUP(A84,AA$3:AF$2421,5,0),0)</f>
        <v>17</v>
      </c>
      <c r="J84" s="13">
        <f t="shared" si="12"/>
        <v>0.56666666666666665</v>
      </c>
      <c r="K84" s="14">
        <v>12</v>
      </c>
      <c r="L84" s="13">
        <v>12</v>
      </c>
      <c r="M84" s="15">
        <f t="shared" si="8"/>
        <v>1.1333333333333333</v>
      </c>
      <c r="N84" s="15">
        <f t="shared" si="9"/>
        <v>1.7</v>
      </c>
      <c r="O84" s="15">
        <f t="shared" si="10"/>
        <v>2.2666666666666666</v>
      </c>
      <c r="P84" s="13">
        <f>+IFERROR(VLOOKUP(A84,AI$3:AN$2420,4,0),0)</f>
        <v>0</v>
      </c>
      <c r="Q84" s="16">
        <v>0</v>
      </c>
      <c r="R84" s="13">
        <f t="shared" si="13"/>
        <v>0</v>
      </c>
      <c r="S84" s="15">
        <f t="shared" si="11"/>
        <v>1.7</v>
      </c>
      <c r="T84" s="15">
        <f t="shared" si="14"/>
        <v>12</v>
      </c>
      <c r="U84" s="20">
        <f t="shared" si="15"/>
        <v>2</v>
      </c>
      <c r="V84" s="17" t="str">
        <f>VLOOKUP(A84,'[1]ANALISIS FRANCYS'!A$3:C$195,3,0)</f>
        <v>NO DISPONIBLE</v>
      </c>
      <c r="W84" s="17"/>
      <c r="X84" s="17"/>
      <c r="Y84" s="17"/>
      <c r="AA84" s="18">
        <v>734</v>
      </c>
      <c r="AB84" s="12" t="s">
        <v>292</v>
      </c>
      <c r="AC84" s="19"/>
      <c r="AD84" s="19">
        <v>1</v>
      </c>
      <c r="AE84" s="19"/>
      <c r="AF84" s="19">
        <v>1</v>
      </c>
    </row>
    <row r="85" spans="1:40" s="48" customFormat="1" x14ac:dyDescent="0.25">
      <c r="A85" s="21">
        <v>10713</v>
      </c>
      <c r="B85" s="21" t="s">
        <v>293</v>
      </c>
      <c r="C85" s="25"/>
      <c r="D85" s="25" t="s">
        <v>31</v>
      </c>
      <c r="E85" s="25" t="s">
        <v>287</v>
      </c>
      <c r="F85" s="25"/>
      <c r="G85" s="25" t="s">
        <v>294</v>
      </c>
      <c r="H85" s="25">
        <v>50</v>
      </c>
      <c r="I85" s="25">
        <f>IFERROR(VLOOKUP(A85,AA$3:AF$2421,5,0),0)</f>
        <v>39</v>
      </c>
      <c r="J85" s="26">
        <f t="shared" si="12"/>
        <v>1.3</v>
      </c>
      <c r="K85" s="14">
        <v>50</v>
      </c>
      <c r="L85" s="26">
        <v>50</v>
      </c>
      <c r="M85" s="27">
        <f t="shared" si="8"/>
        <v>2.6</v>
      </c>
      <c r="N85" s="27">
        <f t="shared" si="9"/>
        <v>3.9000000000000004</v>
      </c>
      <c r="O85" s="27">
        <f t="shared" si="10"/>
        <v>5.2</v>
      </c>
      <c r="P85" s="26">
        <f>+IFERROR(VLOOKUP(A85,AI$3:AN$2420,4,0),0)</f>
        <v>0</v>
      </c>
      <c r="Q85" s="16">
        <v>0</v>
      </c>
      <c r="R85" s="26">
        <f t="shared" si="13"/>
        <v>0</v>
      </c>
      <c r="S85" s="27">
        <f t="shared" si="11"/>
        <v>3.9000000000000004</v>
      </c>
      <c r="T85" s="27">
        <f t="shared" si="14"/>
        <v>50</v>
      </c>
      <c r="U85" s="47">
        <f t="shared" si="15"/>
        <v>1</v>
      </c>
      <c r="V85" s="28" t="str">
        <f>VLOOKUP(A85,'[1]ANALISIS FRANCYS'!A$3:C$195,3,0)</f>
        <v>NO DISPONIBLE</v>
      </c>
      <c r="W85" s="24"/>
      <c r="X85" s="24"/>
      <c r="Y85" s="24"/>
      <c r="AA85" s="30">
        <v>736</v>
      </c>
      <c r="AB85" s="25" t="s">
        <v>295</v>
      </c>
      <c r="AC85" s="31">
        <v>1</v>
      </c>
      <c r="AD85" s="31">
        <v>4</v>
      </c>
      <c r="AE85" s="31">
        <v>6</v>
      </c>
      <c r="AF85" s="31">
        <v>11</v>
      </c>
      <c r="AG85" s="29"/>
      <c r="AH85" s="29"/>
      <c r="AI85" s="29"/>
      <c r="AJ85" s="29"/>
      <c r="AK85" s="29"/>
      <c r="AL85" s="29"/>
      <c r="AM85" s="29"/>
      <c r="AN85" s="29"/>
    </row>
    <row r="86" spans="1:40" x14ac:dyDescent="0.25">
      <c r="A86" s="12">
        <v>10520</v>
      </c>
      <c r="B86" s="12" t="s">
        <v>296</v>
      </c>
      <c r="C86" s="12"/>
      <c r="D86" s="12" t="s">
        <v>31</v>
      </c>
      <c r="E86" s="12" t="s">
        <v>287</v>
      </c>
      <c r="F86" s="12"/>
      <c r="G86" s="12" t="s">
        <v>297</v>
      </c>
      <c r="H86" s="12">
        <v>50</v>
      </c>
      <c r="I86" s="12">
        <f>IFERROR(VLOOKUP(A86,AA$3:AF$2421,5,0),0)</f>
        <v>58</v>
      </c>
      <c r="J86" s="13">
        <f t="shared" si="12"/>
        <v>1.9333333333333333</v>
      </c>
      <c r="K86" s="14">
        <v>50</v>
      </c>
      <c r="L86" s="13"/>
      <c r="M86" s="15">
        <f t="shared" si="8"/>
        <v>3.8666666666666667</v>
      </c>
      <c r="N86" s="15">
        <f t="shared" si="9"/>
        <v>5.8</v>
      </c>
      <c r="O86" s="15">
        <f t="shared" si="10"/>
        <v>7.7333333333333334</v>
      </c>
      <c r="P86" s="13">
        <f>+IFERROR(VLOOKUP(A86,AI$3:AN$2420,4,0),0)</f>
        <v>0</v>
      </c>
      <c r="Q86" s="16">
        <v>0</v>
      </c>
      <c r="R86" s="13">
        <f t="shared" si="13"/>
        <v>0</v>
      </c>
      <c r="S86" s="15">
        <f t="shared" si="11"/>
        <v>5.8</v>
      </c>
      <c r="T86" s="15">
        <f t="shared" si="14"/>
        <v>50</v>
      </c>
      <c r="U86" s="20">
        <f t="shared" si="15"/>
        <v>1</v>
      </c>
      <c r="V86" s="17" t="str">
        <f>VLOOKUP(A86,'[1]ANALISIS FRANCYS'!A$3:C$195,3,0)</f>
        <v>NO DISPONIBLE</v>
      </c>
      <c r="W86" s="17"/>
      <c r="X86" s="17"/>
      <c r="Y86" s="17"/>
      <c r="AA86" s="18">
        <v>739</v>
      </c>
      <c r="AB86" s="12" t="s">
        <v>298</v>
      </c>
      <c r="AC86" s="19"/>
      <c r="AD86" s="19"/>
      <c r="AE86" s="19">
        <v>1</v>
      </c>
      <c r="AF86" s="19">
        <v>1</v>
      </c>
    </row>
    <row r="87" spans="1:40" hidden="1" x14ac:dyDescent="0.25">
      <c r="A87" s="12">
        <v>6937</v>
      </c>
      <c r="B87" s="21" t="s">
        <v>299</v>
      </c>
      <c r="C87" s="12"/>
      <c r="D87" s="12" t="s">
        <v>31</v>
      </c>
      <c r="E87" s="12" t="s">
        <v>300</v>
      </c>
      <c r="F87" s="12"/>
      <c r="G87" s="12" t="s">
        <v>301</v>
      </c>
      <c r="H87" s="12">
        <v>80</v>
      </c>
      <c r="I87" s="12">
        <f>IFERROR(VLOOKUP(A87,AA$3:AF$2421,5,0),0)</f>
        <v>4</v>
      </c>
      <c r="J87" s="13">
        <f t="shared" si="12"/>
        <v>0.13333333333333333</v>
      </c>
      <c r="K87" s="14">
        <v>50</v>
      </c>
      <c r="L87" s="13">
        <v>80</v>
      </c>
      <c r="M87" s="15">
        <f t="shared" si="8"/>
        <v>0.26666666666666666</v>
      </c>
      <c r="N87" s="15">
        <f t="shared" si="9"/>
        <v>0.4</v>
      </c>
      <c r="O87" s="15">
        <f t="shared" si="10"/>
        <v>0.53333333333333333</v>
      </c>
      <c r="P87" s="13">
        <f>+IFERROR(VLOOKUP(A87,AI$3:AN$2420,4,0),0)</f>
        <v>0</v>
      </c>
      <c r="Q87" s="16">
        <v>135</v>
      </c>
      <c r="R87" s="13">
        <f t="shared" si="13"/>
        <v>135</v>
      </c>
      <c r="S87" s="15">
        <f t="shared" si="11"/>
        <v>0.4</v>
      </c>
      <c r="T87" s="15">
        <f t="shared" si="14"/>
        <v>-85</v>
      </c>
      <c r="U87" s="20" t="str">
        <f t="shared" si="15"/>
        <v>NO COMPRAR</v>
      </c>
      <c r="V87" s="17" t="str">
        <f>VLOOKUP(A87,'[1]ANALISIS FRANCYS'!A$3:C$195,3,0)</f>
        <v>DISPONIBLE</v>
      </c>
      <c r="W87" s="17"/>
      <c r="X87" s="17"/>
      <c r="Y87" s="17"/>
      <c r="AA87" s="18">
        <v>745</v>
      </c>
      <c r="AB87" s="12" t="s">
        <v>302</v>
      </c>
      <c r="AC87" s="19">
        <v>11</v>
      </c>
      <c r="AD87" s="19">
        <v>2</v>
      </c>
      <c r="AE87" s="19">
        <v>2</v>
      </c>
      <c r="AF87" s="19">
        <v>15</v>
      </c>
    </row>
    <row r="88" spans="1:40" hidden="1" x14ac:dyDescent="0.25">
      <c r="A88" s="12">
        <v>2287</v>
      </c>
      <c r="B88" s="12" t="s">
        <v>303</v>
      </c>
      <c r="C88" s="12"/>
      <c r="D88" s="12" t="s">
        <v>31</v>
      </c>
      <c r="E88" s="12" t="s">
        <v>300</v>
      </c>
      <c r="F88" s="12"/>
      <c r="G88" s="12" t="s">
        <v>304</v>
      </c>
      <c r="H88" s="12">
        <v>80</v>
      </c>
      <c r="I88" s="12">
        <f>IFERROR(VLOOKUP(A88,AA$3:AF$2421,5,0),0)</f>
        <v>119</v>
      </c>
      <c r="J88" s="13">
        <f t="shared" si="12"/>
        <v>3.9666666666666668</v>
      </c>
      <c r="K88" s="14">
        <v>20</v>
      </c>
      <c r="L88" s="13"/>
      <c r="M88" s="15">
        <f t="shared" si="8"/>
        <v>7.9333333333333336</v>
      </c>
      <c r="N88" s="15">
        <f t="shared" si="9"/>
        <v>11.9</v>
      </c>
      <c r="O88" s="15">
        <f t="shared" si="10"/>
        <v>15.866666666666667</v>
      </c>
      <c r="P88" s="13">
        <f>+IFERROR(VLOOKUP(A88,AI$3:AN$2420,4,0),0)</f>
        <v>0</v>
      </c>
      <c r="Q88" s="16">
        <v>0</v>
      </c>
      <c r="R88" s="13">
        <f t="shared" si="13"/>
        <v>0</v>
      </c>
      <c r="S88" s="15">
        <f t="shared" si="11"/>
        <v>11.9</v>
      </c>
      <c r="T88" s="15">
        <f t="shared" si="14"/>
        <v>20</v>
      </c>
      <c r="U88" s="13">
        <f t="shared" si="15"/>
        <v>0.25</v>
      </c>
      <c r="V88" s="17" t="str">
        <f>VLOOKUP(A88,'[1]ANALISIS FRANCYS'!A$3:C$195,3,0)</f>
        <v>NO PEDIR</v>
      </c>
      <c r="W88" s="17"/>
      <c r="X88" s="17"/>
      <c r="Y88" s="17"/>
      <c r="AA88" s="18">
        <v>756</v>
      </c>
      <c r="AB88" s="12" t="s">
        <v>305</v>
      </c>
      <c r="AC88" s="19"/>
      <c r="AD88" s="19"/>
      <c r="AE88" s="19">
        <v>16</v>
      </c>
      <c r="AF88" s="19">
        <v>16</v>
      </c>
    </row>
    <row r="89" spans="1:40" hidden="1" x14ac:dyDescent="0.25">
      <c r="A89" s="12">
        <v>10714</v>
      </c>
      <c r="B89" s="12" t="s">
        <v>306</v>
      </c>
      <c r="C89" s="12"/>
      <c r="D89" s="12" t="s">
        <v>31</v>
      </c>
      <c r="E89" s="12" t="s">
        <v>300</v>
      </c>
      <c r="F89" s="12"/>
      <c r="G89" s="12" t="s">
        <v>129</v>
      </c>
      <c r="H89" s="12">
        <v>80</v>
      </c>
      <c r="I89" s="12">
        <f>IFERROR(VLOOKUP(A89,AA$3:AF$2421,5,0),0)</f>
        <v>31</v>
      </c>
      <c r="J89" s="13">
        <f t="shared" si="12"/>
        <v>1.0333333333333334</v>
      </c>
      <c r="K89" s="14">
        <v>80</v>
      </c>
      <c r="L89" s="13">
        <v>120</v>
      </c>
      <c r="M89" s="15">
        <f t="shared" si="8"/>
        <v>2.0666666666666669</v>
      </c>
      <c r="N89" s="15">
        <f t="shared" si="9"/>
        <v>3.1000000000000005</v>
      </c>
      <c r="O89" s="15">
        <f t="shared" si="10"/>
        <v>4.1333333333333337</v>
      </c>
      <c r="P89" s="13">
        <f>+IFERROR(VLOOKUP(A89,AI$3:AN$2420,4,0),0)</f>
        <v>0</v>
      </c>
      <c r="Q89" s="16">
        <v>0</v>
      </c>
      <c r="R89" s="13">
        <f t="shared" si="13"/>
        <v>0</v>
      </c>
      <c r="S89" s="15">
        <f t="shared" si="11"/>
        <v>3.1000000000000005</v>
      </c>
      <c r="T89" s="15">
        <f t="shared" si="14"/>
        <v>80</v>
      </c>
      <c r="U89" s="13">
        <f t="shared" si="15"/>
        <v>1</v>
      </c>
      <c r="V89" s="17" t="str">
        <f>VLOOKUP(A89,'[1]ANALISIS FRANCYS'!A$3:C$195,3,0)</f>
        <v>NO PEDIR</v>
      </c>
      <c r="W89" s="17"/>
      <c r="X89" s="17"/>
      <c r="Y89" s="17"/>
      <c r="AA89" s="18"/>
      <c r="AB89" s="12" t="s">
        <v>307</v>
      </c>
      <c r="AC89" s="19">
        <v>9</v>
      </c>
      <c r="AD89" s="19">
        <v>5</v>
      </c>
      <c r="AE89" s="19"/>
      <c r="AF89" s="19">
        <v>14</v>
      </c>
    </row>
    <row r="90" spans="1:40" hidden="1" x14ac:dyDescent="0.25">
      <c r="A90" s="12">
        <v>848</v>
      </c>
      <c r="B90" s="12" t="s">
        <v>308</v>
      </c>
      <c r="C90" s="12"/>
      <c r="D90" s="12" t="s">
        <v>31</v>
      </c>
      <c r="E90" s="12" t="s">
        <v>300</v>
      </c>
      <c r="F90" s="12"/>
      <c r="G90" s="12" t="s">
        <v>309</v>
      </c>
      <c r="H90" s="12">
        <v>80</v>
      </c>
      <c r="I90" s="12">
        <f>IFERROR(VLOOKUP(A90,AA$3:AF$2421,5,0),0)</f>
        <v>0</v>
      </c>
      <c r="J90" s="13">
        <f t="shared" si="12"/>
        <v>0</v>
      </c>
      <c r="K90" s="14"/>
      <c r="L90" s="13"/>
      <c r="M90" s="15">
        <f t="shared" si="8"/>
        <v>0</v>
      </c>
      <c r="N90" s="15">
        <f t="shared" si="9"/>
        <v>0</v>
      </c>
      <c r="O90" s="15">
        <f t="shared" si="10"/>
        <v>0</v>
      </c>
      <c r="P90" s="13">
        <f>+IFERROR(VLOOKUP(A90,AI$3:AN$2420,4,0),0)</f>
        <v>0</v>
      </c>
      <c r="Q90" s="16">
        <v>0</v>
      </c>
      <c r="R90" s="13">
        <f t="shared" si="13"/>
        <v>0</v>
      </c>
      <c r="S90" s="15">
        <f t="shared" si="11"/>
        <v>0</v>
      </c>
      <c r="T90" s="15">
        <f t="shared" si="14"/>
        <v>0</v>
      </c>
      <c r="U90" s="13" t="str">
        <f t="shared" si="15"/>
        <v>NO COMPRAR</v>
      </c>
      <c r="V90" s="17" t="str">
        <f>VLOOKUP(A90,'[1]ANALISIS FRANCYS'!A$3:C$195,3,0)</f>
        <v>NO PEDIR</v>
      </c>
      <c r="W90" s="17"/>
      <c r="X90" s="17"/>
      <c r="Y90" s="17"/>
      <c r="AA90" s="18">
        <v>757</v>
      </c>
      <c r="AB90" s="12" t="s">
        <v>310</v>
      </c>
      <c r="AC90" s="19">
        <v>12</v>
      </c>
      <c r="AD90" s="19"/>
      <c r="AE90" s="19">
        <v>3</v>
      </c>
      <c r="AF90" s="19">
        <v>15</v>
      </c>
    </row>
    <row r="91" spans="1:40" x14ac:dyDescent="0.25">
      <c r="A91" s="12">
        <v>4064</v>
      </c>
      <c r="B91" s="12" t="s">
        <v>311</v>
      </c>
      <c r="C91" s="12"/>
      <c r="D91" s="12" t="s">
        <v>31</v>
      </c>
      <c r="E91" s="12" t="s">
        <v>312</v>
      </c>
      <c r="F91" s="12"/>
      <c r="G91" s="12" t="s">
        <v>37</v>
      </c>
      <c r="H91" s="12">
        <v>12</v>
      </c>
      <c r="I91" s="12">
        <f>IFERROR(VLOOKUP(A91,AA$3:AF$2421,5,0),0)</f>
        <v>5</v>
      </c>
      <c r="J91" s="13">
        <f t="shared" si="12"/>
        <v>0.16666666666666666</v>
      </c>
      <c r="K91" s="14">
        <v>36</v>
      </c>
      <c r="L91" s="13">
        <v>60</v>
      </c>
      <c r="M91" s="15">
        <f t="shared" si="8"/>
        <v>0.33333333333333331</v>
      </c>
      <c r="N91" s="15">
        <f t="shared" si="9"/>
        <v>0.5</v>
      </c>
      <c r="O91" s="15">
        <f t="shared" si="10"/>
        <v>0.66666666666666663</v>
      </c>
      <c r="P91" s="13">
        <f>+IFERROR(VLOOKUP(A91,AI$3:AN$2420,4,0),0)</f>
        <v>0</v>
      </c>
      <c r="Q91" s="16">
        <v>1</v>
      </c>
      <c r="R91" s="13">
        <f t="shared" si="13"/>
        <v>1</v>
      </c>
      <c r="S91" s="15">
        <f t="shared" si="11"/>
        <v>0.5</v>
      </c>
      <c r="T91" s="15">
        <f t="shared" si="14"/>
        <v>35</v>
      </c>
      <c r="U91" s="20">
        <v>2</v>
      </c>
      <c r="V91" s="17" t="str">
        <f>VLOOKUP(A91,'[1]ANALISIS FRANCYS'!A$3:C$195,3,0)</f>
        <v>DISPONIBLE</v>
      </c>
      <c r="W91" s="17"/>
      <c r="X91" s="17"/>
      <c r="Y91" s="17"/>
      <c r="AA91" s="18">
        <v>764</v>
      </c>
      <c r="AB91" s="12" t="s">
        <v>313</v>
      </c>
      <c r="AC91" s="19">
        <v>17</v>
      </c>
      <c r="AD91" s="19">
        <v>6</v>
      </c>
      <c r="AE91" s="19">
        <v>4</v>
      </c>
      <c r="AF91" s="19">
        <v>27</v>
      </c>
    </row>
    <row r="92" spans="1:40" x14ac:dyDescent="0.25">
      <c r="A92" s="12">
        <v>4068</v>
      </c>
      <c r="B92" s="12" t="s">
        <v>315</v>
      </c>
      <c r="C92" s="12"/>
      <c r="D92" s="12" t="s">
        <v>31</v>
      </c>
      <c r="E92" s="12" t="s">
        <v>312</v>
      </c>
      <c r="F92" s="12"/>
      <c r="G92" s="12" t="s">
        <v>37</v>
      </c>
      <c r="H92" s="12">
        <v>24</v>
      </c>
      <c r="I92" s="12">
        <f>IFERROR(VLOOKUP(A92,AA$3:AF$2421,5,0),0)</f>
        <v>6</v>
      </c>
      <c r="J92" s="13">
        <f t="shared" si="12"/>
        <v>0.2</v>
      </c>
      <c r="K92" s="14">
        <v>36</v>
      </c>
      <c r="L92" s="13">
        <v>48</v>
      </c>
      <c r="M92" s="15">
        <f t="shared" si="8"/>
        <v>0.4</v>
      </c>
      <c r="N92" s="15">
        <f t="shared" si="9"/>
        <v>0.60000000000000009</v>
      </c>
      <c r="O92" s="15">
        <f t="shared" si="10"/>
        <v>0.8</v>
      </c>
      <c r="P92" s="13">
        <f>+IFERROR(VLOOKUP(A92,AI$3:AN$2420,4,0),0)</f>
        <v>0</v>
      </c>
      <c r="Q92" s="16">
        <v>1</v>
      </c>
      <c r="R92" s="13">
        <f t="shared" si="13"/>
        <v>1</v>
      </c>
      <c r="S92" s="15">
        <f t="shared" si="11"/>
        <v>0.60000000000000009</v>
      </c>
      <c r="T92" s="15">
        <f t="shared" si="14"/>
        <v>35</v>
      </c>
      <c r="U92" s="20">
        <f t="shared" si="15"/>
        <v>1.4583333333333333</v>
      </c>
      <c r="V92" s="17" t="str">
        <f>VLOOKUP(A92,'[1]ANALISIS FRANCYS'!A$3:C$195,3,0)</f>
        <v>DISPONIBLE</v>
      </c>
      <c r="W92" s="17"/>
      <c r="X92" s="17"/>
      <c r="Y92" s="17"/>
      <c r="AA92" s="18">
        <v>774</v>
      </c>
      <c r="AB92" s="12" t="s">
        <v>39</v>
      </c>
      <c r="AC92" s="19">
        <v>5</v>
      </c>
      <c r="AD92" s="19">
        <v>3</v>
      </c>
      <c r="AE92" s="19"/>
      <c r="AF92" s="19">
        <v>8</v>
      </c>
    </row>
    <row r="93" spans="1:40" ht="15.75" customHeight="1" x14ac:dyDescent="0.25">
      <c r="A93" s="12"/>
      <c r="B93" s="12" t="s">
        <v>316</v>
      </c>
      <c r="C93" s="12">
        <v>12</v>
      </c>
      <c r="D93" s="12">
        <v>12</v>
      </c>
      <c r="E93" s="12">
        <v>18</v>
      </c>
      <c r="F93" s="12"/>
      <c r="G93" s="12">
        <v>0</v>
      </c>
      <c r="H93" s="12">
        <v>12</v>
      </c>
      <c r="I93" s="32">
        <v>12</v>
      </c>
      <c r="J93" s="33">
        <v>1</v>
      </c>
      <c r="K93" s="34">
        <v>12</v>
      </c>
      <c r="L93" s="12">
        <v>18</v>
      </c>
      <c r="Q93" s="16">
        <v>2</v>
      </c>
      <c r="T93" s="15">
        <f t="shared" ref="T93:T94" si="16">+K93-Q93</f>
        <v>10</v>
      </c>
      <c r="U93" s="20">
        <f t="shared" ref="U93:U94" si="17">IFERROR(IF(T93&gt;0.1,(T93/H93),"NO COMPRAR"),0)</f>
        <v>0.83333333333333337</v>
      </c>
      <c r="V93" s="17" t="s">
        <v>22</v>
      </c>
      <c r="AA93" s="18">
        <v>814</v>
      </c>
      <c r="AB93" s="12" t="s">
        <v>317</v>
      </c>
      <c r="AC93" s="19">
        <v>53</v>
      </c>
      <c r="AD93" s="19">
        <v>21</v>
      </c>
      <c r="AE93" s="19">
        <v>30</v>
      </c>
      <c r="AF93" s="19">
        <v>104</v>
      </c>
    </row>
    <row r="94" spans="1:40" x14ac:dyDescent="0.25">
      <c r="A94" s="12"/>
      <c r="B94" s="12" t="s">
        <v>318</v>
      </c>
      <c r="C94" s="12">
        <v>12</v>
      </c>
      <c r="D94" s="12">
        <v>6</v>
      </c>
      <c r="E94" s="12">
        <v>12</v>
      </c>
      <c r="F94" s="12"/>
      <c r="G94" s="12">
        <v>0</v>
      </c>
      <c r="H94" s="12">
        <v>12</v>
      </c>
      <c r="I94" s="15">
        <v>6</v>
      </c>
      <c r="J94" s="13">
        <v>0.5</v>
      </c>
      <c r="K94" s="34">
        <v>12</v>
      </c>
      <c r="L94" s="12">
        <v>12</v>
      </c>
      <c r="Q94" s="16">
        <v>0</v>
      </c>
      <c r="T94" s="15">
        <f t="shared" si="16"/>
        <v>12</v>
      </c>
      <c r="U94" s="20">
        <f t="shared" si="17"/>
        <v>1</v>
      </c>
      <c r="V94" s="17" t="s">
        <v>22</v>
      </c>
      <c r="AA94" s="18">
        <v>833</v>
      </c>
      <c r="AB94" s="12" t="s">
        <v>319</v>
      </c>
      <c r="AC94" s="19"/>
      <c r="AD94" s="19">
        <v>1</v>
      </c>
      <c r="AE94" s="19"/>
      <c r="AF94" s="19">
        <v>1</v>
      </c>
    </row>
    <row r="95" spans="1:40" hidden="1" x14ac:dyDescent="0.25">
      <c r="B95" s="35" t="s">
        <v>320</v>
      </c>
      <c r="Q95" s="3">
        <v>0</v>
      </c>
      <c r="U95" s="1"/>
      <c r="V95" s="17" t="s">
        <v>22</v>
      </c>
      <c r="AA95" s="18">
        <v>847</v>
      </c>
      <c r="AB95" s="12" t="s">
        <v>321</v>
      </c>
      <c r="AC95" s="19">
        <v>5</v>
      </c>
      <c r="AD95" s="19">
        <v>9</v>
      </c>
      <c r="AE95" s="19">
        <v>45</v>
      </c>
      <c r="AF95" s="19">
        <v>59</v>
      </c>
    </row>
    <row r="96" spans="1:40" hidden="1" x14ac:dyDescent="0.25">
      <c r="B96" s="35" t="s">
        <v>322</v>
      </c>
      <c r="Q96" s="3">
        <v>0</v>
      </c>
      <c r="U96" s="1"/>
      <c r="V96" s="17" t="s">
        <v>22</v>
      </c>
      <c r="AA96" s="18">
        <v>851</v>
      </c>
      <c r="AB96" s="12" t="s">
        <v>323</v>
      </c>
      <c r="AC96" s="19">
        <v>8</v>
      </c>
      <c r="AD96" s="19"/>
      <c r="AE96" s="19">
        <v>2</v>
      </c>
      <c r="AF96" s="19">
        <v>10</v>
      </c>
    </row>
    <row r="97" spans="1:32" hidden="1" x14ac:dyDescent="0.25">
      <c r="B97" s="35" t="s">
        <v>324</v>
      </c>
      <c r="Q97" s="3">
        <v>0</v>
      </c>
      <c r="U97" s="1"/>
      <c r="V97" s="17" t="s">
        <v>22</v>
      </c>
      <c r="AA97" s="18">
        <v>856</v>
      </c>
      <c r="AB97" s="12" t="s">
        <v>325</v>
      </c>
      <c r="AC97" s="19">
        <v>8</v>
      </c>
      <c r="AD97" s="19">
        <v>2</v>
      </c>
      <c r="AE97" s="19">
        <v>6</v>
      </c>
      <c r="AF97" s="19">
        <v>16</v>
      </c>
    </row>
    <row r="98" spans="1:32" hidden="1" x14ac:dyDescent="0.25">
      <c r="B98" s="35" t="s">
        <v>326</v>
      </c>
      <c r="Q98" s="3">
        <v>18</v>
      </c>
      <c r="U98" s="1"/>
      <c r="V98" s="17" t="s">
        <v>22</v>
      </c>
      <c r="AA98" s="18">
        <v>861</v>
      </c>
      <c r="AB98" s="12" t="s">
        <v>327</v>
      </c>
      <c r="AC98" s="19">
        <v>7</v>
      </c>
      <c r="AD98" s="19">
        <v>2</v>
      </c>
      <c r="AE98" s="19">
        <v>12</v>
      </c>
      <c r="AF98" s="19">
        <v>21</v>
      </c>
    </row>
    <row r="99" spans="1:32" hidden="1" x14ac:dyDescent="0.25">
      <c r="B99" s="35" t="s">
        <v>328</v>
      </c>
      <c r="Q99" s="3">
        <v>0</v>
      </c>
      <c r="U99" s="1"/>
      <c r="V99" s="17" t="s">
        <v>22</v>
      </c>
      <c r="AA99" s="18">
        <v>863</v>
      </c>
      <c r="AB99" s="12" t="s">
        <v>329</v>
      </c>
      <c r="AC99" s="19">
        <v>36</v>
      </c>
      <c r="AD99" s="19">
        <v>5</v>
      </c>
      <c r="AE99" s="19">
        <v>7</v>
      </c>
      <c r="AF99" s="19">
        <v>48</v>
      </c>
    </row>
    <row r="100" spans="1:32" hidden="1" x14ac:dyDescent="0.25">
      <c r="A100" s="12">
        <v>1398</v>
      </c>
      <c r="B100" s="12" t="s">
        <v>330</v>
      </c>
      <c r="C100" s="12"/>
      <c r="D100" s="12"/>
      <c r="E100" s="12"/>
      <c r="F100" s="12"/>
      <c r="G100" s="12"/>
      <c r="H100" s="12"/>
      <c r="I100" s="12"/>
      <c r="J100" s="12"/>
      <c r="K100" s="34"/>
      <c r="L100" s="12"/>
      <c r="M100" s="12"/>
      <c r="N100" s="12"/>
      <c r="O100" s="12"/>
      <c r="P100" s="12"/>
      <c r="Q100" s="37">
        <v>0</v>
      </c>
      <c r="R100" s="12"/>
      <c r="S100" s="12"/>
      <c r="T100" s="15">
        <f t="shared" ref="T100:T118" si="18">+K100-Q100</f>
        <v>0</v>
      </c>
      <c r="U100" s="13" t="str">
        <f t="shared" ref="U100:U117" si="19">IFERROR(IF(T100&gt;0.1,(T100/H100),"NO COMPRAR"),0)</f>
        <v>NO COMPRAR</v>
      </c>
      <c r="V100" s="17" t="s">
        <v>22</v>
      </c>
      <c r="AA100" s="18">
        <v>872</v>
      </c>
      <c r="AB100" s="12" t="s">
        <v>331</v>
      </c>
      <c r="AC100" s="19">
        <v>2</v>
      </c>
      <c r="AD100" s="19"/>
      <c r="AE100" s="19">
        <v>2</v>
      </c>
      <c r="AF100" s="19">
        <v>4</v>
      </c>
    </row>
    <row r="101" spans="1:32" hidden="1" x14ac:dyDescent="0.25">
      <c r="A101" s="12">
        <v>7868</v>
      </c>
      <c r="B101" s="12" t="s">
        <v>332</v>
      </c>
      <c r="C101" s="12"/>
      <c r="D101" s="12"/>
      <c r="E101" s="12"/>
      <c r="F101" s="12"/>
      <c r="G101" s="12"/>
      <c r="H101" s="12"/>
      <c r="I101" s="12"/>
      <c r="J101" s="12"/>
      <c r="K101" s="34"/>
      <c r="L101" s="12"/>
      <c r="M101" s="12"/>
      <c r="N101" s="12"/>
      <c r="O101" s="12"/>
      <c r="P101" s="12"/>
      <c r="Q101" s="37">
        <v>14</v>
      </c>
      <c r="R101" s="12"/>
      <c r="S101" s="12"/>
      <c r="T101" s="15">
        <f t="shared" si="18"/>
        <v>-14</v>
      </c>
      <c r="U101" s="13" t="str">
        <f t="shared" si="19"/>
        <v>NO COMPRAR</v>
      </c>
      <c r="V101" s="17" t="s">
        <v>22</v>
      </c>
      <c r="AA101" s="18">
        <v>896</v>
      </c>
      <c r="AB101" s="12" t="s">
        <v>333</v>
      </c>
      <c r="AC101" s="19">
        <v>3</v>
      </c>
      <c r="AD101" s="19"/>
      <c r="AE101" s="19"/>
      <c r="AF101" s="19">
        <v>3</v>
      </c>
    </row>
    <row r="102" spans="1:32" hidden="1" x14ac:dyDescent="0.25">
      <c r="A102" s="12">
        <v>12314</v>
      </c>
      <c r="B102" s="12" t="s">
        <v>334</v>
      </c>
      <c r="C102" s="12"/>
      <c r="D102" s="12"/>
      <c r="E102" s="12"/>
      <c r="F102" s="12"/>
      <c r="G102" s="12"/>
      <c r="H102" s="12"/>
      <c r="I102" s="12"/>
      <c r="J102" s="12"/>
      <c r="K102" s="34"/>
      <c r="L102" s="12"/>
      <c r="M102" s="12"/>
      <c r="N102" s="12"/>
      <c r="O102" s="12"/>
      <c r="P102" s="12"/>
      <c r="Q102" s="37">
        <v>0</v>
      </c>
      <c r="R102" s="12"/>
      <c r="S102" s="12"/>
      <c r="T102" s="15">
        <f t="shared" si="18"/>
        <v>0</v>
      </c>
      <c r="U102" s="13" t="str">
        <f t="shared" si="19"/>
        <v>NO COMPRAR</v>
      </c>
      <c r="V102" s="17" t="s">
        <v>22</v>
      </c>
      <c r="AA102" s="18">
        <v>897</v>
      </c>
      <c r="AB102" s="12" t="s">
        <v>335</v>
      </c>
      <c r="AC102" s="19">
        <v>5</v>
      </c>
      <c r="AD102" s="19"/>
      <c r="AE102" s="19">
        <v>1</v>
      </c>
      <c r="AF102" s="19">
        <v>6</v>
      </c>
    </row>
    <row r="103" spans="1:32" hidden="1" x14ac:dyDescent="0.25">
      <c r="A103" s="12">
        <v>4103</v>
      </c>
      <c r="B103" s="12" t="s">
        <v>336</v>
      </c>
      <c r="C103" s="12"/>
      <c r="D103" s="12"/>
      <c r="E103" s="12"/>
      <c r="F103" s="12"/>
      <c r="G103" s="12"/>
      <c r="H103" s="12"/>
      <c r="I103" s="12"/>
      <c r="J103" s="12"/>
      <c r="K103" s="34"/>
      <c r="L103" s="12"/>
      <c r="M103" s="12"/>
      <c r="N103" s="12"/>
      <c r="O103" s="12"/>
      <c r="P103" s="12"/>
      <c r="Q103" s="37">
        <v>0</v>
      </c>
      <c r="R103" s="12"/>
      <c r="S103" s="12"/>
      <c r="T103" s="15">
        <f t="shared" si="18"/>
        <v>0</v>
      </c>
      <c r="U103" s="13" t="str">
        <f t="shared" si="19"/>
        <v>NO COMPRAR</v>
      </c>
      <c r="V103" s="17" t="s">
        <v>22</v>
      </c>
      <c r="AA103" s="18">
        <v>898</v>
      </c>
      <c r="AB103" s="12" t="s">
        <v>48</v>
      </c>
      <c r="AC103" s="19">
        <v>4</v>
      </c>
      <c r="AD103" s="19">
        <v>1</v>
      </c>
      <c r="AE103" s="19">
        <v>1</v>
      </c>
      <c r="AF103" s="19">
        <v>6</v>
      </c>
    </row>
    <row r="104" spans="1:32" hidden="1" x14ac:dyDescent="0.25">
      <c r="A104" s="12">
        <v>12324</v>
      </c>
      <c r="B104" s="12" t="s">
        <v>337</v>
      </c>
      <c r="C104" s="12"/>
      <c r="D104" s="12"/>
      <c r="E104" s="12"/>
      <c r="F104" s="12"/>
      <c r="G104" s="12"/>
      <c r="H104" s="12"/>
      <c r="I104" s="12"/>
      <c r="J104" s="12"/>
      <c r="K104" s="34"/>
      <c r="L104" s="12"/>
      <c r="M104" s="12"/>
      <c r="N104" s="12"/>
      <c r="O104" s="12"/>
      <c r="P104" s="12"/>
      <c r="Q104" s="37">
        <v>0</v>
      </c>
      <c r="R104" s="12"/>
      <c r="S104" s="12"/>
      <c r="T104" s="15">
        <f t="shared" si="18"/>
        <v>0</v>
      </c>
      <c r="U104" s="13" t="str">
        <f t="shared" si="19"/>
        <v>NO COMPRAR</v>
      </c>
      <c r="V104" s="17" t="s">
        <v>22</v>
      </c>
      <c r="AA104" s="18">
        <v>900</v>
      </c>
      <c r="AB104" s="12" t="s">
        <v>338</v>
      </c>
      <c r="AC104" s="19">
        <v>3</v>
      </c>
      <c r="AD104" s="19">
        <v>1</v>
      </c>
      <c r="AE104" s="19">
        <v>1</v>
      </c>
      <c r="AF104" s="19">
        <v>5</v>
      </c>
    </row>
    <row r="105" spans="1:32" hidden="1" x14ac:dyDescent="0.25">
      <c r="A105" s="12">
        <v>12315</v>
      </c>
      <c r="B105" s="12" t="s">
        <v>339</v>
      </c>
      <c r="C105" s="12"/>
      <c r="D105" s="12"/>
      <c r="E105" s="12"/>
      <c r="F105" s="12"/>
      <c r="G105" s="12"/>
      <c r="H105" s="12"/>
      <c r="I105" s="12"/>
      <c r="J105" s="12"/>
      <c r="K105" s="34"/>
      <c r="L105" s="12"/>
      <c r="M105" s="12"/>
      <c r="N105" s="12"/>
      <c r="O105" s="12"/>
      <c r="P105" s="12"/>
      <c r="Q105" s="37">
        <v>0</v>
      </c>
      <c r="R105" s="12"/>
      <c r="S105" s="12"/>
      <c r="T105" s="15">
        <f t="shared" si="18"/>
        <v>0</v>
      </c>
      <c r="U105" s="13" t="str">
        <f t="shared" si="19"/>
        <v>NO COMPRAR</v>
      </c>
      <c r="V105" s="17" t="s">
        <v>22</v>
      </c>
      <c r="AA105" s="18">
        <v>901</v>
      </c>
      <c r="AB105" s="12" t="s">
        <v>340</v>
      </c>
      <c r="AC105" s="19">
        <v>9</v>
      </c>
      <c r="AD105" s="19"/>
      <c r="AE105" s="19"/>
      <c r="AF105" s="19">
        <v>9</v>
      </c>
    </row>
    <row r="106" spans="1:32" hidden="1" x14ac:dyDescent="0.25">
      <c r="A106" s="12">
        <v>12316</v>
      </c>
      <c r="B106" s="12" t="s">
        <v>341</v>
      </c>
      <c r="C106" s="12"/>
      <c r="D106" s="12"/>
      <c r="E106" s="12"/>
      <c r="F106" s="12"/>
      <c r="G106" s="12"/>
      <c r="H106" s="12"/>
      <c r="I106" s="12"/>
      <c r="J106" s="12"/>
      <c r="K106" s="34"/>
      <c r="L106" s="12"/>
      <c r="M106" s="12"/>
      <c r="N106" s="12"/>
      <c r="O106" s="12"/>
      <c r="P106" s="12"/>
      <c r="Q106" s="37">
        <v>0</v>
      </c>
      <c r="R106" s="12"/>
      <c r="S106" s="12"/>
      <c r="T106" s="15">
        <f t="shared" si="18"/>
        <v>0</v>
      </c>
      <c r="U106" s="13" t="str">
        <f t="shared" si="19"/>
        <v>NO COMPRAR</v>
      </c>
      <c r="V106" s="17" t="s">
        <v>22</v>
      </c>
      <c r="AA106" s="18">
        <v>903</v>
      </c>
      <c r="AB106" s="12" t="s">
        <v>342</v>
      </c>
      <c r="AC106" s="19">
        <v>4</v>
      </c>
      <c r="AD106" s="19">
        <v>1</v>
      </c>
      <c r="AE106" s="19">
        <v>2</v>
      </c>
      <c r="AF106" s="19">
        <v>7</v>
      </c>
    </row>
    <row r="107" spans="1:32" hidden="1" x14ac:dyDescent="0.25">
      <c r="A107" s="12">
        <v>4108</v>
      </c>
      <c r="B107" s="12" t="s">
        <v>343</v>
      </c>
      <c r="C107" s="12"/>
      <c r="D107" s="12"/>
      <c r="E107" s="12"/>
      <c r="F107" s="12"/>
      <c r="G107" s="12"/>
      <c r="H107" s="12"/>
      <c r="I107" s="12"/>
      <c r="J107" s="12"/>
      <c r="K107" s="34"/>
      <c r="L107" s="12"/>
      <c r="M107" s="12"/>
      <c r="N107" s="12"/>
      <c r="O107" s="12"/>
      <c r="P107" s="12"/>
      <c r="Q107" s="37">
        <v>0</v>
      </c>
      <c r="R107" s="12"/>
      <c r="S107" s="12"/>
      <c r="T107" s="15">
        <f t="shared" si="18"/>
        <v>0</v>
      </c>
      <c r="U107" s="13" t="str">
        <f t="shared" si="19"/>
        <v>NO COMPRAR</v>
      </c>
      <c r="V107" s="17" t="s">
        <v>22</v>
      </c>
      <c r="AA107" s="18">
        <v>904</v>
      </c>
      <c r="AB107" s="12" t="s">
        <v>344</v>
      </c>
      <c r="AC107" s="19">
        <v>51</v>
      </c>
      <c r="AD107" s="19">
        <v>7</v>
      </c>
      <c r="AE107" s="19">
        <v>10</v>
      </c>
      <c r="AF107" s="19">
        <v>68</v>
      </c>
    </row>
    <row r="108" spans="1:32" hidden="1" x14ac:dyDescent="0.25">
      <c r="A108" s="12">
        <v>4107</v>
      </c>
      <c r="B108" s="12" t="s">
        <v>345</v>
      </c>
      <c r="C108" s="12"/>
      <c r="D108" s="12"/>
      <c r="E108" s="12"/>
      <c r="F108" s="12"/>
      <c r="G108" s="12"/>
      <c r="H108" s="12"/>
      <c r="I108" s="12"/>
      <c r="J108" s="12"/>
      <c r="K108" s="34"/>
      <c r="L108" s="12"/>
      <c r="M108" s="12"/>
      <c r="N108" s="12"/>
      <c r="O108" s="12"/>
      <c r="P108" s="12"/>
      <c r="Q108" s="37">
        <v>0</v>
      </c>
      <c r="R108" s="12"/>
      <c r="S108" s="12"/>
      <c r="T108" s="15">
        <f t="shared" si="18"/>
        <v>0</v>
      </c>
      <c r="U108" s="13" t="str">
        <f t="shared" si="19"/>
        <v>NO COMPRAR</v>
      </c>
      <c r="V108" s="17" t="s">
        <v>22</v>
      </c>
      <c r="AA108" s="18">
        <v>909</v>
      </c>
      <c r="AB108" s="12" t="s">
        <v>346</v>
      </c>
      <c r="AC108" s="19">
        <v>28</v>
      </c>
      <c r="AD108" s="19">
        <v>10</v>
      </c>
      <c r="AE108" s="19">
        <v>24</v>
      </c>
      <c r="AF108" s="19">
        <v>62</v>
      </c>
    </row>
    <row r="109" spans="1:32" hidden="1" x14ac:dyDescent="0.25">
      <c r="A109" s="12">
        <v>12325</v>
      </c>
      <c r="B109" s="12" t="s">
        <v>347</v>
      </c>
      <c r="C109" s="12"/>
      <c r="D109" s="12"/>
      <c r="E109" s="12"/>
      <c r="F109" s="12"/>
      <c r="G109" s="12"/>
      <c r="H109" s="12"/>
      <c r="I109" s="12"/>
      <c r="J109" s="12"/>
      <c r="K109" s="34"/>
      <c r="L109" s="12"/>
      <c r="M109" s="12"/>
      <c r="N109" s="12"/>
      <c r="O109" s="12"/>
      <c r="P109" s="12"/>
      <c r="Q109" s="37">
        <v>0</v>
      </c>
      <c r="R109" s="12"/>
      <c r="S109" s="12"/>
      <c r="T109" s="15">
        <f t="shared" si="18"/>
        <v>0</v>
      </c>
      <c r="U109" s="13" t="str">
        <f t="shared" si="19"/>
        <v>NO COMPRAR</v>
      </c>
      <c r="V109" s="17" t="s">
        <v>22</v>
      </c>
      <c r="AA109" s="18">
        <v>910</v>
      </c>
      <c r="AB109" s="12" t="s">
        <v>348</v>
      </c>
      <c r="AC109" s="19">
        <v>12</v>
      </c>
      <c r="AD109" s="19">
        <v>5</v>
      </c>
      <c r="AE109" s="19">
        <v>20</v>
      </c>
      <c r="AF109" s="19">
        <v>37</v>
      </c>
    </row>
    <row r="110" spans="1:32" hidden="1" x14ac:dyDescent="0.25">
      <c r="A110" s="12">
        <v>12326</v>
      </c>
      <c r="B110" s="12" t="s">
        <v>349</v>
      </c>
      <c r="C110" s="12"/>
      <c r="D110" s="12"/>
      <c r="E110" s="12"/>
      <c r="F110" s="12"/>
      <c r="G110" s="12"/>
      <c r="H110" s="12"/>
      <c r="I110" s="12"/>
      <c r="J110" s="12"/>
      <c r="K110" s="34"/>
      <c r="L110" s="12"/>
      <c r="M110" s="12"/>
      <c r="N110" s="12"/>
      <c r="O110" s="12"/>
      <c r="P110" s="12"/>
      <c r="Q110" s="37">
        <v>0</v>
      </c>
      <c r="R110" s="12"/>
      <c r="S110" s="12"/>
      <c r="T110" s="15">
        <f t="shared" si="18"/>
        <v>0</v>
      </c>
      <c r="U110" s="13" t="str">
        <f t="shared" si="19"/>
        <v>NO COMPRAR</v>
      </c>
      <c r="V110" s="17" t="s">
        <v>22</v>
      </c>
      <c r="AA110" s="18">
        <v>911</v>
      </c>
      <c r="AB110" s="12" t="s">
        <v>350</v>
      </c>
      <c r="AC110" s="19">
        <v>47</v>
      </c>
      <c r="AD110" s="19">
        <v>12</v>
      </c>
      <c r="AE110" s="19">
        <v>30</v>
      </c>
      <c r="AF110" s="19">
        <v>89</v>
      </c>
    </row>
    <row r="111" spans="1:32" s="41" customFormat="1" hidden="1" x14ac:dyDescent="0.25">
      <c r="A111" s="23">
        <v>8208</v>
      </c>
      <c r="B111" s="23" t="s">
        <v>132</v>
      </c>
      <c r="C111" s="23"/>
      <c r="D111" s="23"/>
      <c r="E111" s="23"/>
      <c r="F111" s="23"/>
      <c r="G111" s="23"/>
      <c r="H111" s="23"/>
      <c r="I111" s="23"/>
      <c r="J111" s="23"/>
      <c r="K111" s="34"/>
      <c r="L111" s="23"/>
      <c r="M111" s="23"/>
      <c r="N111" s="23"/>
      <c r="O111" s="23"/>
      <c r="P111" s="23"/>
      <c r="Q111" s="38">
        <v>0</v>
      </c>
      <c r="R111" s="23"/>
      <c r="S111" s="23"/>
      <c r="T111" s="39">
        <f t="shared" si="18"/>
        <v>0</v>
      </c>
      <c r="U111" s="40" t="str">
        <f t="shared" si="19"/>
        <v>NO COMPRAR</v>
      </c>
      <c r="V111" s="17" t="s">
        <v>22</v>
      </c>
      <c r="AA111" s="42">
        <v>913</v>
      </c>
      <c r="AB111" s="23" t="s">
        <v>351</v>
      </c>
      <c r="AC111" s="43">
        <v>601</v>
      </c>
      <c r="AD111" s="43">
        <v>157</v>
      </c>
      <c r="AE111" s="43">
        <v>456</v>
      </c>
      <c r="AF111" s="43">
        <v>1214</v>
      </c>
    </row>
    <row r="112" spans="1:32" hidden="1" x14ac:dyDescent="0.25">
      <c r="A112" s="12"/>
      <c r="B112" s="12" t="s">
        <v>352</v>
      </c>
      <c r="C112" s="12"/>
      <c r="Q112" s="37">
        <v>0</v>
      </c>
      <c r="T112" s="36">
        <f t="shared" si="18"/>
        <v>0</v>
      </c>
      <c r="U112" s="44" t="str">
        <f t="shared" si="19"/>
        <v>NO COMPRAR</v>
      </c>
      <c r="V112" s="17" t="s">
        <v>22</v>
      </c>
      <c r="AA112" s="18">
        <v>1019</v>
      </c>
      <c r="AB112" s="12" t="s">
        <v>353</v>
      </c>
      <c r="AC112" s="19">
        <v>47</v>
      </c>
      <c r="AD112" s="19">
        <v>2</v>
      </c>
      <c r="AE112" s="19">
        <v>7</v>
      </c>
      <c r="AF112" s="19">
        <v>56</v>
      </c>
    </row>
    <row r="113" spans="1:32" hidden="1" x14ac:dyDescent="0.25">
      <c r="A113" s="12"/>
      <c r="B113" s="12" t="s">
        <v>354</v>
      </c>
      <c r="C113" s="12"/>
      <c r="Q113" s="37">
        <v>0</v>
      </c>
      <c r="T113" s="36">
        <f t="shared" si="18"/>
        <v>0</v>
      </c>
      <c r="U113" s="44" t="str">
        <f t="shared" si="19"/>
        <v>NO COMPRAR</v>
      </c>
      <c r="V113" s="17" t="s">
        <v>22</v>
      </c>
      <c r="AA113" s="18">
        <v>1021</v>
      </c>
      <c r="AB113" s="12" t="s">
        <v>355</v>
      </c>
      <c r="AC113" s="19">
        <v>83</v>
      </c>
      <c r="AD113" s="19">
        <v>29</v>
      </c>
      <c r="AE113" s="19">
        <v>14</v>
      </c>
      <c r="AF113" s="19">
        <v>126</v>
      </c>
    </row>
    <row r="114" spans="1:32" hidden="1" x14ac:dyDescent="0.25">
      <c r="A114" s="6"/>
      <c r="B114" s="6" t="s">
        <v>356</v>
      </c>
      <c r="C114" s="6"/>
      <c r="Q114" s="45">
        <v>0</v>
      </c>
      <c r="T114" s="36">
        <f t="shared" si="18"/>
        <v>0</v>
      </c>
      <c r="U114" s="44" t="str">
        <f t="shared" si="19"/>
        <v>NO COMPRAR</v>
      </c>
      <c r="V114" s="17" t="s">
        <v>22</v>
      </c>
      <c r="AA114" s="18">
        <v>1023</v>
      </c>
      <c r="AB114" s="12" t="s">
        <v>357</v>
      </c>
      <c r="AC114" s="19">
        <v>58</v>
      </c>
      <c r="AD114" s="19">
        <v>12</v>
      </c>
      <c r="AE114" s="19">
        <v>16</v>
      </c>
      <c r="AF114" s="19">
        <v>86</v>
      </c>
    </row>
    <row r="115" spans="1:32" hidden="1" x14ac:dyDescent="0.25">
      <c r="A115" s="12"/>
      <c r="B115" s="12" t="s">
        <v>358</v>
      </c>
      <c r="C115" s="12"/>
      <c r="D115" s="12"/>
      <c r="E115" s="12"/>
      <c r="F115" s="12"/>
      <c r="G115" s="12"/>
      <c r="H115" s="12"/>
      <c r="I115" s="12"/>
      <c r="J115" s="12"/>
      <c r="K115" s="34"/>
      <c r="L115" s="12"/>
      <c r="M115" s="12"/>
      <c r="N115" s="12"/>
      <c r="O115" s="12"/>
      <c r="P115" s="12"/>
      <c r="Q115" s="37">
        <v>0</v>
      </c>
      <c r="R115" s="12"/>
      <c r="S115" s="12"/>
      <c r="T115" s="12">
        <f t="shared" si="18"/>
        <v>0</v>
      </c>
      <c r="U115" s="46" t="str">
        <f t="shared" si="19"/>
        <v>NO COMPRAR</v>
      </c>
      <c r="V115" s="17" t="s">
        <v>22</v>
      </c>
      <c r="AA115" s="18">
        <v>1025</v>
      </c>
      <c r="AB115" s="12" t="s">
        <v>359</v>
      </c>
      <c r="AC115" s="19">
        <v>1</v>
      </c>
      <c r="AD115" s="19"/>
      <c r="AE115" s="19"/>
      <c r="AF115" s="19">
        <v>1</v>
      </c>
    </row>
    <row r="116" spans="1:32" hidden="1" x14ac:dyDescent="0.25">
      <c r="A116" s="12"/>
      <c r="B116" s="12" t="s">
        <v>360</v>
      </c>
      <c r="C116" s="12"/>
      <c r="D116" s="12"/>
      <c r="E116" s="12"/>
      <c r="F116" s="12"/>
      <c r="G116" s="12"/>
      <c r="H116" s="12"/>
      <c r="I116" s="12"/>
      <c r="J116" s="12"/>
      <c r="K116" s="34"/>
      <c r="L116" s="12"/>
      <c r="M116" s="12"/>
      <c r="N116" s="12"/>
      <c r="O116" s="12"/>
      <c r="P116" s="12"/>
      <c r="Q116" s="37">
        <v>0</v>
      </c>
      <c r="R116" s="12"/>
      <c r="S116" s="12"/>
      <c r="T116" s="12">
        <f t="shared" si="18"/>
        <v>0</v>
      </c>
      <c r="U116" s="46" t="str">
        <f t="shared" si="19"/>
        <v>NO COMPRAR</v>
      </c>
      <c r="V116" s="17" t="s">
        <v>22</v>
      </c>
      <c r="AA116" s="18">
        <v>1026</v>
      </c>
      <c r="AB116" s="12" t="s">
        <v>361</v>
      </c>
      <c r="AC116" s="19"/>
      <c r="AD116" s="19">
        <v>1</v>
      </c>
      <c r="AE116" s="19"/>
      <c r="AF116" s="19">
        <v>1</v>
      </c>
    </row>
    <row r="117" spans="1:32" hidden="1" x14ac:dyDescent="0.25">
      <c r="A117" s="12"/>
      <c r="B117" s="12" t="s">
        <v>362</v>
      </c>
      <c r="C117" s="12"/>
      <c r="D117" s="12"/>
      <c r="E117" s="12"/>
      <c r="F117" s="12"/>
      <c r="G117" s="12"/>
      <c r="H117" s="12"/>
      <c r="I117" s="12"/>
      <c r="J117" s="12"/>
      <c r="K117" s="34"/>
      <c r="L117" s="12"/>
      <c r="M117" s="12"/>
      <c r="N117" s="12"/>
      <c r="O117" s="12"/>
      <c r="P117" s="12"/>
      <c r="Q117" s="37">
        <v>0</v>
      </c>
      <c r="R117" s="12"/>
      <c r="S117" s="12"/>
      <c r="T117" s="12">
        <f t="shared" si="18"/>
        <v>0</v>
      </c>
      <c r="U117" s="46" t="str">
        <f t="shared" si="19"/>
        <v>NO COMPRAR</v>
      </c>
      <c r="V117" s="17" t="s">
        <v>22</v>
      </c>
      <c r="AA117" s="18">
        <v>1028</v>
      </c>
      <c r="AB117" s="12" t="s">
        <v>363</v>
      </c>
      <c r="AC117" s="19">
        <v>1</v>
      </c>
      <c r="AD117" s="19"/>
      <c r="AE117" s="19"/>
      <c r="AF117" s="19">
        <v>1</v>
      </c>
    </row>
    <row r="118" spans="1:32" x14ac:dyDescent="0.25">
      <c r="A118" s="12"/>
      <c r="B118" s="12" t="s">
        <v>364</v>
      </c>
      <c r="C118" s="12"/>
      <c r="D118" s="12"/>
      <c r="E118" s="12"/>
      <c r="F118" s="12"/>
      <c r="G118" s="12"/>
      <c r="H118" s="12"/>
      <c r="I118" s="12"/>
      <c r="J118" s="12"/>
      <c r="K118" s="34"/>
      <c r="L118" s="12"/>
      <c r="M118" s="12"/>
      <c r="N118" s="12"/>
      <c r="O118" s="12"/>
      <c r="P118" s="12"/>
      <c r="Q118" s="37">
        <v>0</v>
      </c>
      <c r="R118" s="12"/>
      <c r="S118" s="12"/>
      <c r="T118" s="12">
        <f t="shared" si="18"/>
        <v>0</v>
      </c>
      <c r="U118" s="46">
        <v>1</v>
      </c>
      <c r="V118" s="17" t="s">
        <v>22</v>
      </c>
      <c r="AA118" s="18">
        <v>1053</v>
      </c>
      <c r="AB118" s="12" t="s">
        <v>365</v>
      </c>
      <c r="AC118" s="19"/>
      <c r="AD118" s="19"/>
      <c r="AE118" s="19">
        <v>6</v>
      </c>
      <c r="AF118" s="19">
        <v>6</v>
      </c>
    </row>
    <row r="119" spans="1:32" x14ac:dyDescent="0.25">
      <c r="AA119" s="18">
        <v>1054</v>
      </c>
      <c r="AB119" s="12" t="s">
        <v>366</v>
      </c>
      <c r="AC119" s="19"/>
      <c r="AD119" s="19"/>
      <c r="AE119" s="19">
        <v>1.3399999999999999</v>
      </c>
      <c r="AF119" s="19">
        <v>1.3399999999999999</v>
      </c>
    </row>
    <row r="120" spans="1:32" x14ac:dyDescent="0.25">
      <c r="AA120" s="18">
        <v>1056</v>
      </c>
      <c r="AB120" s="12" t="s">
        <v>367</v>
      </c>
      <c r="AC120" s="19"/>
      <c r="AD120" s="19"/>
      <c r="AE120" s="19">
        <v>1.9300000000000002</v>
      </c>
      <c r="AF120" s="19">
        <v>1.9300000000000002</v>
      </c>
    </row>
    <row r="121" spans="1:32" x14ac:dyDescent="0.25">
      <c r="AA121" s="18">
        <v>1060</v>
      </c>
      <c r="AB121" s="12" t="s">
        <v>368</v>
      </c>
      <c r="AC121" s="19">
        <v>16</v>
      </c>
      <c r="AD121" s="19">
        <v>1</v>
      </c>
      <c r="AE121" s="19">
        <v>5</v>
      </c>
      <c r="AF121" s="19">
        <v>22</v>
      </c>
    </row>
    <row r="122" spans="1:32" x14ac:dyDescent="0.25">
      <c r="AA122" s="18">
        <v>1065</v>
      </c>
      <c r="AB122" s="12" t="s">
        <v>369</v>
      </c>
      <c r="AC122" s="19">
        <v>60</v>
      </c>
      <c r="AD122" s="19">
        <v>12</v>
      </c>
      <c r="AE122" s="19">
        <v>17</v>
      </c>
      <c r="AF122" s="19">
        <v>89</v>
      </c>
    </row>
    <row r="123" spans="1:32" x14ac:dyDescent="0.25">
      <c r="AA123" s="18">
        <v>1070</v>
      </c>
      <c r="AB123" s="12" t="s">
        <v>370</v>
      </c>
      <c r="AC123" s="19">
        <v>11</v>
      </c>
      <c r="AD123" s="19">
        <v>2</v>
      </c>
      <c r="AE123" s="19">
        <v>5</v>
      </c>
      <c r="AF123" s="19">
        <v>18</v>
      </c>
    </row>
    <row r="124" spans="1:32" x14ac:dyDescent="0.25">
      <c r="AA124" s="18">
        <v>1071</v>
      </c>
      <c r="AB124" s="12" t="s">
        <v>371</v>
      </c>
      <c r="AC124" s="19">
        <v>9</v>
      </c>
      <c r="AD124" s="19"/>
      <c r="AE124" s="19">
        <v>1</v>
      </c>
      <c r="AF124" s="19">
        <v>10</v>
      </c>
    </row>
    <row r="125" spans="1:32" x14ac:dyDescent="0.25">
      <c r="AA125" s="18">
        <v>1074</v>
      </c>
      <c r="AB125" s="12" t="s">
        <v>372</v>
      </c>
      <c r="AC125" s="19">
        <v>3.4549999999999996</v>
      </c>
      <c r="AD125" s="19">
        <v>0.25</v>
      </c>
      <c r="AE125" s="19">
        <v>13.724999999999998</v>
      </c>
      <c r="AF125" s="19">
        <v>17.429999999999996</v>
      </c>
    </row>
    <row r="126" spans="1:32" x14ac:dyDescent="0.25">
      <c r="AA126" s="18">
        <v>1076</v>
      </c>
      <c r="AB126" s="12" t="s">
        <v>373</v>
      </c>
      <c r="AC126" s="19"/>
      <c r="AD126" s="19"/>
      <c r="AE126" s="19">
        <v>3.6</v>
      </c>
      <c r="AF126" s="19">
        <v>3.6</v>
      </c>
    </row>
    <row r="127" spans="1:32" x14ac:dyDescent="0.25">
      <c r="AA127" s="18">
        <v>1078</v>
      </c>
      <c r="AB127" s="12" t="s">
        <v>374</v>
      </c>
      <c r="AC127" s="19">
        <v>186</v>
      </c>
      <c r="AD127" s="19">
        <v>5</v>
      </c>
      <c r="AE127" s="19">
        <v>16</v>
      </c>
      <c r="AF127" s="19">
        <v>207</v>
      </c>
    </row>
    <row r="128" spans="1:32" x14ac:dyDescent="0.25">
      <c r="AA128" s="18">
        <v>1079</v>
      </c>
      <c r="AB128" s="12" t="s">
        <v>375</v>
      </c>
      <c r="AC128" s="19">
        <v>6.3449999999999998</v>
      </c>
      <c r="AD128" s="19"/>
      <c r="AE128" s="19">
        <v>33.76</v>
      </c>
      <c r="AF128" s="19">
        <v>40.104999999999997</v>
      </c>
    </row>
    <row r="129" spans="27:32" x14ac:dyDescent="0.25">
      <c r="AA129" s="18">
        <v>1086</v>
      </c>
      <c r="AB129" s="12" t="s">
        <v>376</v>
      </c>
      <c r="AC129" s="19">
        <v>150</v>
      </c>
      <c r="AD129" s="19">
        <v>21</v>
      </c>
      <c r="AE129" s="19">
        <v>45</v>
      </c>
      <c r="AF129" s="19">
        <v>216</v>
      </c>
    </row>
    <row r="130" spans="27:32" x14ac:dyDescent="0.25">
      <c r="AA130" s="18">
        <v>1088</v>
      </c>
      <c r="AB130" s="12" t="s">
        <v>377</v>
      </c>
      <c r="AC130" s="19">
        <v>1</v>
      </c>
      <c r="AD130" s="19"/>
      <c r="AE130" s="19"/>
      <c r="AF130" s="19">
        <v>1</v>
      </c>
    </row>
    <row r="131" spans="27:32" x14ac:dyDescent="0.25">
      <c r="AA131" s="18">
        <v>1092</v>
      </c>
      <c r="AB131" s="12" t="s">
        <v>378</v>
      </c>
      <c r="AC131" s="19">
        <v>236</v>
      </c>
      <c r="AD131" s="19">
        <v>33</v>
      </c>
      <c r="AE131" s="19">
        <v>66</v>
      </c>
      <c r="AF131" s="19">
        <v>335</v>
      </c>
    </row>
    <row r="132" spans="27:32" x14ac:dyDescent="0.25">
      <c r="AA132" s="18">
        <v>1093</v>
      </c>
      <c r="AB132" s="12" t="s">
        <v>379</v>
      </c>
      <c r="AC132" s="19">
        <v>3.3650000000000015</v>
      </c>
      <c r="AD132" s="19">
        <v>0.46499999999999997</v>
      </c>
      <c r="AE132" s="19">
        <v>14.34</v>
      </c>
      <c r="AF132" s="19">
        <v>18.170000000000002</v>
      </c>
    </row>
    <row r="133" spans="27:32" x14ac:dyDescent="0.25">
      <c r="AA133" s="18">
        <v>1094</v>
      </c>
      <c r="AB133" s="12" t="s">
        <v>380</v>
      </c>
      <c r="AC133" s="19">
        <v>3.0599999999999996</v>
      </c>
      <c r="AD133" s="19">
        <v>0.69499999999999995</v>
      </c>
      <c r="AE133" s="19">
        <v>34.265999999999991</v>
      </c>
      <c r="AF133" s="19">
        <v>38.020999999999994</v>
      </c>
    </row>
    <row r="134" spans="27:32" x14ac:dyDescent="0.25">
      <c r="AA134" s="18">
        <v>1098</v>
      </c>
      <c r="AB134" s="12" t="s">
        <v>381</v>
      </c>
      <c r="AC134" s="19">
        <v>0.36</v>
      </c>
      <c r="AD134" s="19"/>
      <c r="AE134" s="19"/>
      <c r="AF134" s="19">
        <v>0.36</v>
      </c>
    </row>
    <row r="135" spans="27:32" x14ac:dyDescent="0.25">
      <c r="AA135" s="18">
        <v>1101</v>
      </c>
      <c r="AB135" s="12" t="s">
        <v>382</v>
      </c>
      <c r="AC135" s="19"/>
      <c r="AD135" s="19"/>
      <c r="AE135" s="19">
        <v>1</v>
      </c>
      <c r="AF135" s="19">
        <v>1</v>
      </c>
    </row>
    <row r="136" spans="27:32" x14ac:dyDescent="0.25">
      <c r="AA136" s="18">
        <v>1114</v>
      </c>
      <c r="AB136" s="12" t="s">
        <v>383</v>
      </c>
      <c r="AC136" s="19"/>
      <c r="AD136" s="19"/>
      <c r="AE136" s="19">
        <v>5</v>
      </c>
      <c r="AF136" s="19">
        <v>5</v>
      </c>
    </row>
    <row r="137" spans="27:32" x14ac:dyDescent="0.25">
      <c r="AA137" s="18">
        <v>1121</v>
      </c>
      <c r="AB137" s="12" t="s">
        <v>384</v>
      </c>
      <c r="AC137" s="19">
        <v>4</v>
      </c>
      <c r="AD137" s="19">
        <v>1</v>
      </c>
      <c r="AE137" s="19"/>
      <c r="AF137" s="19">
        <v>5</v>
      </c>
    </row>
    <row r="138" spans="27:32" x14ac:dyDescent="0.25">
      <c r="AA138" s="18">
        <v>1122</v>
      </c>
      <c r="AB138" s="12" t="s">
        <v>385</v>
      </c>
      <c r="AC138" s="19">
        <v>15</v>
      </c>
      <c r="AD138" s="19">
        <v>1</v>
      </c>
      <c r="AE138" s="19">
        <v>7</v>
      </c>
      <c r="AF138" s="19">
        <v>23</v>
      </c>
    </row>
    <row r="139" spans="27:32" x14ac:dyDescent="0.25">
      <c r="AA139" s="18">
        <v>1124</v>
      </c>
      <c r="AB139" s="12" t="s">
        <v>386</v>
      </c>
      <c r="AC139" s="19">
        <v>41</v>
      </c>
      <c r="AD139" s="19"/>
      <c r="AE139" s="19">
        <v>2</v>
      </c>
      <c r="AF139" s="19">
        <v>43</v>
      </c>
    </row>
    <row r="140" spans="27:32" x14ac:dyDescent="0.25">
      <c r="AA140" s="18">
        <v>1129</v>
      </c>
      <c r="AB140" s="12" t="s">
        <v>387</v>
      </c>
      <c r="AC140" s="19">
        <v>4</v>
      </c>
      <c r="AD140" s="19"/>
      <c r="AE140" s="19">
        <v>3</v>
      </c>
      <c r="AF140" s="19">
        <v>7</v>
      </c>
    </row>
    <row r="141" spans="27:32" x14ac:dyDescent="0.25">
      <c r="AA141" s="18">
        <v>1133</v>
      </c>
      <c r="AB141" s="12" t="s">
        <v>388</v>
      </c>
      <c r="AC141" s="19">
        <v>6</v>
      </c>
      <c r="AD141" s="19"/>
      <c r="AE141" s="19">
        <v>1</v>
      </c>
      <c r="AF141" s="19">
        <v>7</v>
      </c>
    </row>
    <row r="142" spans="27:32" x14ac:dyDescent="0.25">
      <c r="AA142" s="18">
        <v>1135</v>
      </c>
      <c r="AB142" s="12" t="s">
        <v>389</v>
      </c>
      <c r="AC142" s="19">
        <v>28</v>
      </c>
      <c r="AD142" s="19">
        <v>10</v>
      </c>
      <c r="AE142" s="19">
        <v>26</v>
      </c>
      <c r="AF142" s="19">
        <v>64</v>
      </c>
    </row>
    <row r="143" spans="27:32" x14ac:dyDescent="0.25">
      <c r="AA143" s="18">
        <v>1136</v>
      </c>
      <c r="AB143" s="12" t="s">
        <v>390</v>
      </c>
      <c r="AC143" s="19">
        <v>11</v>
      </c>
      <c r="AD143" s="19">
        <v>1</v>
      </c>
      <c r="AE143" s="19">
        <v>8</v>
      </c>
      <c r="AF143" s="19">
        <v>20</v>
      </c>
    </row>
    <row r="144" spans="27:32" x14ac:dyDescent="0.25">
      <c r="AA144" s="18">
        <v>1140</v>
      </c>
      <c r="AB144" s="12" t="s">
        <v>391</v>
      </c>
      <c r="AC144" s="19">
        <v>12</v>
      </c>
      <c r="AD144" s="19">
        <v>3</v>
      </c>
      <c r="AE144" s="19">
        <v>2</v>
      </c>
      <c r="AF144" s="19">
        <v>17</v>
      </c>
    </row>
    <row r="145" spans="27:32" x14ac:dyDescent="0.25">
      <c r="AA145" s="18">
        <v>1141</v>
      </c>
      <c r="AB145" s="12" t="s">
        <v>392</v>
      </c>
      <c r="AC145" s="19">
        <v>21</v>
      </c>
      <c r="AD145" s="19">
        <v>6</v>
      </c>
      <c r="AE145" s="19"/>
      <c r="AF145" s="19">
        <v>27</v>
      </c>
    </row>
    <row r="146" spans="27:32" x14ac:dyDescent="0.25">
      <c r="AA146" s="18">
        <v>1143</v>
      </c>
      <c r="AB146" s="12" t="s">
        <v>393</v>
      </c>
      <c r="AC146" s="19">
        <v>9</v>
      </c>
      <c r="AD146" s="19">
        <v>4</v>
      </c>
      <c r="AE146" s="19">
        <v>1</v>
      </c>
      <c r="AF146" s="19">
        <v>14</v>
      </c>
    </row>
    <row r="147" spans="27:32" x14ac:dyDescent="0.25">
      <c r="AA147" s="18">
        <v>1144</v>
      </c>
      <c r="AB147" s="12" t="s">
        <v>394</v>
      </c>
      <c r="AC147" s="19"/>
      <c r="AD147" s="19">
        <v>3</v>
      </c>
      <c r="AE147" s="19">
        <v>8</v>
      </c>
      <c r="AF147" s="19">
        <v>11</v>
      </c>
    </row>
    <row r="148" spans="27:32" x14ac:dyDescent="0.25">
      <c r="AA148" s="18">
        <v>1146</v>
      </c>
      <c r="AB148" s="12" t="s">
        <v>220</v>
      </c>
      <c r="AC148" s="19">
        <v>132</v>
      </c>
      <c r="AD148" s="19">
        <v>14</v>
      </c>
      <c r="AE148" s="19">
        <v>114</v>
      </c>
      <c r="AF148" s="19">
        <v>260</v>
      </c>
    </row>
    <row r="149" spans="27:32" x14ac:dyDescent="0.25">
      <c r="AA149" s="18">
        <v>1150</v>
      </c>
      <c r="AB149" s="12" t="s">
        <v>395</v>
      </c>
      <c r="AC149" s="19">
        <v>26</v>
      </c>
      <c r="AD149" s="19">
        <v>1</v>
      </c>
      <c r="AE149" s="19">
        <v>12</v>
      </c>
      <c r="AF149" s="19">
        <v>39</v>
      </c>
    </row>
    <row r="150" spans="27:32" x14ac:dyDescent="0.25">
      <c r="AA150" s="18">
        <v>1151</v>
      </c>
      <c r="AB150" s="12" t="s">
        <v>396</v>
      </c>
      <c r="AC150" s="19">
        <v>11</v>
      </c>
      <c r="AD150" s="19"/>
      <c r="AE150" s="19">
        <v>9</v>
      </c>
      <c r="AF150" s="19">
        <v>20</v>
      </c>
    </row>
    <row r="151" spans="27:32" x14ac:dyDescent="0.25">
      <c r="AA151" s="18">
        <v>1155</v>
      </c>
      <c r="AB151" s="12" t="s">
        <v>397</v>
      </c>
      <c r="AC151" s="19">
        <v>9</v>
      </c>
      <c r="AD151" s="19">
        <v>1</v>
      </c>
      <c r="AE151" s="19">
        <v>8</v>
      </c>
      <c r="AF151" s="19">
        <v>18</v>
      </c>
    </row>
    <row r="152" spans="27:32" x14ac:dyDescent="0.25">
      <c r="AA152" s="18">
        <v>1156</v>
      </c>
      <c r="AB152" s="12" t="s">
        <v>398</v>
      </c>
      <c r="AC152" s="19">
        <v>4</v>
      </c>
      <c r="AD152" s="19"/>
      <c r="AE152" s="19"/>
      <c r="AF152" s="19">
        <v>4</v>
      </c>
    </row>
    <row r="153" spans="27:32" x14ac:dyDescent="0.25">
      <c r="AA153" s="18">
        <v>1157</v>
      </c>
      <c r="AB153" s="12" t="s">
        <v>399</v>
      </c>
      <c r="AC153" s="19">
        <v>5</v>
      </c>
      <c r="AD153" s="19"/>
      <c r="AE153" s="19"/>
      <c r="AF153" s="19">
        <v>5</v>
      </c>
    </row>
    <row r="154" spans="27:32" x14ac:dyDescent="0.25">
      <c r="AA154" s="18">
        <v>1158</v>
      </c>
      <c r="AB154" s="12" t="s">
        <v>400</v>
      </c>
      <c r="AC154" s="19"/>
      <c r="AD154" s="19">
        <v>1</v>
      </c>
      <c r="AE154" s="19"/>
      <c r="AF154" s="19">
        <v>1</v>
      </c>
    </row>
    <row r="155" spans="27:32" x14ac:dyDescent="0.25">
      <c r="AA155" s="18">
        <v>1159</v>
      </c>
      <c r="AB155" s="12" t="s">
        <v>401</v>
      </c>
      <c r="AC155" s="19">
        <v>4</v>
      </c>
      <c r="AD155" s="19"/>
      <c r="AE155" s="19"/>
      <c r="AF155" s="19">
        <v>4</v>
      </c>
    </row>
    <row r="156" spans="27:32" x14ac:dyDescent="0.25">
      <c r="AA156" s="18">
        <v>1160</v>
      </c>
      <c r="AB156" s="12" t="s">
        <v>402</v>
      </c>
      <c r="AC156" s="19">
        <v>2</v>
      </c>
      <c r="AD156" s="19"/>
      <c r="AE156" s="19">
        <v>1</v>
      </c>
      <c r="AF156" s="19">
        <v>3</v>
      </c>
    </row>
    <row r="157" spans="27:32" x14ac:dyDescent="0.25">
      <c r="AA157" s="18">
        <v>1161</v>
      </c>
      <c r="AB157" s="12" t="s">
        <v>403</v>
      </c>
      <c r="AC157" s="19">
        <v>44</v>
      </c>
      <c r="AD157" s="19">
        <v>3</v>
      </c>
      <c r="AE157" s="19">
        <v>5</v>
      </c>
      <c r="AF157" s="19">
        <v>52</v>
      </c>
    </row>
    <row r="158" spans="27:32" x14ac:dyDescent="0.25">
      <c r="AA158" s="18">
        <v>1165</v>
      </c>
      <c r="AB158" s="12" t="s">
        <v>404</v>
      </c>
      <c r="AC158" s="19">
        <v>14</v>
      </c>
      <c r="AD158" s="19"/>
      <c r="AE158" s="19"/>
      <c r="AF158" s="19">
        <v>14</v>
      </c>
    </row>
    <row r="159" spans="27:32" x14ac:dyDescent="0.25">
      <c r="AA159" s="18">
        <v>1168</v>
      </c>
      <c r="AB159" s="12" t="s">
        <v>405</v>
      </c>
      <c r="AC159" s="19">
        <v>20</v>
      </c>
      <c r="AD159" s="19">
        <v>11</v>
      </c>
      <c r="AE159" s="19">
        <v>36</v>
      </c>
      <c r="AF159" s="19">
        <v>67</v>
      </c>
    </row>
    <row r="160" spans="27:32" x14ac:dyDescent="0.25">
      <c r="AA160" s="18">
        <v>1169</v>
      </c>
      <c r="AB160" s="12" t="s">
        <v>406</v>
      </c>
      <c r="AC160" s="19">
        <v>6</v>
      </c>
      <c r="AD160" s="19"/>
      <c r="AE160" s="19">
        <v>1</v>
      </c>
      <c r="AF160" s="19">
        <v>7</v>
      </c>
    </row>
    <row r="161" spans="27:32" x14ac:dyDescent="0.25">
      <c r="AA161" s="18">
        <v>1171</v>
      </c>
      <c r="AB161" s="12" t="s">
        <v>407</v>
      </c>
      <c r="AC161" s="19"/>
      <c r="AD161" s="19"/>
      <c r="AE161" s="19">
        <v>1</v>
      </c>
      <c r="AF161" s="19">
        <v>1</v>
      </c>
    </row>
    <row r="162" spans="27:32" x14ac:dyDescent="0.25">
      <c r="AA162" s="18">
        <v>1177</v>
      </c>
      <c r="AB162" s="12" t="s">
        <v>408</v>
      </c>
      <c r="AC162" s="19">
        <v>4</v>
      </c>
      <c r="AD162" s="19"/>
      <c r="AE162" s="19"/>
      <c r="AF162" s="19">
        <v>4</v>
      </c>
    </row>
    <row r="163" spans="27:32" x14ac:dyDescent="0.25">
      <c r="AA163" s="18">
        <v>1179</v>
      </c>
      <c r="AB163" s="12" t="s">
        <v>409</v>
      </c>
      <c r="AC163" s="19"/>
      <c r="AD163" s="19">
        <v>2</v>
      </c>
      <c r="AE163" s="19"/>
      <c r="AF163" s="19">
        <v>2</v>
      </c>
    </row>
    <row r="164" spans="27:32" x14ac:dyDescent="0.25">
      <c r="AA164" s="18">
        <v>1185</v>
      </c>
      <c r="AB164" s="12" t="s">
        <v>410</v>
      </c>
      <c r="AC164" s="19">
        <v>4</v>
      </c>
      <c r="AD164" s="19"/>
      <c r="AE164" s="19"/>
      <c r="AF164" s="19">
        <v>4</v>
      </c>
    </row>
    <row r="165" spans="27:32" x14ac:dyDescent="0.25">
      <c r="AA165" s="18">
        <v>1188</v>
      </c>
      <c r="AB165" s="12" t="s">
        <v>411</v>
      </c>
      <c r="AC165" s="19">
        <v>4</v>
      </c>
      <c r="AD165" s="19"/>
      <c r="AE165" s="19"/>
      <c r="AF165" s="19">
        <v>4</v>
      </c>
    </row>
    <row r="166" spans="27:32" x14ac:dyDescent="0.25">
      <c r="AA166" s="18">
        <v>1192</v>
      </c>
      <c r="AB166" s="12" t="s">
        <v>412</v>
      </c>
      <c r="AC166" s="19">
        <v>6</v>
      </c>
      <c r="AD166" s="19"/>
      <c r="AE166" s="19">
        <v>3</v>
      </c>
      <c r="AF166" s="19">
        <v>9</v>
      </c>
    </row>
    <row r="167" spans="27:32" x14ac:dyDescent="0.25">
      <c r="AA167" s="18">
        <v>1196</v>
      </c>
      <c r="AB167" s="12" t="s">
        <v>413</v>
      </c>
      <c r="AC167" s="19">
        <v>42</v>
      </c>
      <c r="AD167" s="19">
        <v>3</v>
      </c>
      <c r="AE167" s="19">
        <v>4</v>
      </c>
      <c r="AF167" s="19">
        <v>49</v>
      </c>
    </row>
    <row r="168" spans="27:32" x14ac:dyDescent="0.25">
      <c r="AA168" s="18">
        <v>1198</v>
      </c>
      <c r="AB168" s="12" t="s">
        <v>414</v>
      </c>
      <c r="AC168" s="19">
        <v>41</v>
      </c>
      <c r="AD168" s="19">
        <v>6</v>
      </c>
      <c r="AE168" s="19">
        <v>20</v>
      </c>
      <c r="AF168" s="19">
        <v>67</v>
      </c>
    </row>
    <row r="169" spans="27:32" x14ac:dyDescent="0.25">
      <c r="AA169" s="18">
        <v>1213</v>
      </c>
      <c r="AB169" s="12" t="s">
        <v>415</v>
      </c>
      <c r="AC169" s="19">
        <v>11</v>
      </c>
      <c r="AD169" s="19"/>
      <c r="AE169" s="19"/>
      <c r="AF169" s="19">
        <v>11</v>
      </c>
    </row>
    <row r="170" spans="27:32" x14ac:dyDescent="0.25">
      <c r="AA170" s="18">
        <v>1215</v>
      </c>
      <c r="AB170" s="12" t="s">
        <v>416</v>
      </c>
      <c r="AC170" s="19">
        <v>22</v>
      </c>
      <c r="AD170" s="19">
        <v>4</v>
      </c>
      <c r="AE170" s="19">
        <v>5</v>
      </c>
      <c r="AF170" s="19">
        <v>31</v>
      </c>
    </row>
    <row r="171" spans="27:32" x14ac:dyDescent="0.25">
      <c r="AA171" s="18">
        <v>1216</v>
      </c>
      <c r="AB171" s="12" t="s">
        <v>417</v>
      </c>
      <c r="AC171" s="19">
        <v>3</v>
      </c>
      <c r="AD171" s="19">
        <v>1</v>
      </c>
      <c r="AE171" s="19">
        <v>2</v>
      </c>
      <c r="AF171" s="19">
        <v>6</v>
      </c>
    </row>
    <row r="172" spans="27:32" x14ac:dyDescent="0.25">
      <c r="AA172" s="18">
        <v>1218</v>
      </c>
      <c r="AB172" s="12" t="s">
        <v>418</v>
      </c>
      <c r="AC172" s="19">
        <v>44</v>
      </c>
      <c r="AD172" s="19">
        <v>6</v>
      </c>
      <c r="AE172" s="19">
        <v>18</v>
      </c>
      <c r="AF172" s="19">
        <v>68</v>
      </c>
    </row>
    <row r="173" spans="27:32" x14ac:dyDescent="0.25">
      <c r="AA173" s="18">
        <v>1235</v>
      </c>
      <c r="AB173" s="12" t="s">
        <v>419</v>
      </c>
      <c r="AC173" s="19">
        <v>5</v>
      </c>
      <c r="AD173" s="19"/>
      <c r="AE173" s="19"/>
      <c r="AF173" s="19">
        <v>5</v>
      </c>
    </row>
    <row r="174" spans="27:32" x14ac:dyDescent="0.25">
      <c r="AA174" s="18">
        <v>1240</v>
      </c>
      <c r="AB174" s="12" t="s">
        <v>420</v>
      </c>
      <c r="AC174" s="19">
        <v>1</v>
      </c>
      <c r="AD174" s="19"/>
      <c r="AE174" s="19"/>
      <c r="AF174" s="19">
        <v>1</v>
      </c>
    </row>
    <row r="175" spans="27:32" x14ac:dyDescent="0.25">
      <c r="AA175" s="18">
        <v>1242</v>
      </c>
      <c r="AB175" s="12" t="s">
        <v>421</v>
      </c>
      <c r="AC175" s="19">
        <v>64</v>
      </c>
      <c r="AD175" s="19">
        <v>2</v>
      </c>
      <c r="AE175" s="19">
        <v>5</v>
      </c>
      <c r="AF175" s="19">
        <v>71</v>
      </c>
    </row>
    <row r="176" spans="27:32" x14ac:dyDescent="0.25">
      <c r="AA176" s="18">
        <v>1246</v>
      </c>
      <c r="AB176" s="12" t="s">
        <v>422</v>
      </c>
      <c r="AC176" s="19"/>
      <c r="AD176" s="19"/>
      <c r="AE176" s="19">
        <v>1</v>
      </c>
      <c r="AF176" s="19">
        <v>1</v>
      </c>
    </row>
    <row r="177" spans="27:32" x14ac:dyDescent="0.25">
      <c r="AA177" s="18">
        <v>1281</v>
      </c>
      <c r="AB177" s="12" t="s">
        <v>423</v>
      </c>
      <c r="AC177" s="19">
        <v>8</v>
      </c>
      <c r="AD177" s="19"/>
      <c r="AE177" s="19"/>
      <c r="AF177" s="19">
        <v>8</v>
      </c>
    </row>
    <row r="178" spans="27:32" x14ac:dyDescent="0.25">
      <c r="AA178" s="18">
        <v>1283</v>
      </c>
      <c r="AB178" s="12" t="s">
        <v>424</v>
      </c>
      <c r="AC178" s="19">
        <v>11</v>
      </c>
      <c r="AD178" s="19">
        <v>5</v>
      </c>
      <c r="AE178" s="19">
        <v>11</v>
      </c>
      <c r="AF178" s="19">
        <v>27</v>
      </c>
    </row>
    <row r="179" spans="27:32" x14ac:dyDescent="0.25">
      <c r="AA179" s="18">
        <v>1285</v>
      </c>
      <c r="AB179" s="12" t="s">
        <v>425</v>
      </c>
      <c r="AC179" s="19">
        <v>18</v>
      </c>
      <c r="AD179" s="19">
        <v>12</v>
      </c>
      <c r="AE179" s="19">
        <v>6</v>
      </c>
      <c r="AF179" s="19">
        <v>36</v>
      </c>
    </row>
    <row r="180" spans="27:32" x14ac:dyDescent="0.25">
      <c r="AA180" s="18">
        <v>1289</v>
      </c>
      <c r="AB180" s="12" t="s">
        <v>426</v>
      </c>
      <c r="AC180" s="19">
        <v>128</v>
      </c>
      <c r="AD180" s="19">
        <v>14</v>
      </c>
      <c r="AE180" s="19">
        <v>49</v>
      </c>
      <c r="AF180" s="19">
        <v>191</v>
      </c>
    </row>
    <row r="181" spans="27:32" x14ac:dyDescent="0.25">
      <c r="AA181" s="18">
        <v>1293</v>
      </c>
      <c r="AB181" s="12" t="s">
        <v>427</v>
      </c>
      <c r="AC181" s="19">
        <v>222</v>
      </c>
      <c r="AD181" s="19">
        <v>78</v>
      </c>
      <c r="AE181" s="19">
        <v>136</v>
      </c>
      <c r="AF181" s="19">
        <v>436</v>
      </c>
    </row>
    <row r="182" spans="27:32" x14ac:dyDescent="0.25">
      <c r="AA182" s="18">
        <v>1295</v>
      </c>
      <c r="AB182" s="12" t="s">
        <v>428</v>
      </c>
      <c r="AC182" s="19">
        <v>11</v>
      </c>
      <c r="AD182" s="19"/>
      <c r="AE182" s="19"/>
      <c r="AF182" s="19">
        <v>11</v>
      </c>
    </row>
    <row r="183" spans="27:32" x14ac:dyDescent="0.25">
      <c r="AA183" s="18">
        <v>1298</v>
      </c>
      <c r="AB183" s="12" t="s">
        <v>429</v>
      </c>
      <c r="AC183" s="19">
        <v>47</v>
      </c>
      <c r="AD183" s="19">
        <v>26</v>
      </c>
      <c r="AE183" s="19">
        <v>28</v>
      </c>
      <c r="AF183" s="19">
        <v>101</v>
      </c>
    </row>
    <row r="184" spans="27:32" x14ac:dyDescent="0.25">
      <c r="AA184" s="18">
        <v>1303</v>
      </c>
      <c r="AB184" s="12" t="s">
        <v>430</v>
      </c>
      <c r="AC184" s="19">
        <v>2</v>
      </c>
      <c r="AD184" s="19"/>
      <c r="AE184" s="19"/>
      <c r="AF184" s="19">
        <v>2</v>
      </c>
    </row>
    <row r="185" spans="27:32" x14ac:dyDescent="0.25">
      <c r="AA185" s="18">
        <v>1306</v>
      </c>
      <c r="AB185" s="12" t="s">
        <v>431</v>
      </c>
      <c r="AC185" s="19">
        <v>19</v>
      </c>
      <c r="AD185" s="19">
        <v>5</v>
      </c>
      <c r="AE185" s="19">
        <v>8</v>
      </c>
      <c r="AF185" s="19">
        <v>32</v>
      </c>
    </row>
    <row r="186" spans="27:32" x14ac:dyDescent="0.25">
      <c r="AA186" s="18">
        <v>1310</v>
      </c>
      <c r="AB186" s="12" t="s">
        <v>432</v>
      </c>
      <c r="AC186" s="19">
        <v>46</v>
      </c>
      <c r="AD186" s="19">
        <v>16</v>
      </c>
      <c r="AE186" s="19">
        <v>7</v>
      </c>
      <c r="AF186" s="19">
        <v>69</v>
      </c>
    </row>
    <row r="187" spans="27:32" x14ac:dyDescent="0.25">
      <c r="AA187" s="18">
        <v>1312</v>
      </c>
      <c r="AB187" s="12" t="s">
        <v>433</v>
      </c>
      <c r="AC187" s="19">
        <v>18</v>
      </c>
      <c r="AD187" s="19">
        <v>1</v>
      </c>
      <c r="AE187" s="19">
        <v>6</v>
      </c>
      <c r="AF187" s="19">
        <v>25</v>
      </c>
    </row>
    <row r="188" spans="27:32" x14ac:dyDescent="0.25">
      <c r="AA188" s="18">
        <v>1319</v>
      </c>
      <c r="AB188" s="12" t="s">
        <v>434</v>
      </c>
      <c r="AC188" s="19">
        <v>47</v>
      </c>
      <c r="AD188" s="19">
        <v>3</v>
      </c>
      <c r="AE188" s="19">
        <v>4</v>
      </c>
      <c r="AF188" s="19">
        <v>54</v>
      </c>
    </row>
    <row r="189" spans="27:32" x14ac:dyDescent="0.25">
      <c r="AA189" s="18">
        <v>1320</v>
      </c>
      <c r="AB189" s="12" t="s">
        <v>72</v>
      </c>
      <c r="AC189" s="19">
        <v>12</v>
      </c>
      <c r="AD189" s="19">
        <v>1</v>
      </c>
      <c r="AE189" s="19"/>
      <c r="AF189" s="19">
        <v>13</v>
      </c>
    </row>
    <row r="190" spans="27:32" x14ac:dyDescent="0.25">
      <c r="AA190" s="18">
        <v>1321</v>
      </c>
      <c r="AB190" s="12" t="s">
        <v>435</v>
      </c>
      <c r="AC190" s="19">
        <v>120</v>
      </c>
      <c r="AD190" s="19">
        <v>25</v>
      </c>
      <c r="AE190" s="19">
        <v>8</v>
      </c>
      <c r="AF190" s="19">
        <v>153</v>
      </c>
    </row>
    <row r="191" spans="27:32" x14ac:dyDescent="0.25">
      <c r="AA191" s="18">
        <v>1337</v>
      </c>
      <c r="AB191" s="12" t="s">
        <v>436</v>
      </c>
      <c r="AC191" s="19">
        <v>7</v>
      </c>
      <c r="AD191" s="19"/>
      <c r="AE191" s="19"/>
      <c r="AF191" s="19">
        <v>7</v>
      </c>
    </row>
    <row r="192" spans="27:32" x14ac:dyDescent="0.25">
      <c r="AA192" s="18">
        <v>1346</v>
      </c>
      <c r="AB192" s="12" t="s">
        <v>437</v>
      </c>
      <c r="AC192" s="19"/>
      <c r="AD192" s="19">
        <v>2</v>
      </c>
      <c r="AE192" s="19"/>
      <c r="AF192" s="19">
        <v>2</v>
      </c>
    </row>
    <row r="193" spans="27:32" x14ac:dyDescent="0.25">
      <c r="AA193" s="18">
        <v>1356</v>
      </c>
      <c r="AB193" s="12" t="s">
        <v>438</v>
      </c>
      <c r="AC193" s="19">
        <v>16</v>
      </c>
      <c r="AD193" s="19">
        <v>4</v>
      </c>
      <c r="AE193" s="19">
        <v>8</v>
      </c>
      <c r="AF193" s="19">
        <v>28</v>
      </c>
    </row>
    <row r="194" spans="27:32" x14ac:dyDescent="0.25">
      <c r="AA194" s="18">
        <v>1360</v>
      </c>
      <c r="AB194" s="12" t="s">
        <v>439</v>
      </c>
      <c r="AC194" s="19"/>
      <c r="AD194" s="19">
        <v>1</v>
      </c>
      <c r="AE194" s="19"/>
      <c r="AF194" s="19">
        <v>1</v>
      </c>
    </row>
    <row r="195" spans="27:32" x14ac:dyDescent="0.25">
      <c r="AA195" s="18">
        <v>1362</v>
      </c>
      <c r="AB195" s="12" t="s">
        <v>440</v>
      </c>
      <c r="AC195" s="19">
        <v>17</v>
      </c>
      <c r="AD195" s="19"/>
      <c r="AE195" s="19">
        <v>14</v>
      </c>
      <c r="AF195" s="19">
        <v>31</v>
      </c>
    </row>
    <row r="196" spans="27:32" x14ac:dyDescent="0.25">
      <c r="AA196" s="18">
        <v>1363</v>
      </c>
      <c r="AB196" s="12" t="s">
        <v>441</v>
      </c>
      <c r="AC196" s="19">
        <v>79</v>
      </c>
      <c r="AD196" s="19">
        <v>18</v>
      </c>
      <c r="AE196" s="19">
        <v>26</v>
      </c>
      <c r="AF196" s="19">
        <v>123</v>
      </c>
    </row>
    <row r="197" spans="27:32" x14ac:dyDescent="0.25">
      <c r="AA197" s="18">
        <v>1368</v>
      </c>
      <c r="AB197" s="12" t="s">
        <v>442</v>
      </c>
      <c r="AC197" s="19">
        <v>38</v>
      </c>
      <c r="AD197" s="19">
        <v>41</v>
      </c>
      <c r="AE197" s="19">
        <v>7</v>
      </c>
      <c r="AF197" s="19">
        <v>86</v>
      </c>
    </row>
    <row r="198" spans="27:32" x14ac:dyDescent="0.25">
      <c r="AA198" s="18">
        <v>1374</v>
      </c>
      <c r="AB198" s="12" t="s">
        <v>443</v>
      </c>
      <c r="AC198" s="19">
        <v>24</v>
      </c>
      <c r="AD198" s="19"/>
      <c r="AE198" s="19">
        <v>14</v>
      </c>
      <c r="AF198" s="19">
        <v>38</v>
      </c>
    </row>
    <row r="199" spans="27:32" x14ac:dyDescent="0.25">
      <c r="AA199" s="18">
        <v>1376</v>
      </c>
      <c r="AB199" s="12" t="s">
        <v>444</v>
      </c>
      <c r="AC199" s="19"/>
      <c r="AD199" s="19"/>
      <c r="AE199" s="19">
        <v>7</v>
      </c>
      <c r="AF199" s="19">
        <v>7</v>
      </c>
    </row>
    <row r="200" spans="27:32" x14ac:dyDescent="0.25">
      <c r="AA200" s="18">
        <v>1377</v>
      </c>
      <c r="AB200" s="12" t="s">
        <v>445</v>
      </c>
      <c r="AC200" s="19">
        <v>39</v>
      </c>
      <c r="AD200" s="19">
        <v>14</v>
      </c>
      <c r="AE200" s="19">
        <v>9</v>
      </c>
      <c r="AF200" s="19">
        <v>62</v>
      </c>
    </row>
    <row r="201" spans="27:32" x14ac:dyDescent="0.25">
      <c r="AA201" s="18">
        <v>1380</v>
      </c>
      <c r="AB201" s="12" t="s">
        <v>446</v>
      </c>
      <c r="AC201" s="19">
        <v>66</v>
      </c>
      <c r="AD201" s="19">
        <v>26</v>
      </c>
      <c r="AE201" s="19">
        <v>16</v>
      </c>
      <c r="AF201" s="19">
        <v>108</v>
      </c>
    </row>
    <row r="202" spans="27:32" x14ac:dyDescent="0.25">
      <c r="AA202" s="18">
        <v>1382</v>
      </c>
      <c r="AB202" s="12" t="s">
        <v>447</v>
      </c>
      <c r="AC202" s="19">
        <v>49</v>
      </c>
      <c r="AD202" s="19">
        <v>28</v>
      </c>
      <c r="AE202" s="19">
        <v>18</v>
      </c>
      <c r="AF202" s="19">
        <v>95</v>
      </c>
    </row>
    <row r="203" spans="27:32" x14ac:dyDescent="0.25">
      <c r="AA203" s="18">
        <v>1383</v>
      </c>
      <c r="AB203" s="12" t="s">
        <v>448</v>
      </c>
      <c r="AC203" s="19">
        <v>60</v>
      </c>
      <c r="AD203" s="19">
        <v>24</v>
      </c>
      <c r="AE203" s="19">
        <v>59</v>
      </c>
      <c r="AF203" s="19">
        <v>143</v>
      </c>
    </row>
    <row r="204" spans="27:32" x14ac:dyDescent="0.25">
      <c r="AA204" s="18">
        <v>1385</v>
      </c>
      <c r="AB204" s="12" t="s">
        <v>449</v>
      </c>
      <c r="AC204" s="19">
        <v>1</v>
      </c>
      <c r="AD204" s="19"/>
      <c r="AE204" s="19">
        <v>2</v>
      </c>
      <c r="AF204" s="19">
        <v>3</v>
      </c>
    </row>
    <row r="205" spans="27:32" x14ac:dyDescent="0.25">
      <c r="AA205" s="18">
        <v>1386</v>
      </c>
      <c r="AB205" s="12" t="s">
        <v>450</v>
      </c>
      <c r="AC205" s="19">
        <v>69</v>
      </c>
      <c r="AD205" s="19">
        <v>27</v>
      </c>
      <c r="AE205" s="19">
        <v>26</v>
      </c>
      <c r="AF205" s="19">
        <v>122</v>
      </c>
    </row>
    <row r="206" spans="27:32" x14ac:dyDescent="0.25">
      <c r="AA206" s="18">
        <v>1388</v>
      </c>
      <c r="AB206" s="12" t="s">
        <v>224</v>
      </c>
      <c r="AC206" s="19">
        <v>27</v>
      </c>
      <c r="AD206" s="19">
        <v>1</v>
      </c>
      <c r="AE206" s="19">
        <v>4</v>
      </c>
      <c r="AF206" s="19">
        <v>32</v>
      </c>
    </row>
    <row r="207" spans="27:32" x14ac:dyDescent="0.25">
      <c r="AA207" s="18">
        <v>1390</v>
      </c>
      <c r="AB207" s="12" t="s">
        <v>451</v>
      </c>
      <c r="AC207" s="19">
        <v>28</v>
      </c>
      <c r="AD207" s="19">
        <v>12</v>
      </c>
      <c r="AE207" s="19">
        <v>12</v>
      </c>
      <c r="AF207" s="19">
        <v>52</v>
      </c>
    </row>
    <row r="208" spans="27:32" x14ac:dyDescent="0.25">
      <c r="AA208" s="18">
        <v>1391</v>
      </c>
      <c r="AB208" s="12" t="s">
        <v>75</v>
      </c>
      <c r="AC208" s="19">
        <v>1</v>
      </c>
      <c r="AD208" s="19"/>
      <c r="AE208" s="19"/>
      <c r="AF208" s="19">
        <v>1</v>
      </c>
    </row>
    <row r="209" spans="27:32" x14ac:dyDescent="0.25">
      <c r="AA209" s="18">
        <v>1392</v>
      </c>
      <c r="AB209" s="12" t="s">
        <v>452</v>
      </c>
      <c r="AC209" s="19">
        <v>22</v>
      </c>
      <c r="AD209" s="19">
        <v>3</v>
      </c>
      <c r="AE209" s="19">
        <v>10</v>
      </c>
      <c r="AF209" s="19">
        <v>35</v>
      </c>
    </row>
    <row r="210" spans="27:32" x14ac:dyDescent="0.25">
      <c r="AA210" s="18">
        <v>1393</v>
      </c>
      <c r="AB210" s="12" t="s">
        <v>453</v>
      </c>
      <c r="AC210" s="19">
        <v>34</v>
      </c>
      <c r="AD210" s="19">
        <v>8</v>
      </c>
      <c r="AE210" s="19"/>
      <c r="AF210" s="19">
        <v>42</v>
      </c>
    </row>
    <row r="211" spans="27:32" x14ac:dyDescent="0.25">
      <c r="AA211" s="18">
        <v>1394</v>
      </c>
      <c r="AB211" s="12" t="s">
        <v>454</v>
      </c>
      <c r="AC211" s="19">
        <v>42</v>
      </c>
      <c r="AD211" s="19">
        <v>4</v>
      </c>
      <c r="AE211" s="19">
        <v>18</v>
      </c>
      <c r="AF211" s="19">
        <v>64</v>
      </c>
    </row>
    <row r="212" spans="27:32" x14ac:dyDescent="0.25">
      <c r="AA212" s="18">
        <v>1397</v>
      </c>
      <c r="AB212" s="12" t="s">
        <v>455</v>
      </c>
      <c r="AC212" s="19">
        <v>28</v>
      </c>
      <c r="AD212" s="19">
        <v>4</v>
      </c>
      <c r="AE212" s="19">
        <v>15</v>
      </c>
      <c r="AF212" s="19">
        <v>47</v>
      </c>
    </row>
    <row r="213" spans="27:32" x14ac:dyDescent="0.25">
      <c r="AA213" s="18">
        <v>1404</v>
      </c>
      <c r="AB213" s="12" t="s">
        <v>456</v>
      </c>
      <c r="AC213" s="19"/>
      <c r="AD213" s="19"/>
      <c r="AE213" s="19">
        <v>3</v>
      </c>
      <c r="AF213" s="19">
        <v>3</v>
      </c>
    </row>
    <row r="214" spans="27:32" x14ac:dyDescent="0.25">
      <c r="AA214" s="18">
        <v>1406</v>
      </c>
      <c r="AB214" s="12" t="s">
        <v>78</v>
      </c>
      <c r="AC214" s="19">
        <v>5</v>
      </c>
      <c r="AD214" s="19"/>
      <c r="AE214" s="19">
        <v>2</v>
      </c>
      <c r="AF214" s="19">
        <v>7</v>
      </c>
    </row>
    <row r="215" spans="27:32" x14ac:dyDescent="0.25">
      <c r="AA215" s="18">
        <v>1410</v>
      </c>
      <c r="AB215" s="12" t="s">
        <v>457</v>
      </c>
      <c r="AC215" s="19">
        <v>52</v>
      </c>
      <c r="AD215" s="19">
        <v>26</v>
      </c>
      <c r="AE215" s="19">
        <v>35</v>
      </c>
      <c r="AF215" s="19">
        <v>113</v>
      </c>
    </row>
    <row r="216" spans="27:32" x14ac:dyDescent="0.25">
      <c r="AA216" s="18">
        <v>1411</v>
      </c>
      <c r="AB216" s="12" t="s">
        <v>458</v>
      </c>
      <c r="AC216" s="19">
        <v>47</v>
      </c>
      <c r="AD216" s="19">
        <v>9</v>
      </c>
      <c r="AE216" s="19">
        <v>15</v>
      </c>
      <c r="AF216" s="19">
        <v>71</v>
      </c>
    </row>
    <row r="217" spans="27:32" x14ac:dyDescent="0.25">
      <c r="AA217" s="18">
        <v>1415</v>
      </c>
      <c r="AB217" s="12" t="s">
        <v>459</v>
      </c>
      <c r="AC217" s="19">
        <v>7</v>
      </c>
      <c r="AD217" s="19">
        <v>1</v>
      </c>
      <c r="AE217" s="19">
        <v>2</v>
      </c>
      <c r="AF217" s="19">
        <v>10</v>
      </c>
    </row>
    <row r="218" spans="27:32" x14ac:dyDescent="0.25">
      <c r="AA218" s="18">
        <v>1417</v>
      </c>
      <c r="AB218" s="12" t="s">
        <v>460</v>
      </c>
      <c r="AC218" s="19">
        <v>24</v>
      </c>
      <c r="AD218" s="19">
        <v>2</v>
      </c>
      <c r="AE218" s="19">
        <v>2</v>
      </c>
      <c r="AF218" s="19">
        <v>28</v>
      </c>
    </row>
    <row r="219" spans="27:32" x14ac:dyDescent="0.25">
      <c r="AA219" s="18">
        <v>1418</v>
      </c>
      <c r="AB219" s="12" t="s">
        <v>461</v>
      </c>
      <c r="AC219" s="19">
        <v>401</v>
      </c>
      <c r="AD219" s="19">
        <v>22</v>
      </c>
      <c r="AE219" s="19">
        <v>107</v>
      </c>
      <c r="AF219" s="19">
        <v>530</v>
      </c>
    </row>
    <row r="220" spans="27:32" x14ac:dyDescent="0.25">
      <c r="AA220" s="18">
        <v>1421</v>
      </c>
      <c r="AB220" s="12" t="s">
        <v>462</v>
      </c>
      <c r="AC220" s="19">
        <v>22</v>
      </c>
      <c r="AD220" s="19">
        <v>8</v>
      </c>
      <c r="AE220" s="19">
        <v>2</v>
      </c>
      <c r="AF220" s="19">
        <v>32</v>
      </c>
    </row>
    <row r="221" spans="27:32" x14ac:dyDescent="0.25">
      <c r="AA221" s="18">
        <v>1422</v>
      </c>
      <c r="AB221" s="12" t="s">
        <v>463</v>
      </c>
      <c r="AC221" s="19">
        <v>35</v>
      </c>
      <c r="AD221" s="19">
        <v>4</v>
      </c>
      <c r="AE221" s="19">
        <v>15</v>
      </c>
      <c r="AF221" s="19">
        <v>54</v>
      </c>
    </row>
    <row r="222" spans="27:32" x14ac:dyDescent="0.25">
      <c r="AA222" s="18">
        <v>1428</v>
      </c>
      <c r="AB222" s="12" t="s">
        <v>464</v>
      </c>
      <c r="AC222" s="19">
        <v>189</v>
      </c>
      <c r="AD222" s="19">
        <v>15</v>
      </c>
      <c r="AE222" s="19">
        <v>57</v>
      </c>
      <c r="AF222" s="19">
        <v>261</v>
      </c>
    </row>
    <row r="223" spans="27:32" x14ac:dyDescent="0.25">
      <c r="AA223" s="18">
        <v>1431</v>
      </c>
      <c r="AB223" s="12" t="s">
        <v>465</v>
      </c>
      <c r="AC223" s="19">
        <v>125</v>
      </c>
      <c r="AD223" s="19">
        <v>21</v>
      </c>
      <c r="AE223" s="19">
        <v>27</v>
      </c>
      <c r="AF223" s="19">
        <v>173</v>
      </c>
    </row>
    <row r="224" spans="27:32" x14ac:dyDescent="0.25">
      <c r="AA224" s="18">
        <v>1433</v>
      </c>
      <c r="AB224" s="12" t="s">
        <v>80</v>
      </c>
      <c r="AC224" s="19">
        <v>54</v>
      </c>
      <c r="AD224" s="19">
        <v>7</v>
      </c>
      <c r="AE224" s="19">
        <v>28</v>
      </c>
      <c r="AF224" s="19">
        <v>89</v>
      </c>
    </row>
    <row r="225" spans="27:32" x14ac:dyDescent="0.25">
      <c r="AA225" s="18">
        <v>1436</v>
      </c>
      <c r="AB225" s="12" t="s">
        <v>466</v>
      </c>
      <c r="AC225" s="19">
        <v>1047</v>
      </c>
      <c r="AD225" s="19">
        <v>502</v>
      </c>
      <c r="AE225" s="19">
        <v>464</v>
      </c>
      <c r="AF225" s="19">
        <v>2013</v>
      </c>
    </row>
    <row r="226" spans="27:32" x14ac:dyDescent="0.25">
      <c r="AA226" s="18">
        <v>1437</v>
      </c>
      <c r="AB226" s="12" t="s">
        <v>467</v>
      </c>
      <c r="AC226" s="19">
        <v>12</v>
      </c>
      <c r="AD226" s="19"/>
      <c r="AE226" s="19">
        <v>5</v>
      </c>
      <c r="AF226" s="19">
        <v>17</v>
      </c>
    </row>
    <row r="227" spans="27:32" x14ac:dyDescent="0.25">
      <c r="AA227" s="18">
        <v>1438</v>
      </c>
      <c r="AB227" s="12" t="s">
        <v>468</v>
      </c>
      <c r="AC227" s="19">
        <v>51</v>
      </c>
      <c r="AD227" s="19">
        <v>8</v>
      </c>
      <c r="AE227" s="19">
        <v>20</v>
      </c>
      <c r="AF227" s="19">
        <v>79</v>
      </c>
    </row>
    <row r="228" spans="27:32" x14ac:dyDescent="0.25">
      <c r="AA228" s="18">
        <v>1441</v>
      </c>
      <c r="AB228" s="12" t="s">
        <v>469</v>
      </c>
      <c r="AC228" s="19">
        <v>16</v>
      </c>
      <c r="AD228" s="19"/>
      <c r="AE228" s="19">
        <v>4</v>
      </c>
      <c r="AF228" s="19">
        <v>20</v>
      </c>
    </row>
    <row r="229" spans="27:32" x14ac:dyDescent="0.25">
      <c r="AA229" s="18">
        <v>1446</v>
      </c>
      <c r="AB229" s="12" t="s">
        <v>470</v>
      </c>
      <c r="AC229" s="19">
        <v>1</v>
      </c>
      <c r="AD229" s="19"/>
      <c r="AE229" s="19">
        <v>5</v>
      </c>
      <c r="AF229" s="19">
        <v>6</v>
      </c>
    </row>
    <row r="230" spans="27:32" x14ac:dyDescent="0.25">
      <c r="AA230" s="18">
        <v>1458</v>
      </c>
      <c r="AB230" s="12" t="s">
        <v>471</v>
      </c>
      <c r="AC230" s="19">
        <v>267</v>
      </c>
      <c r="AD230" s="19">
        <v>34</v>
      </c>
      <c r="AE230" s="19">
        <v>100</v>
      </c>
      <c r="AF230" s="19">
        <v>401</v>
      </c>
    </row>
    <row r="231" spans="27:32" x14ac:dyDescent="0.25">
      <c r="AA231" s="18">
        <v>1461</v>
      </c>
      <c r="AB231" s="12" t="s">
        <v>472</v>
      </c>
      <c r="AC231" s="19">
        <v>24</v>
      </c>
      <c r="AD231" s="19"/>
      <c r="AE231" s="19"/>
      <c r="AF231" s="19">
        <v>24</v>
      </c>
    </row>
    <row r="232" spans="27:32" x14ac:dyDescent="0.25">
      <c r="AA232" s="18">
        <v>1462</v>
      </c>
      <c r="AB232" s="12" t="s">
        <v>473</v>
      </c>
      <c r="AC232" s="19">
        <v>39</v>
      </c>
      <c r="AD232" s="19"/>
      <c r="AE232" s="19"/>
      <c r="AF232" s="19">
        <v>39</v>
      </c>
    </row>
    <row r="233" spans="27:32" x14ac:dyDescent="0.25">
      <c r="AA233" s="18">
        <v>1463</v>
      </c>
      <c r="AB233" s="12" t="s">
        <v>474</v>
      </c>
      <c r="AC233" s="19">
        <v>23</v>
      </c>
      <c r="AD233" s="19"/>
      <c r="AE233" s="19"/>
      <c r="AF233" s="19">
        <v>23</v>
      </c>
    </row>
    <row r="234" spans="27:32" x14ac:dyDescent="0.25">
      <c r="AA234" s="18">
        <v>1468</v>
      </c>
      <c r="AB234" s="12" t="s">
        <v>475</v>
      </c>
      <c r="AC234" s="19">
        <v>10</v>
      </c>
      <c r="AD234" s="19"/>
      <c r="AE234" s="19">
        <v>1</v>
      </c>
      <c r="AF234" s="19">
        <v>11</v>
      </c>
    </row>
    <row r="235" spans="27:32" x14ac:dyDescent="0.25">
      <c r="AA235" s="18">
        <v>1470</v>
      </c>
      <c r="AB235" s="12" t="s">
        <v>476</v>
      </c>
      <c r="AC235" s="19">
        <v>1</v>
      </c>
      <c r="AD235" s="19"/>
      <c r="AE235" s="19"/>
      <c r="AF235" s="19">
        <v>1</v>
      </c>
    </row>
    <row r="236" spans="27:32" x14ac:dyDescent="0.25">
      <c r="AA236" s="18">
        <v>1474</v>
      </c>
      <c r="AB236" s="12" t="s">
        <v>477</v>
      </c>
      <c r="AC236" s="19">
        <v>17</v>
      </c>
      <c r="AD236" s="19">
        <v>2</v>
      </c>
      <c r="AE236" s="19">
        <v>11</v>
      </c>
      <c r="AF236" s="19">
        <v>30</v>
      </c>
    </row>
    <row r="237" spans="27:32" x14ac:dyDescent="0.25">
      <c r="AA237" s="18">
        <v>1477</v>
      </c>
      <c r="AB237" s="12" t="s">
        <v>478</v>
      </c>
      <c r="AC237" s="19">
        <v>19</v>
      </c>
      <c r="AD237" s="19">
        <v>1</v>
      </c>
      <c r="AE237" s="19">
        <v>26</v>
      </c>
      <c r="AF237" s="19">
        <v>46</v>
      </c>
    </row>
    <row r="238" spans="27:32" x14ac:dyDescent="0.25">
      <c r="AA238" s="18">
        <v>1483</v>
      </c>
      <c r="AB238" s="12" t="s">
        <v>479</v>
      </c>
      <c r="AC238" s="19">
        <v>16</v>
      </c>
      <c r="AD238" s="19"/>
      <c r="AE238" s="19">
        <v>13</v>
      </c>
      <c r="AF238" s="19">
        <v>29</v>
      </c>
    </row>
    <row r="239" spans="27:32" x14ac:dyDescent="0.25">
      <c r="AA239" s="18">
        <v>1495</v>
      </c>
      <c r="AB239" s="12" t="s">
        <v>480</v>
      </c>
      <c r="AC239" s="19">
        <v>38</v>
      </c>
      <c r="AD239" s="19">
        <v>13</v>
      </c>
      <c r="AE239" s="19">
        <v>19</v>
      </c>
      <c r="AF239" s="19">
        <v>70</v>
      </c>
    </row>
    <row r="240" spans="27:32" x14ac:dyDescent="0.25">
      <c r="AA240" s="18">
        <v>1496</v>
      </c>
      <c r="AB240" s="12" t="s">
        <v>481</v>
      </c>
      <c r="AC240" s="19">
        <v>70</v>
      </c>
      <c r="AD240" s="19"/>
      <c r="AE240" s="19">
        <v>41</v>
      </c>
      <c r="AF240" s="19">
        <v>111</v>
      </c>
    </row>
    <row r="241" spans="27:32" x14ac:dyDescent="0.25">
      <c r="AA241" s="18">
        <v>1502</v>
      </c>
      <c r="AB241" s="12" t="s">
        <v>482</v>
      </c>
      <c r="AC241" s="19">
        <v>21</v>
      </c>
      <c r="AD241" s="19"/>
      <c r="AE241" s="19"/>
      <c r="AF241" s="19">
        <v>21</v>
      </c>
    </row>
    <row r="242" spans="27:32" x14ac:dyDescent="0.25">
      <c r="AA242" s="18">
        <v>1508</v>
      </c>
      <c r="AB242" s="12" t="s">
        <v>483</v>
      </c>
      <c r="AC242" s="19">
        <v>4</v>
      </c>
      <c r="AD242" s="19">
        <v>2</v>
      </c>
      <c r="AE242" s="19">
        <v>21</v>
      </c>
      <c r="AF242" s="19">
        <v>27</v>
      </c>
    </row>
    <row r="243" spans="27:32" x14ac:dyDescent="0.25">
      <c r="AA243" s="18">
        <v>1509</v>
      </c>
      <c r="AB243" s="12" t="s">
        <v>484</v>
      </c>
      <c r="AC243" s="19">
        <v>79</v>
      </c>
      <c r="AD243" s="19">
        <v>5</v>
      </c>
      <c r="AE243" s="19">
        <v>15</v>
      </c>
      <c r="AF243" s="19">
        <v>99</v>
      </c>
    </row>
    <row r="244" spans="27:32" x14ac:dyDescent="0.25">
      <c r="AA244" s="18">
        <v>1510</v>
      </c>
      <c r="AB244" s="12" t="s">
        <v>485</v>
      </c>
      <c r="AC244" s="19">
        <v>9</v>
      </c>
      <c r="AD244" s="19">
        <v>2</v>
      </c>
      <c r="AE244" s="19">
        <v>17</v>
      </c>
      <c r="AF244" s="19">
        <v>28</v>
      </c>
    </row>
    <row r="245" spans="27:32" x14ac:dyDescent="0.25">
      <c r="AA245" s="18">
        <v>1511</v>
      </c>
      <c r="AB245" s="12" t="s">
        <v>486</v>
      </c>
      <c r="AC245" s="19">
        <v>17</v>
      </c>
      <c r="AD245" s="19"/>
      <c r="AE245" s="19">
        <v>26</v>
      </c>
      <c r="AF245" s="19">
        <v>43</v>
      </c>
    </row>
    <row r="246" spans="27:32" x14ac:dyDescent="0.25">
      <c r="AA246" s="18">
        <v>1514</v>
      </c>
      <c r="AB246" s="12" t="s">
        <v>487</v>
      </c>
      <c r="AC246" s="19">
        <v>1</v>
      </c>
      <c r="AD246" s="19"/>
      <c r="AE246" s="19"/>
      <c r="AF246" s="19">
        <v>1</v>
      </c>
    </row>
    <row r="247" spans="27:32" x14ac:dyDescent="0.25">
      <c r="AA247" s="18">
        <v>1519</v>
      </c>
      <c r="AB247" s="12" t="s">
        <v>488</v>
      </c>
      <c r="AC247" s="19">
        <v>22</v>
      </c>
      <c r="AD247" s="19">
        <v>9</v>
      </c>
      <c r="AE247" s="19">
        <v>3</v>
      </c>
      <c r="AF247" s="19">
        <v>34</v>
      </c>
    </row>
    <row r="248" spans="27:32" x14ac:dyDescent="0.25">
      <c r="AA248" s="18">
        <v>1520</v>
      </c>
      <c r="AB248" s="12" t="s">
        <v>489</v>
      </c>
      <c r="AC248" s="19">
        <v>33</v>
      </c>
      <c r="AD248" s="19">
        <v>6</v>
      </c>
      <c r="AE248" s="19">
        <v>8</v>
      </c>
      <c r="AF248" s="19">
        <v>47</v>
      </c>
    </row>
    <row r="249" spans="27:32" x14ac:dyDescent="0.25">
      <c r="AA249" s="18">
        <v>1523</v>
      </c>
      <c r="AB249" s="12" t="s">
        <v>490</v>
      </c>
      <c r="AC249" s="19">
        <v>2</v>
      </c>
      <c r="AD249" s="19"/>
      <c r="AE249" s="19">
        <v>4</v>
      </c>
      <c r="AF249" s="19">
        <v>6</v>
      </c>
    </row>
    <row r="250" spans="27:32" x14ac:dyDescent="0.25">
      <c r="AA250" s="18">
        <v>1524</v>
      </c>
      <c r="AB250" s="12" t="s">
        <v>491</v>
      </c>
      <c r="AC250" s="19"/>
      <c r="AD250" s="19">
        <v>3</v>
      </c>
      <c r="AE250" s="19"/>
      <c r="AF250" s="19">
        <v>3</v>
      </c>
    </row>
    <row r="251" spans="27:32" x14ac:dyDescent="0.25">
      <c r="AA251" s="18">
        <v>1525</v>
      </c>
      <c r="AB251" s="12" t="s">
        <v>492</v>
      </c>
      <c r="AC251" s="19"/>
      <c r="AD251" s="19">
        <v>6</v>
      </c>
      <c r="AE251" s="19">
        <v>1</v>
      </c>
      <c r="AF251" s="19">
        <v>7</v>
      </c>
    </row>
    <row r="252" spans="27:32" x14ac:dyDescent="0.25">
      <c r="AA252" s="18">
        <v>1528</v>
      </c>
      <c r="AB252" s="12" t="s">
        <v>493</v>
      </c>
      <c r="AC252" s="19">
        <v>28</v>
      </c>
      <c r="AD252" s="19">
        <v>6</v>
      </c>
      <c r="AE252" s="19">
        <v>37</v>
      </c>
      <c r="AF252" s="19">
        <v>71</v>
      </c>
    </row>
    <row r="253" spans="27:32" x14ac:dyDescent="0.25">
      <c r="AA253" s="18">
        <v>1529</v>
      </c>
      <c r="AB253" s="12" t="s">
        <v>494</v>
      </c>
      <c r="AC253" s="19">
        <v>11</v>
      </c>
      <c r="AD253" s="19"/>
      <c r="AE253" s="19">
        <v>22</v>
      </c>
      <c r="AF253" s="19">
        <v>33</v>
      </c>
    </row>
    <row r="254" spans="27:32" x14ac:dyDescent="0.25">
      <c r="AA254" s="18">
        <v>1530</v>
      </c>
      <c r="AB254" s="12" t="s">
        <v>495</v>
      </c>
      <c r="AC254" s="19">
        <v>6</v>
      </c>
      <c r="AD254" s="19">
        <v>1</v>
      </c>
      <c r="AE254" s="19">
        <v>20</v>
      </c>
      <c r="AF254" s="19">
        <v>27</v>
      </c>
    </row>
    <row r="255" spans="27:32" x14ac:dyDescent="0.25">
      <c r="AA255" s="18">
        <v>1531</v>
      </c>
      <c r="AB255" s="12" t="s">
        <v>496</v>
      </c>
      <c r="AC255" s="19">
        <v>41</v>
      </c>
      <c r="AD255" s="19">
        <v>20</v>
      </c>
      <c r="AE255" s="19">
        <v>58</v>
      </c>
      <c r="AF255" s="19">
        <v>119</v>
      </c>
    </row>
    <row r="256" spans="27:32" x14ac:dyDescent="0.25">
      <c r="AA256" s="18">
        <v>1532</v>
      </c>
      <c r="AB256" s="12" t="s">
        <v>497</v>
      </c>
      <c r="AC256" s="19">
        <v>69</v>
      </c>
      <c r="AD256" s="19">
        <v>13</v>
      </c>
      <c r="AE256" s="19">
        <v>12</v>
      </c>
      <c r="AF256" s="19">
        <v>94</v>
      </c>
    </row>
    <row r="257" spans="27:32" x14ac:dyDescent="0.25">
      <c r="AA257" s="18">
        <v>1537</v>
      </c>
      <c r="AB257" s="12" t="s">
        <v>498</v>
      </c>
      <c r="AC257" s="19">
        <v>8</v>
      </c>
      <c r="AD257" s="19">
        <v>2</v>
      </c>
      <c r="AE257" s="19">
        <v>4</v>
      </c>
      <c r="AF257" s="19">
        <v>14</v>
      </c>
    </row>
    <row r="258" spans="27:32" x14ac:dyDescent="0.25">
      <c r="AA258" s="18">
        <v>1543</v>
      </c>
      <c r="AB258" s="12" t="s">
        <v>499</v>
      </c>
      <c r="AC258" s="19"/>
      <c r="AD258" s="19">
        <v>1</v>
      </c>
      <c r="AE258" s="19">
        <v>2</v>
      </c>
      <c r="AF258" s="19">
        <v>3</v>
      </c>
    </row>
    <row r="259" spans="27:32" x14ac:dyDescent="0.25">
      <c r="AA259" s="18">
        <v>1552</v>
      </c>
      <c r="AB259" s="12" t="s">
        <v>500</v>
      </c>
      <c r="AC259" s="19">
        <v>3</v>
      </c>
      <c r="AD259" s="19"/>
      <c r="AE259" s="19">
        <v>2</v>
      </c>
      <c r="AF259" s="19">
        <v>5</v>
      </c>
    </row>
    <row r="260" spans="27:32" x14ac:dyDescent="0.25">
      <c r="AA260" s="18">
        <v>1570</v>
      </c>
      <c r="AB260" s="12" t="s">
        <v>501</v>
      </c>
      <c r="AC260" s="19">
        <v>3</v>
      </c>
      <c r="AD260" s="19"/>
      <c r="AE260" s="19">
        <v>2</v>
      </c>
      <c r="AF260" s="19">
        <v>5</v>
      </c>
    </row>
    <row r="261" spans="27:32" x14ac:dyDescent="0.25">
      <c r="AA261" s="18">
        <v>1573</v>
      </c>
      <c r="AB261" s="12" t="s">
        <v>502</v>
      </c>
      <c r="AC261" s="19">
        <v>2</v>
      </c>
      <c r="AD261" s="19">
        <v>1</v>
      </c>
      <c r="AE261" s="19">
        <v>2</v>
      </c>
      <c r="AF261" s="19">
        <v>5</v>
      </c>
    </row>
    <row r="262" spans="27:32" x14ac:dyDescent="0.25">
      <c r="AA262" s="18">
        <v>1578</v>
      </c>
      <c r="AB262" s="12" t="s">
        <v>503</v>
      </c>
      <c r="AC262" s="19">
        <v>7</v>
      </c>
      <c r="AD262" s="19">
        <v>2</v>
      </c>
      <c r="AE262" s="19">
        <v>3</v>
      </c>
      <c r="AF262" s="19">
        <v>12</v>
      </c>
    </row>
    <row r="263" spans="27:32" x14ac:dyDescent="0.25">
      <c r="AA263" s="18">
        <v>1583</v>
      </c>
      <c r="AB263" s="12" t="s">
        <v>504</v>
      </c>
      <c r="AC263" s="19">
        <v>24</v>
      </c>
      <c r="AD263" s="19">
        <v>11</v>
      </c>
      <c r="AE263" s="19">
        <v>80</v>
      </c>
      <c r="AF263" s="19">
        <v>115</v>
      </c>
    </row>
    <row r="264" spans="27:32" x14ac:dyDescent="0.25">
      <c r="AA264" s="18">
        <v>1590</v>
      </c>
      <c r="AB264" s="12" t="s">
        <v>505</v>
      </c>
      <c r="AC264" s="19">
        <v>29</v>
      </c>
      <c r="AD264" s="19">
        <v>7</v>
      </c>
      <c r="AE264" s="19">
        <v>7</v>
      </c>
      <c r="AF264" s="19">
        <v>43</v>
      </c>
    </row>
    <row r="265" spans="27:32" x14ac:dyDescent="0.25">
      <c r="AA265" s="18">
        <v>1593</v>
      </c>
      <c r="AB265" s="12" t="s">
        <v>506</v>
      </c>
      <c r="AC265" s="19">
        <v>17</v>
      </c>
      <c r="AD265" s="19">
        <v>2</v>
      </c>
      <c r="AE265" s="19">
        <v>12</v>
      </c>
      <c r="AF265" s="19">
        <v>31</v>
      </c>
    </row>
    <row r="266" spans="27:32" x14ac:dyDescent="0.25">
      <c r="AA266" s="18">
        <v>1595</v>
      </c>
      <c r="AB266" s="12" t="s">
        <v>507</v>
      </c>
      <c r="AC266" s="19">
        <v>14</v>
      </c>
      <c r="AD266" s="19">
        <v>1</v>
      </c>
      <c r="AE266" s="19">
        <v>6</v>
      </c>
      <c r="AF266" s="19">
        <v>21</v>
      </c>
    </row>
    <row r="267" spans="27:32" x14ac:dyDescent="0.25">
      <c r="AA267" s="18">
        <v>1605</v>
      </c>
      <c r="AB267" s="12" t="s">
        <v>508</v>
      </c>
      <c r="AC267" s="19">
        <v>4</v>
      </c>
      <c r="AD267" s="19"/>
      <c r="AE267" s="19">
        <v>2</v>
      </c>
      <c r="AF267" s="19">
        <v>6</v>
      </c>
    </row>
    <row r="268" spans="27:32" x14ac:dyDescent="0.25">
      <c r="AA268" s="18">
        <v>1606</v>
      </c>
      <c r="AB268" s="12" t="s">
        <v>509</v>
      </c>
      <c r="AC268" s="19">
        <v>1</v>
      </c>
      <c r="AD268" s="19"/>
      <c r="AE268" s="19">
        <v>2</v>
      </c>
      <c r="AF268" s="19">
        <v>3</v>
      </c>
    </row>
    <row r="269" spans="27:32" x14ac:dyDescent="0.25">
      <c r="AA269" s="18">
        <v>1608</v>
      </c>
      <c r="AB269" s="12" t="s">
        <v>510</v>
      </c>
      <c r="AC269" s="19">
        <v>1</v>
      </c>
      <c r="AD269" s="19"/>
      <c r="AE269" s="19"/>
      <c r="AF269" s="19">
        <v>1</v>
      </c>
    </row>
    <row r="270" spans="27:32" x14ac:dyDescent="0.25">
      <c r="AA270" s="18">
        <v>1613</v>
      </c>
      <c r="AB270" s="12" t="s">
        <v>511</v>
      </c>
      <c r="AC270" s="19">
        <v>3</v>
      </c>
      <c r="AD270" s="19"/>
      <c r="AE270" s="19">
        <v>8</v>
      </c>
      <c r="AF270" s="19">
        <v>11</v>
      </c>
    </row>
    <row r="271" spans="27:32" x14ac:dyDescent="0.25">
      <c r="AA271" s="18">
        <v>1614</v>
      </c>
      <c r="AB271" s="12" t="s">
        <v>512</v>
      </c>
      <c r="AC271" s="19">
        <v>1</v>
      </c>
      <c r="AD271" s="19"/>
      <c r="AE271" s="19">
        <v>5</v>
      </c>
      <c r="AF271" s="19">
        <v>6</v>
      </c>
    </row>
    <row r="272" spans="27:32" x14ac:dyDescent="0.25">
      <c r="AA272" s="18">
        <v>1615</v>
      </c>
      <c r="AB272" s="12" t="s">
        <v>513</v>
      </c>
      <c r="AC272" s="19"/>
      <c r="AD272" s="19"/>
      <c r="AE272" s="19">
        <v>1</v>
      </c>
      <c r="AF272" s="19">
        <v>1</v>
      </c>
    </row>
    <row r="273" spans="27:32" x14ac:dyDescent="0.25">
      <c r="AA273" s="18">
        <v>1617</v>
      </c>
      <c r="AB273" s="12" t="s">
        <v>514</v>
      </c>
      <c r="AC273" s="19">
        <v>2</v>
      </c>
      <c r="AD273" s="19"/>
      <c r="AE273" s="19">
        <v>2</v>
      </c>
      <c r="AF273" s="19">
        <v>4</v>
      </c>
    </row>
    <row r="274" spans="27:32" x14ac:dyDescent="0.25">
      <c r="AA274" s="18">
        <v>1623</v>
      </c>
      <c r="AB274" s="12" t="s">
        <v>515</v>
      </c>
      <c r="AC274" s="19">
        <v>24</v>
      </c>
      <c r="AD274" s="19">
        <v>4</v>
      </c>
      <c r="AE274" s="19">
        <v>29</v>
      </c>
      <c r="AF274" s="19">
        <v>57</v>
      </c>
    </row>
    <row r="275" spans="27:32" x14ac:dyDescent="0.25">
      <c r="AA275" s="18">
        <v>1624</v>
      </c>
      <c r="AB275" s="12" t="s">
        <v>516</v>
      </c>
      <c r="AC275" s="19">
        <v>12</v>
      </c>
      <c r="AD275" s="19">
        <v>2</v>
      </c>
      <c r="AE275" s="19">
        <v>2</v>
      </c>
      <c r="AF275" s="19">
        <v>16</v>
      </c>
    </row>
    <row r="276" spans="27:32" x14ac:dyDescent="0.25">
      <c r="AA276" s="18">
        <v>1628</v>
      </c>
      <c r="AB276" s="12" t="s">
        <v>517</v>
      </c>
      <c r="AC276" s="19">
        <v>33</v>
      </c>
      <c r="AD276" s="19">
        <v>16</v>
      </c>
      <c r="AE276" s="19">
        <v>24</v>
      </c>
      <c r="AF276" s="19">
        <v>73</v>
      </c>
    </row>
    <row r="277" spans="27:32" x14ac:dyDescent="0.25">
      <c r="AA277" s="18">
        <v>1629</v>
      </c>
      <c r="AB277" s="12" t="s">
        <v>518</v>
      </c>
      <c r="AC277" s="19">
        <v>16</v>
      </c>
      <c r="AD277" s="19">
        <v>2</v>
      </c>
      <c r="AE277" s="19">
        <v>5</v>
      </c>
      <c r="AF277" s="19">
        <v>23</v>
      </c>
    </row>
    <row r="278" spans="27:32" x14ac:dyDescent="0.25">
      <c r="AA278" s="18">
        <v>1630</v>
      </c>
      <c r="AB278" s="12" t="s">
        <v>519</v>
      </c>
      <c r="AC278" s="19">
        <v>11</v>
      </c>
      <c r="AD278" s="19">
        <v>1</v>
      </c>
      <c r="AE278" s="19">
        <v>5</v>
      </c>
      <c r="AF278" s="19">
        <v>17</v>
      </c>
    </row>
    <row r="279" spans="27:32" x14ac:dyDescent="0.25">
      <c r="AA279" s="18">
        <v>1631</v>
      </c>
      <c r="AB279" s="12" t="s">
        <v>520</v>
      </c>
      <c r="AC279" s="19">
        <v>17.470000000000002</v>
      </c>
      <c r="AD279" s="19"/>
      <c r="AE279" s="19">
        <v>0.19500000000000001</v>
      </c>
      <c r="AF279" s="19">
        <v>17.665000000000003</v>
      </c>
    </row>
    <row r="280" spans="27:32" x14ac:dyDescent="0.25">
      <c r="AA280" s="18">
        <v>1634</v>
      </c>
      <c r="AB280" s="12" t="s">
        <v>521</v>
      </c>
      <c r="AC280" s="19">
        <v>3.6349999999999998</v>
      </c>
      <c r="AD280" s="19"/>
      <c r="AE280" s="19"/>
      <c r="AF280" s="19">
        <v>3.6349999999999998</v>
      </c>
    </row>
    <row r="281" spans="27:32" x14ac:dyDescent="0.25">
      <c r="AA281" s="18">
        <v>1635</v>
      </c>
      <c r="AB281" s="12" t="s">
        <v>522</v>
      </c>
      <c r="AC281" s="19">
        <v>0.94500000000000006</v>
      </c>
      <c r="AD281" s="19"/>
      <c r="AE281" s="19"/>
      <c r="AF281" s="19">
        <v>0.94500000000000006</v>
      </c>
    </row>
    <row r="282" spans="27:32" x14ac:dyDescent="0.25">
      <c r="AA282" s="18">
        <v>1636</v>
      </c>
      <c r="AB282" s="12" t="s">
        <v>523</v>
      </c>
      <c r="AC282" s="19">
        <v>0.69</v>
      </c>
      <c r="AD282" s="19"/>
      <c r="AE282" s="19"/>
      <c r="AF282" s="19">
        <v>0.69</v>
      </c>
    </row>
    <row r="283" spans="27:32" x14ac:dyDescent="0.25">
      <c r="AA283" s="18">
        <v>1644</v>
      </c>
      <c r="AB283" s="12" t="s">
        <v>524</v>
      </c>
      <c r="AC283" s="19">
        <v>21.305000000000003</v>
      </c>
      <c r="AD283" s="19"/>
      <c r="AE283" s="19">
        <v>1.605</v>
      </c>
      <c r="AF283" s="19">
        <v>22.910000000000004</v>
      </c>
    </row>
    <row r="284" spans="27:32" x14ac:dyDescent="0.25">
      <c r="AA284" s="18">
        <v>1648</v>
      </c>
      <c r="AB284" s="12" t="s">
        <v>525</v>
      </c>
      <c r="AC284" s="19"/>
      <c r="AD284" s="19">
        <v>1</v>
      </c>
      <c r="AE284" s="19"/>
      <c r="AF284" s="19">
        <v>1</v>
      </c>
    </row>
    <row r="285" spans="27:32" x14ac:dyDescent="0.25">
      <c r="AA285" s="18">
        <v>1650</v>
      </c>
      <c r="AB285" s="12" t="s">
        <v>526</v>
      </c>
      <c r="AC285" s="19">
        <v>10.585000000000001</v>
      </c>
      <c r="AD285" s="19"/>
      <c r="AE285" s="19">
        <v>12.175000000000001</v>
      </c>
      <c r="AF285" s="19">
        <v>22.76</v>
      </c>
    </row>
    <row r="286" spans="27:32" x14ac:dyDescent="0.25">
      <c r="AA286" s="18">
        <v>1659</v>
      </c>
      <c r="AB286" s="12" t="s">
        <v>527</v>
      </c>
      <c r="AC286" s="19">
        <v>33.825000000000003</v>
      </c>
      <c r="AD286" s="19">
        <v>1.4500000000000002</v>
      </c>
      <c r="AE286" s="19">
        <v>5.8500000000000005</v>
      </c>
      <c r="AF286" s="19">
        <v>41.125000000000007</v>
      </c>
    </row>
    <row r="287" spans="27:32" x14ac:dyDescent="0.25">
      <c r="AA287" s="18">
        <v>1662</v>
      </c>
      <c r="AB287" s="12" t="s">
        <v>528</v>
      </c>
      <c r="AC287" s="19">
        <v>3.6700000000000004</v>
      </c>
      <c r="AD287" s="19"/>
      <c r="AE287" s="19"/>
      <c r="AF287" s="19">
        <v>3.6700000000000004</v>
      </c>
    </row>
    <row r="288" spans="27:32" x14ac:dyDescent="0.25">
      <c r="AA288" s="18">
        <v>1663</v>
      </c>
      <c r="AB288" s="12" t="s">
        <v>529</v>
      </c>
      <c r="AC288" s="19">
        <v>3</v>
      </c>
      <c r="AD288" s="19"/>
      <c r="AE288" s="19"/>
      <c r="AF288" s="19">
        <v>3</v>
      </c>
    </row>
    <row r="289" spans="27:32" x14ac:dyDescent="0.25">
      <c r="AA289" s="18">
        <v>1668</v>
      </c>
      <c r="AB289" s="12" t="s">
        <v>530</v>
      </c>
      <c r="AC289" s="19">
        <v>6</v>
      </c>
      <c r="AD289" s="19">
        <v>2</v>
      </c>
      <c r="AE289" s="19"/>
      <c r="AF289" s="19">
        <v>8</v>
      </c>
    </row>
    <row r="290" spans="27:32" x14ac:dyDescent="0.25">
      <c r="AA290" s="18">
        <v>1673</v>
      </c>
      <c r="AB290" s="12" t="s">
        <v>531</v>
      </c>
      <c r="AC290" s="19">
        <v>3</v>
      </c>
      <c r="AD290" s="19"/>
      <c r="AE290" s="19"/>
      <c r="AF290" s="19">
        <v>3</v>
      </c>
    </row>
    <row r="291" spans="27:32" x14ac:dyDescent="0.25">
      <c r="AA291" s="18">
        <v>1678</v>
      </c>
      <c r="AB291" s="12" t="s">
        <v>532</v>
      </c>
      <c r="AC291" s="19">
        <v>117.24</v>
      </c>
      <c r="AD291" s="19">
        <v>6.5149999999999997</v>
      </c>
      <c r="AE291" s="19">
        <v>13.729999999999999</v>
      </c>
      <c r="AF291" s="19">
        <v>137.48499999999999</v>
      </c>
    </row>
    <row r="292" spans="27:32" x14ac:dyDescent="0.25">
      <c r="AA292" s="18">
        <v>1683</v>
      </c>
      <c r="AB292" s="12" t="s">
        <v>533</v>
      </c>
      <c r="AC292" s="19"/>
      <c r="AD292" s="19"/>
      <c r="AE292" s="19">
        <v>0.38</v>
      </c>
      <c r="AF292" s="19">
        <v>0.38</v>
      </c>
    </row>
    <row r="293" spans="27:32" x14ac:dyDescent="0.25">
      <c r="AA293" s="18">
        <v>1686</v>
      </c>
      <c r="AB293" s="12" t="s">
        <v>534</v>
      </c>
      <c r="AC293" s="19">
        <v>0.55500000000000005</v>
      </c>
      <c r="AD293" s="19"/>
      <c r="AE293" s="19"/>
      <c r="AF293" s="19">
        <v>0.55500000000000005</v>
      </c>
    </row>
    <row r="294" spans="27:32" x14ac:dyDescent="0.25">
      <c r="AA294" s="18">
        <v>1688</v>
      </c>
      <c r="AB294" s="12" t="s">
        <v>535</v>
      </c>
      <c r="AC294" s="19">
        <v>1.4700000000000002</v>
      </c>
      <c r="AD294" s="19"/>
      <c r="AE294" s="19"/>
      <c r="AF294" s="19">
        <v>1.4700000000000002</v>
      </c>
    </row>
    <row r="295" spans="27:32" x14ac:dyDescent="0.25">
      <c r="AA295" s="18">
        <v>1690</v>
      </c>
      <c r="AB295" s="12" t="s">
        <v>536</v>
      </c>
      <c r="AC295" s="19">
        <v>28.235000000000007</v>
      </c>
      <c r="AD295" s="19">
        <v>3.8699999999999997</v>
      </c>
      <c r="AE295" s="19">
        <v>0.31</v>
      </c>
      <c r="AF295" s="19">
        <v>32.415000000000006</v>
      </c>
    </row>
    <row r="296" spans="27:32" x14ac:dyDescent="0.25">
      <c r="AA296" s="18">
        <v>1691</v>
      </c>
      <c r="AB296" s="12" t="s">
        <v>537</v>
      </c>
      <c r="AC296" s="19">
        <v>30</v>
      </c>
      <c r="AD296" s="19">
        <v>7</v>
      </c>
      <c r="AE296" s="19">
        <v>15</v>
      </c>
      <c r="AF296" s="19">
        <v>52</v>
      </c>
    </row>
    <row r="297" spans="27:32" x14ac:dyDescent="0.25">
      <c r="AA297" s="18">
        <v>1693</v>
      </c>
      <c r="AB297" s="12" t="s">
        <v>538</v>
      </c>
      <c r="AC297" s="19">
        <v>0.45500000000000002</v>
      </c>
      <c r="AD297" s="19"/>
      <c r="AE297" s="19">
        <v>0.91500000000000015</v>
      </c>
      <c r="AF297" s="19">
        <v>1.37</v>
      </c>
    </row>
    <row r="298" spans="27:32" x14ac:dyDescent="0.25">
      <c r="AA298" s="18">
        <v>1695</v>
      </c>
      <c r="AB298" s="12" t="s">
        <v>539</v>
      </c>
      <c r="AC298" s="19">
        <v>0.52</v>
      </c>
      <c r="AD298" s="19"/>
      <c r="AE298" s="19"/>
      <c r="AF298" s="19">
        <v>0.52</v>
      </c>
    </row>
    <row r="299" spans="27:32" x14ac:dyDescent="0.25">
      <c r="AA299" s="18">
        <v>1697</v>
      </c>
      <c r="AB299" s="12" t="s">
        <v>540</v>
      </c>
      <c r="AC299" s="19">
        <v>0.88</v>
      </c>
      <c r="AD299" s="19"/>
      <c r="AE299" s="19">
        <v>35.33</v>
      </c>
      <c r="AF299" s="19">
        <v>36.21</v>
      </c>
    </row>
    <row r="300" spans="27:32" x14ac:dyDescent="0.25">
      <c r="AA300" s="18">
        <v>1702</v>
      </c>
      <c r="AB300" s="12" t="s">
        <v>541</v>
      </c>
      <c r="AC300" s="19"/>
      <c r="AD300" s="19"/>
      <c r="AE300" s="19">
        <v>32</v>
      </c>
      <c r="AF300" s="19">
        <v>32</v>
      </c>
    </row>
    <row r="301" spans="27:32" x14ac:dyDescent="0.25">
      <c r="AA301" s="18">
        <v>1709</v>
      </c>
      <c r="AB301" s="12" t="s">
        <v>542</v>
      </c>
      <c r="AC301" s="19">
        <v>2.4299999999999997</v>
      </c>
      <c r="AD301" s="19"/>
      <c r="AE301" s="19">
        <v>0.14000000000000001</v>
      </c>
      <c r="AF301" s="19">
        <v>2.57</v>
      </c>
    </row>
    <row r="302" spans="27:32" x14ac:dyDescent="0.25">
      <c r="AA302" s="18">
        <v>1711</v>
      </c>
      <c r="AB302" s="12" t="s">
        <v>543</v>
      </c>
      <c r="AC302" s="19">
        <v>1.24</v>
      </c>
      <c r="AD302" s="19"/>
      <c r="AE302" s="19">
        <v>1.03</v>
      </c>
      <c r="AF302" s="19">
        <v>2.27</v>
      </c>
    </row>
    <row r="303" spans="27:32" x14ac:dyDescent="0.25">
      <c r="AA303" s="18">
        <v>1712</v>
      </c>
      <c r="AB303" s="12" t="s">
        <v>544</v>
      </c>
      <c r="AC303" s="19">
        <v>2.79</v>
      </c>
      <c r="AD303" s="19"/>
      <c r="AE303" s="19">
        <v>2.2050000000000001</v>
      </c>
      <c r="AF303" s="19">
        <v>4.9950000000000001</v>
      </c>
    </row>
    <row r="304" spans="27:32" x14ac:dyDescent="0.25">
      <c r="AA304" s="18">
        <v>1725</v>
      </c>
      <c r="AB304" s="12" t="s">
        <v>545</v>
      </c>
      <c r="AC304" s="19">
        <v>5.3500000000000014</v>
      </c>
      <c r="AD304" s="19"/>
      <c r="AE304" s="19">
        <v>1.6</v>
      </c>
      <c r="AF304" s="19">
        <v>6.9500000000000011</v>
      </c>
    </row>
    <row r="305" spans="27:32" x14ac:dyDescent="0.25">
      <c r="AA305" s="18">
        <v>1732</v>
      </c>
      <c r="AB305" s="12" t="s">
        <v>546</v>
      </c>
      <c r="AC305" s="19">
        <v>22.269999999999996</v>
      </c>
      <c r="AD305" s="19">
        <v>2.84</v>
      </c>
      <c r="AE305" s="19">
        <v>1.82</v>
      </c>
      <c r="AF305" s="19">
        <v>26.929999999999996</v>
      </c>
    </row>
    <row r="306" spans="27:32" x14ac:dyDescent="0.25">
      <c r="AA306" s="18">
        <v>1733</v>
      </c>
      <c r="AB306" s="12" t="s">
        <v>547</v>
      </c>
      <c r="AC306" s="19">
        <v>0.85499999999999998</v>
      </c>
      <c r="AD306" s="19"/>
      <c r="AE306" s="19">
        <v>1.0450000000000002</v>
      </c>
      <c r="AF306" s="19">
        <v>1.9000000000000001</v>
      </c>
    </row>
    <row r="307" spans="27:32" x14ac:dyDescent="0.25">
      <c r="AA307" s="18">
        <v>1734</v>
      </c>
      <c r="AB307" s="12" t="s">
        <v>548</v>
      </c>
      <c r="AC307" s="19">
        <v>24.974999999999998</v>
      </c>
      <c r="AD307" s="19"/>
      <c r="AE307" s="19">
        <v>1.37</v>
      </c>
      <c r="AF307" s="19">
        <v>26.344999999999999</v>
      </c>
    </row>
    <row r="308" spans="27:32" x14ac:dyDescent="0.25">
      <c r="AA308" s="18">
        <v>1754</v>
      </c>
      <c r="AB308" s="12" t="s">
        <v>549</v>
      </c>
      <c r="AC308" s="19">
        <v>2.16</v>
      </c>
      <c r="AD308" s="19"/>
      <c r="AE308" s="19"/>
      <c r="AF308" s="19">
        <v>2.16</v>
      </c>
    </row>
    <row r="309" spans="27:32" x14ac:dyDescent="0.25">
      <c r="AA309" s="18">
        <v>1758</v>
      </c>
      <c r="AB309" s="12" t="s">
        <v>550</v>
      </c>
      <c r="AC309" s="19">
        <v>3.4249999999999998</v>
      </c>
      <c r="AD309" s="19"/>
      <c r="AE309" s="19"/>
      <c r="AF309" s="19">
        <v>3.4249999999999998</v>
      </c>
    </row>
    <row r="310" spans="27:32" x14ac:dyDescent="0.25">
      <c r="AA310" s="18">
        <v>1759</v>
      </c>
      <c r="AB310" s="12" t="s">
        <v>551</v>
      </c>
      <c r="AC310" s="19">
        <v>16.239999999999998</v>
      </c>
      <c r="AD310" s="19"/>
      <c r="AE310" s="19">
        <v>5.7899999999999991</v>
      </c>
      <c r="AF310" s="19">
        <v>22.029999999999998</v>
      </c>
    </row>
    <row r="311" spans="27:32" x14ac:dyDescent="0.25">
      <c r="AA311" s="18">
        <v>1760</v>
      </c>
      <c r="AB311" s="12" t="s">
        <v>552</v>
      </c>
      <c r="AC311" s="19">
        <v>10.009999999999998</v>
      </c>
      <c r="AD311" s="19">
        <v>0.74</v>
      </c>
      <c r="AE311" s="19">
        <v>0.89499999999999991</v>
      </c>
      <c r="AF311" s="19">
        <v>11.644999999999998</v>
      </c>
    </row>
    <row r="312" spans="27:32" x14ac:dyDescent="0.25">
      <c r="AA312" s="18">
        <v>1773</v>
      </c>
      <c r="AB312" s="12" t="s">
        <v>553</v>
      </c>
      <c r="AC312" s="19">
        <v>0.21</v>
      </c>
      <c r="AD312" s="19"/>
      <c r="AE312" s="19"/>
      <c r="AF312" s="19">
        <v>0.21</v>
      </c>
    </row>
    <row r="313" spans="27:32" x14ac:dyDescent="0.25">
      <c r="AA313" s="18">
        <v>1774</v>
      </c>
      <c r="AB313" s="12" t="s">
        <v>554</v>
      </c>
      <c r="AC313" s="19">
        <v>0.18</v>
      </c>
      <c r="AD313" s="19"/>
      <c r="AE313" s="19"/>
      <c r="AF313" s="19">
        <v>0.18</v>
      </c>
    </row>
    <row r="314" spans="27:32" x14ac:dyDescent="0.25">
      <c r="AA314" s="18">
        <v>1775</v>
      </c>
      <c r="AB314" s="12" t="s">
        <v>555</v>
      </c>
      <c r="AC314" s="19">
        <v>18.545000000000002</v>
      </c>
      <c r="AD314" s="19">
        <v>0.48</v>
      </c>
      <c r="AE314" s="19">
        <v>3.7850000000000001</v>
      </c>
      <c r="AF314" s="19">
        <v>22.810000000000002</v>
      </c>
    </row>
    <row r="315" spans="27:32" x14ac:dyDescent="0.25">
      <c r="AA315" s="18">
        <v>1777</v>
      </c>
      <c r="AB315" s="12" t="s">
        <v>556</v>
      </c>
      <c r="AC315" s="19">
        <v>0.8899999999999999</v>
      </c>
      <c r="AD315" s="19"/>
      <c r="AE315" s="19"/>
      <c r="AF315" s="19">
        <v>0.8899999999999999</v>
      </c>
    </row>
    <row r="316" spans="27:32" x14ac:dyDescent="0.25">
      <c r="AA316" s="18">
        <v>1778</v>
      </c>
      <c r="AB316" s="12" t="s">
        <v>557</v>
      </c>
      <c r="AC316" s="19">
        <v>1.21</v>
      </c>
      <c r="AD316" s="19"/>
      <c r="AE316" s="19">
        <v>0.115</v>
      </c>
      <c r="AF316" s="19">
        <v>1.325</v>
      </c>
    </row>
    <row r="317" spans="27:32" x14ac:dyDescent="0.25">
      <c r="AA317" s="18">
        <v>1779</v>
      </c>
      <c r="AB317" s="12" t="s">
        <v>558</v>
      </c>
      <c r="AC317" s="19">
        <v>0.42499999999999999</v>
      </c>
      <c r="AD317" s="19">
        <v>0.40500000000000003</v>
      </c>
      <c r="AE317" s="19">
        <v>0.40500000000000003</v>
      </c>
      <c r="AF317" s="19">
        <v>1.2350000000000001</v>
      </c>
    </row>
    <row r="318" spans="27:32" x14ac:dyDescent="0.25">
      <c r="AA318" s="18">
        <v>1781</v>
      </c>
      <c r="AB318" s="12" t="s">
        <v>559</v>
      </c>
      <c r="AC318" s="19">
        <v>26.065000000000005</v>
      </c>
      <c r="AD318" s="19">
        <v>4.4850000000000003</v>
      </c>
      <c r="AE318" s="19">
        <v>5.530000000000002</v>
      </c>
      <c r="AF318" s="19">
        <v>36.080000000000005</v>
      </c>
    </row>
    <row r="319" spans="27:32" x14ac:dyDescent="0.25">
      <c r="AA319" s="18">
        <v>1786</v>
      </c>
      <c r="AB319" s="12" t="s">
        <v>560</v>
      </c>
      <c r="AC319" s="19">
        <v>3813.6849999999999</v>
      </c>
      <c r="AD319" s="19">
        <v>550.98500000000001</v>
      </c>
      <c r="AE319" s="19">
        <v>740.87000000000046</v>
      </c>
      <c r="AF319" s="19">
        <v>5105.5400000000009</v>
      </c>
    </row>
    <row r="320" spans="27:32" x14ac:dyDescent="0.25">
      <c r="AA320" s="18">
        <v>1793</v>
      </c>
      <c r="AB320" s="12" t="s">
        <v>561</v>
      </c>
      <c r="AC320" s="19">
        <v>184.03499999999991</v>
      </c>
      <c r="AD320" s="19">
        <v>20.959999999999994</v>
      </c>
      <c r="AE320" s="19">
        <v>29.905000000000005</v>
      </c>
      <c r="AF320" s="19">
        <v>234.89999999999989</v>
      </c>
    </row>
    <row r="321" spans="27:32" x14ac:dyDescent="0.25">
      <c r="AA321" s="18">
        <v>1794</v>
      </c>
      <c r="AB321" s="12" t="s">
        <v>562</v>
      </c>
      <c r="AC321" s="19">
        <v>216.67499999999998</v>
      </c>
      <c r="AD321" s="19">
        <v>29.490000000000013</v>
      </c>
      <c r="AE321" s="19">
        <v>47.21</v>
      </c>
      <c r="AF321" s="19">
        <v>293.375</v>
      </c>
    </row>
    <row r="322" spans="27:32" x14ac:dyDescent="0.25">
      <c r="AA322" s="18">
        <v>1796</v>
      </c>
      <c r="AB322" s="12" t="s">
        <v>563</v>
      </c>
      <c r="AC322" s="19">
        <v>22.174999999999994</v>
      </c>
      <c r="AD322" s="19">
        <v>8.94</v>
      </c>
      <c r="AE322" s="19">
        <v>3.3600000000000003</v>
      </c>
      <c r="AF322" s="19">
        <v>34.474999999999994</v>
      </c>
    </row>
    <row r="323" spans="27:32" x14ac:dyDescent="0.25">
      <c r="AA323" s="18">
        <v>1797</v>
      </c>
      <c r="AB323" s="12" t="s">
        <v>564</v>
      </c>
      <c r="AC323" s="19">
        <v>26.464999999999996</v>
      </c>
      <c r="AD323" s="19"/>
      <c r="AE323" s="19">
        <v>7.11</v>
      </c>
      <c r="AF323" s="19">
        <v>33.574999999999996</v>
      </c>
    </row>
    <row r="324" spans="27:32" x14ac:dyDescent="0.25">
      <c r="AA324" s="18">
        <v>1806</v>
      </c>
      <c r="AB324" s="12" t="s">
        <v>565</v>
      </c>
      <c r="AC324" s="19">
        <v>40.315000000000012</v>
      </c>
      <c r="AD324" s="19"/>
      <c r="AE324" s="19">
        <v>19.154999999999998</v>
      </c>
      <c r="AF324" s="19">
        <v>59.470000000000013</v>
      </c>
    </row>
    <row r="325" spans="27:32" x14ac:dyDescent="0.25">
      <c r="AA325" s="18">
        <v>1809</v>
      </c>
      <c r="AB325" s="12" t="s">
        <v>566</v>
      </c>
      <c r="AC325" s="19">
        <v>45.289999999999992</v>
      </c>
      <c r="AD325" s="19">
        <v>1.2999999999999998</v>
      </c>
      <c r="AE325" s="19">
        <v>14.795</v>
      </c>
      <c r="AF325" s="19">
        <v>61.384999999999991</v>
      </c>
    </row>
    <row r="326" spans="27:32" x14ac:dyDescent="0.25">
      <c r="AA326" s="18">
        <v>1811</v>
      </c>
      <c r="AB326" s="12" t="s">
        <v>567</v>
      </c>
      <c r="AC326" s="19">
        <v>0.36</v>
      </c>
      <c r="AD326" s="19"/>
      <c r="AE326" s="19">
        <v>0.46499999999999997</v>
      </c>
      <c r="AF326" s="19">
        <v>0.82499999999999996</v>
      </c>
    </row>
    <row r="327" spans="27:32" x14ac:dyDescent="0.25">
      <c r="AA327" s="18">
        <v>1815</v>
      </c>
      <c r="AB327" s="12" t="s">
        <v>568</v>
      </c>
      <c r="AC327" s="19"/>
      <c r="AD327" s="19">
        <v>0.255</v>
      </c>
      <c r="AE327" s="19">
        <v>2.0099999999999998</v>
      </c>
      <c r="AF327" s="19">
        <v>2.2649999999999997</v>
      </c>
    </row>
    <row r="328" spans="27:32" x14ac:dyDescent="0.25">
      <c r="AA328" s="18">
        <v>1823</v>
      </c>
      <c r="AB328" s="12" t="s">
        <v>569</v>
      </c>
      <c r="AC328" s="19">
        <v>21.555</v>
      </c>
      <c r="AD328" s="19"/>
      <c r="AE328" s="19">
        <v>1.655</v>
      </c>
      <c r="AF328" s="19">
        <v>23.21</v>
      </c>
    </row>
    <row r="329" spans="27:32" x14ac:dyDescent="0.25">
      <c r="AA329" s="18">
        <v>1826</v>
      </c>
      <c r="AB329" s="12" t="s">
        <v>570</v>
      </c>
      <c r="AC329" s="19"/>
      <c r="AD329" s="19"/>
      <c r="AE329" s="19">
        <v>1</v>
      </c>
      <c r="AF329" s="19">
        <v>1</v>
      </c>
    </row>
    <row r="330" spans="27:32" x14ac:dyDescent="0.25">
      <c r="AA330" s="18">
        <v>1842</v>
      </c>
      <c r="AB330" s="12" t="s">
        <v>571</v>
      </c>
      <c r="AC330" s="19">
        <v>0.36</v>
      </c>
      <c r="AD330" s="19"/>
      <c r="AE330" s="19"/>
      <c r="AF330" s="19">
        <v>0.36</v>
      </c>
    </row>
    <row r="331" spans="27:32" x14ac:dyDescent="0.25">
      <c r="AA331" s="18">
        <v>1850</v>
      </c>
      <c r="AB331" s="12" t="s">
        <v>572</v>
      </c>
      <c r="AC331" s="19">
        <v>359.96999999999997</v>
      </c>
      <c r="AD331" s="19">
        <v>20.100000000000001</v>
      </c>
      <c r="AE331" s="19"/>
      <c r="AF331" s="19">
        <v>380.07</v>
      </c>
    </row>
    <row r="332" spans="27:32" x14ac:dyDescent="0.25">
      <c r="AA332" s="18">
        <v>1851</v>
      </c>
      <c r="AB332" s="12" t="s">
        <v>573</v>
      </c>
      <c r="AC332" s="19">
        <v>244.72499999999994</v>
      </c>
      <c r="AD332" s="19">
        <v>17.259999999999998</v>
      </c>
      <c r="AE332" s="19"/>
      <c r="AF332" s="19">
        <v>261.98499999999996</v>
      </c>
    </row>
    <row r="333" spans="27:32" x14ac:dyDescent="0.25">
      <c r="AA333" s="18">
        <v>1852</v>
      </c>
      <c r="AB333" s="12" t="s">
        <v>574</v>
      </c>
      <c r="AC333" s="19">
        <v>1217.1549999999997</v>
      </c>
      <c r="AD333" s="19">
        <v>73.084999999999994</v>
      </c>
      <c r="AE333" s="19">
        <v>4.38</v>
      </c>
      <c r="AF333" s="19">
        <v>1294.6199999999999</v>
      </c>
    </row>
    <row r="334" spans="27:32" x14ac:dyDescent="0.25">
      <c r="AA334" s="18">
        <v>1853</v>
      </c>
      <c r="AB334" s="12" t="s">
        <v>575</v>
      </c>
      <c r="AC334" s="19">
        <v>614.3599999999999</v>
      </c>
      <c r="AD334" s="19">
        <v>28.204999999999995</v>
      </c>
      <c r="AE334" s="19">
        <v>27.2</v>
      </c>
      <c r="AF334" s="19">
        <v>669.76499999999999</v>
      </c>
    </row>
    <row r="335" spans="27:32" x14ac:dyDescent="0.25">
      <c r="AA335" s="18">
        <v>1854</v>
      </c>
      <c r="AB335" s="12" t="s">
        <v>576</v>
      </c>
      <c r="AC335" s="19">
        <v>145.19500000000005</v>
      </c>
      <c r="AD335" s="19">
        <v>0.99500000000000011</v>
      </c>
      <c r="AE335" s="19"/>
      <c r="AF335" s="19">
        <v>146.19000000000005</v>
      </c>
    </row>
    <row r="336" spans="27:32" x14ac:dyDescent="0.25">
      <c r="AA336" s="18">
        <v>1855</v>
      </c>
      <c r="AB336" s="12" t="s">
        <v>577</v>
      </c>
      <c r="AC336" s="19">
        <v>225.18499999999992</v>
      </c>
      <c r="AD336" s="19">
        <v>8.08</v>
      </c>
      <c r="AE336" s="19"/>
      <c r="AF336" s="19">
        <v>233.26499999999993</v>
      </c>
    </row>
    <row r="337" spans="27:32" x14ac:dyDescent="0.25">
      <c r="AA337" s="18">
        <v>1857</v>
      </c>
      <c r="AB337" s="12" t="s">
        <v>578</v>
      </c>
      <c r="AC337" s="19">
        <v>182.03500000000005</v>
      </c>
      <c r="AD337" s="19">
        <v>0.33</v>
      </c>
      <c r="AE337" s="19">
        <v>2.35</v>
      </c>
      <c r="AF337" s="19">
        <v>184.71500000000006</v>
      </c>
    </row>
    <row r="338" spans="27:32" x14ac:dyDescent="0.25">
      <c r="AA338" s="18">
        <v>1858</v>
      </c>
      <c r="AB338" s="12" t="s">
        <v>579</v>
      </c>
      <c r="AC338" s="19">
        <v>67.099999999999994</v>
      </c>
      <c r="AD338" s="19"/>
      <c r="AE338" s="19"/>
      <c r="AF338" s="19">
        <v>67.099999999999994</v>
      </c>
    </row>
    <row r="339" spans="27:32" x14ac:dyDescent="0.25">
      <c r="AA339" s="18">
        <v>1859</v>
      </c>
      <c r="AB339" s="12" t="s">
        <v>580</v>
      </c>
      <c r="AC339" s="19"/>
      <c r="AD339" s="19">
        <v>1</v>
      </c>
      <c r="AE339" s="19"/>
      <c r="AF339" s="19">
        <v>1</v>
      </c>
    </row>
    <row r="340" spans="27:32" x14ac:dyDescent="0.25">
      <c r="AA340" s="18">
        <v>1861</v>
      </c>
      <c r="AB340" s="12" t="s">
        <v>581</v>
      </c>
      <c r="AC340" s="19">
        <v>78.625000000000014</v>
      </c>
      <c r="AD340" s="19"/>
      <c r="AE340" s="19"/>
      <c r="AF340" s="19">
        <v>78.625000000000014</v>
      </c>
    </row>
    <row r="341" spans="27:32" x14ac:dyDescent="0.25">
      <c r="AA341" s="18">
        <v>1862</v>
      </c>
      <c r="AB341" s="12" t="s">
        <v>582</v>
      </c>
      <c r="AC341" s="19"/>
      <c r="AD341" s="19">
        <v>1</v>
      </c>
      <c r="AE341" s="19"/>
      <c r="AF341" s="19">
        <v>1</v>
      </c>
    </row>
    <row r="342" spans="27:32" x14ac:dyDescent="0.25">
      <c r="AA342" s="18">
        <v>1863</v>
      </c>
      <c r="AB342" s="12" t="s">
        <v>583</v>
      </c>
      <c r="AC342" s="19">
        <v>66.724999999999994</v>
      </c>
      <c r="AD342" s="19"/>
      <c r="AE342" s="19">
        <v>0.83</v>
      </c>
      <c r="AF342" s="19">
        <v>67.554999999999993</v>
      </c>
    </row>
    <row r="343" spans="27:32" x14ac:dyDescent="0.25">
      <c r="AA343" s="18">
        <v>1865</v>
      </c>
      <c r="AB343" s="12" t="s">
        <v>584</v>
      </c>
      <c r="AC343" s="19">
        <v>3.9049999999999998</v>
      </c>
      <c r="AD343" s="19"/>
      <c r="AE343" s="19"/>
      <c r="AF343" s="19">
        <v>3.9049999999999998</v>
      </c>
    </row>
    <row r="344" spans="27:32" x14ac:dyDescent="0.25">
      <c r="AA344" s="18">
        <v>1870</v>
      </c>
      <c r="AB344" s="12" t="s">
        <v>585</v>
      </c>
      <c r="AC344" s="19">
        <v>1.46</v>
      </c>
      <c r="AD344" s="19"/>
      <c r="AE344" s="19"/>
      <c r="AF344" s="19">
        <v>1.46</v>
      </c>
    </row>
    <row r="345" spans="27:32" x14ac:dyDescent="0.25">
      <c r="AA345" s="18">
        <v>1874</v>
      </c>
      <c r="AB345" s="12" t="s">
        <v>586</v>
      </c>
      <c r="AC345" s="19">
        <v>12.754999999999999</v>
      </c>
      <c r="AD345" s="19">
        <v>1.615</v>
      </c>
      <c r="AE345" s="19"/>
      <c r="AF345" s="19">
        <v>14.37</v>
      </c>
    </row>
    <row r="346" spans="27:32" x14ac:dyDescent="0.25">
      <c r="AA346" s="18">
        <v>1877</v>
      </c>
      <c r="AB346" s="12" t="s">
        <v>587</v>
      </c>
      <c r="AC346" s="19">
        <v>7.0450000000000008</v>
      </c>
      <c r="AD346" s="19"/>
      <c r="AE346" s="19">
        <v>0.15</v>
      </c>
      <c r="AF346" s="19">
        <v>7.1950000000000012</v>
      </c>
    </row>
    <row r="347" spans="27:32" x14ac:dyDescent="0.25">
      <c r="AA347" s="18">
        <v>1880</v>
      </c>
      <c r="AB347" s="12" t="s">
        <v>588</v>
      </c>
      <c r="AC347" s="19">
        <v>22.760000000000005</v>
      </c>
      <c r="AD347" s="19"/>
      <c r="AE347" s="19">
        <v>0.22500000000000001</v>
      </c>
      <c r="AF347" s="19">
        <v>22.985000000000007</v>
      </c>
    </row>
    <row r="348" spans="27:32" x14ac:dyDescent="0.25">
      <c r="AA348" s="18">
        <v>1882</v>
      </c>
      <c r="AB348" s="12" t="s">
        <v>589</v>
      </c>
      <c r="AC348" s="19">
        <v>75</v>
      </c>
      <c r="AD348" s="19">
        <v>15</v>
      </c>
      <c r="AE348" s="19">
        <v>29</v>
      </c>
      <c r="AF348" s="19">
        <v>119</v>
      </c>
    </row>
    <row r="349" spans="27:32" x14ac:dyDescent="0.25">
      <c r="AA349" s="18">
        <v>1883</v>
      </c>
      <c r="AB349" s="12" t="s">
        <v>590</v>
      </c>
      <c r="AC349" s="19">
        <v>1.8199999999999998</v>
      </c>
      <c r="AD349" s="19"/>
      <c r="AE349" s="19"/>
      <c r="AF349" s="19">
        <v>1.8199999999999998</v>
      </c>
    </row>
    <row r="350" spans="27:32" x14ac:dyDescent="0.25">
      <c r="AA350" s="18">
        <v>1885</v>
      </c>
      <c r="AB350" s="12" t="s">
        <v>591</v>
      </c>
      <c r="AC350" s="19">
        <v>2749.8950000000013</v>
      </c>
      <c r="AD350" s="19">
        <v>267.54499999999996</v>
      </c>
      <c r="AE350" s="19">
        <v>203.16500000000002</v>
      </c>
      <c r="AF350" s="19">
        <v>3220.6050000000014</v>
      </c>
    </row>
    <row r="351" spans="27:32" x14ac:dyDescent="0.25">
      <c r="AA351" s="18">
        <v>1887</v>
      </c>
      <c r="AB351" s="12" t="s">
        <v>592</v>
      </c>
      <c r="AC351" s="19">
        <v>58.22</v>
      </c>
      <c r="AD351" s="19">
        <v>4.0249999999999995</v>
      </c>
      <c r="AE351" s="19"/>
      <c r="AF351" s="19">
        <v>62.244999999999997</v>
      </c>
    </row>
    <row r="352" spans="27:32" x14ac:dyDescent="0.25">
      <c r="AA352" s="18">
        <v>1888</v>
      </c>
      <c r="AB352" s="12" t="s">
        <v>593</v>
      </c>
      <c r="AC352" s="19"/>
      <c r="AD352" s="19">
        <v>1</v>
      </c>
      <c r="AE352" s="19">
        <v>5</v>
      </c>
      <c r="AF352" s="19">
        <v>6</v>
      </c>
    </row>
    <row r="353" spans="27:32" x14ac:dyDescent="0.25">
      <c r="AA353" s="18">
        <v>1889</v>
      </c>
      <c r="AB353" s="12" t="s">
        <v>594</v>
      </c>
      <c r="AC353" s="19">
        <v>45.745000000000005</v>
      </c>
      <c r="AD353" s="19">
        <v>10.500000000000002</v>
      </c>
      <c r="AE353" s="19"/>
      <c r="AF353" s="19">
        <v>56.245000000000005</v>
      </c>
    </row>
    <row r="354" spans="27:32" x14ac:dyDescent="0.25">
      <c r="AA354" s="18">
        <v>1891</v>
      </c>
      <c r="AB354" s="12" t="s">
        <v>595</v>
      </c>
      <c r="AC354" s="19"/>
      <c r="AD354" s="19"/>
      <c r="AE354" s="19">
        <v>1</v>
      </c>
      <c r="AF354" s="19">
        <v>1</v>
      </c>
    </row>
    <row r="355" spans="27:32" x14ac:dyDescent="0.25">
      <c r="AA355" s="18">
        <v>1893</v>
      </c>
      <c r="AB355" s="12" t="s">
        <v>596</v>
      </c>
      <c r="AC355" s="19">
        <v>47.629999999999988</v>
      </c>
      <c r="AD355" s="19">
        <v>8.0149999999999988</v>
      </c>
      <c r="AE355" s="19"/>
      <c r="AF355" s="19">
        <v>55.644999999999989</v>
      </c>
    </row>
    <row r="356" spans="27:32" x14ac:dyDescent="0.25">
      <c r="AA356" s="18">
        <v>1894</v>
      </c>
      <c r="AB356" s="12" t="s">
        <v>597</v>
      </c>
      <c r="AC356" s="19">
        <v>1</v>
      </c>
      <c r="AD356" s="19"/>
      <c r="AE356" s="19">
        <v>1</v>
      </c>
      <c r="AF356" s="19">
        <v>2</v>
      </c>
    </row>
    <row r="357" spans="27:32" x14ac:dyDescent="0.25">
      <c r="AA357" s="18">
        <v>1896</v>
      </c>
      <c r="AB357" s="12" t="s">
        <v>598</v>
      </c>
      <c r="AC357" s="19">
        <v>1</v>
      </c>
      <c r="AD357" s="19"/>
      <c r="AE357" s="19">
        <v>2</v>
      </c>
      <c r="AF357" s="19">
        <v>3</v>
      </c>
    </row>
    <row r="358" spans="27:32" x14ac:dyDescent="0.25">
      <c r="AA358" s="18">
        <v>1898</v>
      </c>
      <c r="AB358" s="12" t="s">
        <v>599</v>
      </c>
      <c r="AC358" s="19">
        <v>101.28000000000003</v>
      </c>
      <c r="AD358" s="19">
        <v>3.7849999999999997</v>
      </c>
      <c r="AE358" s="19">
        <v>3.5300000000000002</v>
      </c>
      <c r="AF358" s="19">
        <v>108.59500000000003</v>
      </c>
    </row>
    <row r="359" spans="27:32" x14ac:dyDescent="0.25">
      <c r="AA359" s="18">
        <v>1901</v>
      </c>
      <c r="AB359" s="12" t="s">
        <v>600</v>
      </c>
      <c r="AC359" s="19">
        <v>0.28999999999999998</v>
      </c>
      <c r="AD359" s="19">
        <v>4.4849999999999994</v>
      </c>
      <c r="AE359" s="19"/>
      <c r="AF359" s="19">
        <v>4.7749999999999995</v>
      </c>
    </row>
    <row r="360" spans="27:32" x14ac:dyDescent="0.25">
      <c r="AA360" s="18">
        <v>1902</v>
      </c>
      <c r="AB360" s="12" t="s">
        <v>601</v>
      </c>
      <c r="AC360" s="19">
        <v>124.17499999999998</v>
      </c>
      <c r="AD360" s="19">
        <v>17.664999999999999</v>
      </c>
      <c r="AE360" s="19"/>
      <c r="AF360" s="19">
        <v>141.83999999999997</v>
      </c>
    </row>
    <row r="361" spans="27:32" x14ac:dyDescent="0.25">
      <c r="AA361" s="18">
        <v>1904</v>
      </c>
      <c r="AB361" s="12" t="s">
        <v>602</v>
      </c>
      <c r="AC361" s="19">
        <v>70.28</v>
      </c>
      <c r="AD361" s="19">
        <v>8.32</v>
      </c>
      <c r="AE361" s="19"/>
      <c r="AF361" s="19">
        <v>78.599999999999994</v>
      </c>
    </row>
    <row r="362" spans="27:32" x14ac:dyDescent="0.25">
      <c r="AA362" s="18">
        <v>1906</v>
      </c>
      <c r="AB362" s="12" t="s">
        <v>603</v>
      </c>
      <c r="AC362" s="19">
        <v>38.249999999999986</v>
      </c>
      <c r="AD362" s="19">
        <v>0.37</v>
      </c>
      <c r="AE362" s="19">
        <v>0.2</v>
      </c>
      <c r="AF362" s="19">
        <v>38.819999999999986</v>
      </c>
    </row>
    <row r="363" spans="27:32" x14ac:dyDescent="0.25">
      <c r="AA363" s="18">
        <v>1910</v>
      </c>
      <c r="AB363" s="12" t="s">
        <v>604</v>
      </c>
      <c r="AC363" s="19">
        <v>55.844999999999985</v>
      </c>
      <c r="AD363" s="19">
        <v>1.6400000000000001</v>
      </c>
      <c r="AE363" s="19">
        <v>1.6600000000000001</v>
      </c>
      <c r="AF363" s="19">
        <v>59.144999999999982</v>
      </c>
    </row>
    <row r="364" spans="27:32" x14ac:dyDescent="0.25">
      <c r="AA364" s="18">
        <v>1918</v>
      </c>
      <c r="AB364" s="12" t="s">
        <v>605</v>
      </c>
      <c r="AC364" s="19">
        <v>105.25000000000003</v>
      </c>
      <c r="AD364" s="19">
        <v>1.6649999999999998</v>
      </c>
      <c r="AE364" s="19">
        <v>8.5500000000000007</v>
      </c>
      <c r="AF364" s="19">
        <v>115.46500000000003</v>
      </c>
    </row>
    <row r="365" spans="27:32" x14ac:dyDescent="0.25">
      <c r="AA365" s="18">
        <v>1919</v>
      </c>
      <c r="AB365" s="12" t="s">
        <v>606</v>
      </c>
      <c r="AC365" s="19">
        <v>6</v>
      </c>
      <c r="AD365" s="19">
        <v>2</v>
      </c>
      <c r="AE365" s="19">
        <v>2</v>
      </c>
      <c r="AF365" s="19">
        <v>10</v>
      </c>
    </row>
    <row r="366" spans="27:32" x14ac:dyDescent="0.25">
      <c r="AA366" s="18">
        <v>1920</v>
      </c>
      <c r="AB366" s="12" t="s">
        <v>607</v>
      </c>
      <c r="AC366" s="19">
        <v>18.759999999999998</v>
      </c>
      <c r="AD366" s="19"/>
      <c r="AE366" s="19"/>
      <c r="AF366" s="19">
        <v>18.759999999999998</v>
      </c>
    </row>
    <row r="367" spans="27:32" x14ac:dyDescent="0.25">
      <c r="AA367" s="18">
        <v>1921</v>
      </c>
      <c r="AB367" s="12" t="s">
        <v>608</v>
      </c>
      <c r="AC367" s="19">
        <v>118.56499999999997</v>
      </c>
      <c r="AD367" s="19"/>
      <c r="AE367" s="19">
        <v>3.4249999999999998</v>
      </c>
      <c r="AF367" s="19">
        <v>121.98999999999997</v>
      </c>
    </row>
    <row r="368" spans="27:32" x14ac:dyDescent="0.25">
      <c r="AA368" s="18">
        <v>1922</v>
      </c>
      <c r="AB368" s="12" t="s">
        <v>609</v>
      </c>
      <c r="AC368" s="19">
        <v>25.735000000000003</v>
      </c>
      <c r="AD368" s="19"/>
      <c r="AE368" s="19">
        <v>0.40500000000000003</v>
      </c>
      <c r="AF368" s="19">
        <v>26.140000000000004</v>
      </c>
    </row>
    <row r="369" spans="27:32" x14ac:dyDescent="0.25">
      <c r="AA369" s="18">
        <v>1923</v>
      </c>
      <c r="AB369" s="12" t="s">
        <v>610</v>
      </c>
      <c r="AC369" s="19">
        <v>230.90000000000006</v>
      </c>
      <c r="AD369" s="19"/>
      <c r="AE369" s="19"/>
      <c r="AF369" s="19">
        <v>230.90000000000006</v>
      </c>
    </row>
    <row r="370" spans="27:32" x14ac:dyDescent="0.25">
      <c r="AA370" s="18">
        <v>1926</v>
      </c>
      <c r="AB370" s="12" t="s">
        <v>611</v>
      </c>
      <c r="AC370" s="19">
        <v>10.385</v>
      </c>
      <c r="AD370" s="19"/>
      <c r="AE370" s="19"/>
      <c r="AF370" s="19">
        <v>10.385</v>
      </c>
    </row>
    <row r="371" spans="27:32" x14ac:dyDescent="0.25">
      <c r="AA371" s="18">
        <v>1927</v>
      </c>
      <c r="AB371" s="12" t="s">
        <v>612</v>
      </c>
      <c r="AC371" s="19">
        <v>19.494999999999997</v>
      </c>
      <c r="AD371" s="19"/>
      <c r="AE371" s="19"/>
      <c r="AF371" s="19">
        <v>19.494999999999997</v>
      </c>
    </row>
    <row r="372" spans="27:32" x14ac:dyDescent="0.25">
      <c r="AA372" s="18">
        <v>1928</v>
      </c>
      <c r="AB372" s="12" t="s">
        <v>613</v>
      </c>
      <c r="AC372" s="19">
        <v>104</v>
      </c>
      <c r="AD372" s="19"/>
      <c r="AE372" s="19"/>
      <c r="AF372" s="19">
        <v>104</v>
      </c>
    </row>
    <row r="373" spans="27:32" x14ac:dyDescent="0.25">
      <c r="AA373" s="18">
        <v>1931</v>
      </c>
      <c r="AB373" s="12" t="s">
        <v>614</v>
      </c>
      <c r="AC373" s="19">
        <v>122.68499999999996</v>
      </c>
      <c r="AD373" s="19">
        <v>16.555</v>
      </c>
      <c r="AE373" s="19">
        <v>24.969999999999995</v>
      </c>
      <c r="AF373" s="19">
        <v>164.20999999999995</v>
      </c>
    </row>
    <row r="374" spans="27:32" x14ac:dyDescent="0.25">
      <c r="AA374" s="18">
        <v>1933</v>
      </c>
      <c r="AB374" s="12" t="s">
        <v>615</v>
      </c>
      <c r="AC374" s="19">
        <v>79.975000000000009</v>
      </c>
      <c r="AD374" s="19"/>
      <c r="AE374" s="19">
        <v>11.684999999999999</v>
      </c>
      <c r="AF374" s="19">
        <v>91.660000000000011</v>
      </c>
    </row>
    <row r="375" spans="27:32" x14ac:dyDescent="0.25">
      <c r="AA375" s="18">
        <v>1934</v>
      </c>
      <c r="AB375" s="12" t="s">
        <v>616</v>
      </c>
      <c r="AC375" s="19">
        <v>55.634999999999984</v>
      </c>
      <c r="AD375" s="19"/>
      <c r="AE375" s="19">
        <v>2.2649999999999997</v>
      </c>
      <c r="AF375" s="19">
        <v>57.899999999999984</v>
      </c>
    </row>
    <row r="376" spans="27:32" x14ac:dyDescent="0.25">
      <c r="AA376" s="18">
        <v>1936</v>
      </c>
      <c r="AB376" s="12" t="s">
        <v>617</v>
      </c>
      <c r="AC376" s="19">
        <v>1.98</v>
      </c>
      <c r="AD376" s="19"/>
      <c r="AE376" s="19"/>
      <c r="AF376" s="19">
        <v>1.98</v>
      </c>
    </row>
    <row r="377" spans="27:32" x14ac:dyDescent="0.25">
      <c r="AA377" s="18">
        <v>1937</v>
      </c>
      <c r="AB377" s="12" t="s">
        <v>618</v>
      </c>
      <c r="AC377" s="19">
        <v>439.03999999999991</v>
      </c>
      <c r="AD377" s="19">
        <v>34.179999999999993</v>
      </c>
      <c r="AE377" s="19">
        <v>82.824999999999989</v>
      </c>
      <c r="AF377" s="19">
        <v>556.04499999999985</v>
      </c>
    </row>
    <row r="378" spans="27:32" x14ac:dyDescent="0.25">
      <c r="AA378" s="18">
        <v>1939</v>
      </c>
      <c r="AB378" s="12" t="s">
        <v>619</v>
      </c>
      <c r="AC378" s="19">
        <v>0.16</v>
      </c>
      <c r="AD378" s="19"/>
      <c r="AE378" s="19"/>
      <c r="AF378" s="19">
        <v>0.16</v>
      </c>
    </row>
    <row r="379" spans="27:32" x14ac:dyDescent="0.25">
      <c r="AA379" s="18">
        <v>1941</v>
      </c>
      <c r="AB379" s="12" t="s">
        <v>620</v>
      </c>
      <c r="AC379" s="19">
        <v>2.2050000000000001</v>
      </c>
      <c r="AD379" s="19"/>
      <c r="AE379" s="19">
        <v>2.8</v>
      </c>
      <c r="AF379" s="19">
        <v>5.0049999999999999</v>
      </c>
    </row>
    <row r="380" spans="27:32" x14ac:dyDescent="0.25">
      <c r="AA380" s="18">
        <v>1945</v>
      </c>
      <c r="AB380" s="12" t="s">
        <v>621</v>
      </c>
      <c r="AC380" s="19">
        <v>6.1</v>
      </c>
      <c r="AD380" s="19"/>
      <c r="AE380" s="19"/>
      <c r="AF380" s="19">
        <v>6.1</v>
      </c>
    </row>
    <row r="381" spans="27:32" x14ac:dyDescent="0.25">
      <c r="AA381" s="18">
        <v>1948</v>
      </c>
      <c r="AB381" s="12" t="s">
        <v>622</v>
      </c>
      <c r="AC381" s="19">
        <v>1.075</v>
      </c>
      <c r="AD381" s="19"/>
      <c r="AE381" s="19">
        <v>0.155</v>
      </c>
      <c r="AF381" s="19">
        <v>1.23</v>
      </c>
    </row>
    <row r="382" spans="27:32" x14ac:dyDescent="0.25">
      <c r="AA382" s="18">
        <v>1953</v>
      </c>
      <c r="AB382" s="12" t="s">
        <v>623</v>
      </c>
      <c r="AC382" s="19">
        <v>78.470000000000041</v>
      </c>
      <c r="AD382" s="19">
        <v>8.1549999999999994</v>
      </c>
      <c r="AE382" s="19">
        <v>6.3949999999999996</v>
      </c>
      <c r="AF382" s="19">
        <v>93.020000000000039</v>
      </c>
    </row>
    <row r="383" spans="27:32" x14ac:dyDescent="0.25">
      <c r="AA383" s="18">
        <v>1956</v>
      </c>
      <c r="AB383" s="12" t="s">
        <v>624</v>
      </c>
      <c r="AC383" s="19"/>
      <c r="AD383" s="19"/>
      <c r="AE383" s="19">
        <v>0.13</v>
      </c>
      <c r="AF383" s="19">
        <v>0.13</v>
      </c>
    </row>
    <row r="384" spans="27:32" x14ac:dyDescent="0.25">
      <c r="AA384" s="18">
        <v>1957</v>
      </c>
      <c r="AB384" s="12" t="s">
        <v>625</v>
      </c>
      <c r="AC384" s="19">
        <v>2.39</v>
      </c>
      <c r="AD384" s="19"/>
      <c r="AE384" s="19"/>
      <c r="AF384" s="19">
        <v>2.39</v>
      </c>
    </row>
    <row r="385" spans="27:32" x14ac:dyDescent="0.25">
      <c r="AA385" s="18">
        <v>1969</v>
      </c>
      <c r="AB385" s="12" t="s">
        <v>626</v>
      </c>
      <c r="AC385" s="19">
        <v>0.47499999999999998</v>
      </c>
      <c r="AD385" s="19"/>
      <c r="AE385" s="19"/>
      <c r="AF385" s="19">
        <v>0.47499999999999998</v>
      </c>
    </row>
    <row r="386" spans="27:32" x14ac:dyDescent="0.25">
      <c r="AA386" s="18">
        <v>1971</v>
      </c>
      <c r="AB386" s="12" t="s">
        <v>627</v>
      </c>
      <c r="AC386" s="19">
        <v>1.2050000000000001</v>
      </c>
      <c r="AD386" s="19"/>
      <c r="AE386" s="19"/>
      <c r="AF386" s="19">
        <v>1.2050000000000001</v>
      </c>
    </row>
    <row r="387" spans="27:32" x14ac:dyDescent="0.25">
      <c r="AA387" s="18">
        <v>1973</v>
      </c>
      <c r="AB387" s="12" t="s">
        <v>628</v>
      </c>
      <c r="AC387" s="19">
        <v>576.63499999999988</v>
      </c>
      <c r="AD387" s="19">
        <v>38.934999999999995</v>
      </c>
      <c r="AE387" s="19">
        <v>25.855000000000004</v>
      </c>
      <c r="AF387" s="19">
        <v>641.42499999999984</v>
      </c>
    </row>
    <row r="388" spans="27:32" x14ac:dyDescent="0.25">
      <c r="AA388" s="18">
        <v>1974</v>
      </c>
      <c r="AB388" s="12" t="s">
        <v>629</v>
      </c>
      <c r="AC388" s="19"/>
      <c r="AD388" s="19">
        <v>1</v>
      </c>
      <c r="AE388" s="19"/>
      <c r="AF388" s="19">
        <v>1</v>
      </c>
    </row>
    <row r="389" spans="27:32" x14ac:dyDescent="0.25">
      <c r="AA389" s="18">
        <v>1979</v>
      </c>
      <c r="AB389" s="12" t="s">
        <v>630</v>
      </c>
      <c r="AC389" s="19">
        <v>19.024999999999999</v>
      </c>
      <c r="AD389" s="19"/>
      <c r="AE389" s="19"/>
      <c r="AF389" s="19">
        <v>19.024999999999999</v>
      </c>
    </row>
    <row r="390" spans="27:32" x14ac:dyDescent="0.25">
      <c r="AA390" s="18">
        <v>1985</v>
      </c>
      <c r="AB390" s="12" t="s">
        <v>631</v>
      </c>
      <c r="AC390" s="19">
        <v>31.410000000000007</v>
      </c>
      <c r="AD390" s="19"/>
      <c r="AE390" s="19">
        <v>4.3800000000000008</v>
      </c>
      <c r="AF390" s="19">
        <v>35.790000000000006</v>
      </c>
    </row>
    <row r="391" spans="27:32" x14ac:dyDescent="0.25">
      <c r="AA391" s="18">
        <v>1986</v>
      </c>
      <c r="AB391" s="12" t="s">
        <v>632</v>
      </c>
      <c r="AC391" s="19">
        <v>193.01</v>
      </c>
      <c r="AD391" s="19">
        <v>0.86499999999999999</v>
      </c>
      <c r="AE391" s="19"/>
      <c r="AF391" s="19">
        <v>193.875</v>
      </c>
    </row>
    <row r="392" spans="27:32" x14ac:dyDescent="0.25">
      <c r="AA392" s="18">
        <v>1991</v>
      </c>
      <c r="AB392" s="12" t="s">
        <v>633</v>
      </c>
      <c r="AC392" s="19">
        <v>40.720000000000006</v>
      </c>
      <c r="AD392" s="19"/>
      <c r="AE392" s="19"/>
      <c r="AF392" s="19">
        <v>40.720000000000006</v>
      </c>
    </row>
    <row r="393" spans="27:32" x14ac:dyDescent="0.25">
      <c r="AA393" s="18">
        <v>1995</v>
      </c>
      <c r="AB393" s="12" t="s">
        <v>634</v>
      </c>
      <c r="AC393" s="19">
        <v>8.3549999999999986</v>
      </c>
      <c r="AD393" s="19"/>
      <c r="AE393" s="19"/>
      <c r="AF393" s="19">
        <v>8.3549999999999986</v>
      </c>
    </row>
    <row r="394" spans="27:32" x14ac:dyDescent="0.25">
      <c r="AA394" s="18">
        <v>1998</v>
      </c>
      <c r="AB394" s="12" t="s">
        <v>635</v>
      </c>
      <c r="AC394" s="19">
        <v>13</v>
      </c>
      <c r="AD394" s="19">
        <v>1</v>
      </c>
      <c r="AE394" s="19"/>
      <c r="AF394" s="19">
        <v>14</v>
      </c>
    </row>
    <row r="395" spans="27:32" x14ac:dyDescent="0.25">
      <c r="AA395" s="18">
        <v>2001</v>
      </c>
      <c r="AB395" s="12" t="s">
        <v>636</v>
      </c>
      <c r="AC395" s="19">
        <v>20</v>
      </c>
      <c r="AD395" s="19">
        <v>4</v>
      </c>
      <c r="AE395" s="19">
        <v>12</v>
      </c>
      <c r="AF395" s="19">
        <v>36</v>
      </c>
    </row>
    <row r="396" spans="27:32" x14ac:dyDescent="0.25">
      <c r="AA396" s="18">
        <v>2002</v>
      </c>
      <c r="AB396" s="12" t="s">
        <v>637</v>
      </c>
      <c r="AC396" s="19">
        <v>81</v>
      </c>
      <c r="AD396" s="19">
        <v>24</v>
      </c>
      <c r="AE396" s="19">
        <v>40</v>
      </c>
      <c r="AF396" s="19">
        <v>145</v>
      </c>
    </row>
    <row r="397" spans="27:32" x14ac:dyDescent="0.25">
      <c r="AA397" s="18">
        <v>2005</v>
      </c>
      <c r="AB397" s="12" t="s">
        <v>638</v>
      </c>
      <c r="AC397" s="19">
        <v>5</v>
      </c>
      <c r="AD397" s="19"/>
      <c r="AE397" s="19"/>
      <c r="AF397" s="19">
        <v>5</v>
      </c>
    </row>
    <row r="398" spans="27:32" x14ac:dyDescent="0.25">
      <c r="AA398" s="18">
        <v>2007</v>
      </c>
      <c r="AB398" s="12" t="s">
        <v>639</v>
      </c>
      <c r="AC398" s="19"/>
      <c r="AD398" s="19">
        <v>1</v>
      </c>
      <c r="AE398" s="19"/>
      <c r="AF398" s="19">
        <v>1</v>
      </c>
    </row>
    <row r="399" spans="27:32" x14ac:dyDescent="0.25">
      <c r="AA399" s="18">
        <v>2013</v>
      </c>
      <c r="AB399" s="12" t="s">
        <v>640</v>
      </c>
      <c r="AC399" s="19">
        <v>94.115000000000009</v>
      </c>
      <c r="AD399" s="19">
        <v>10.32</v>
      </c>
      <c r="AE399" s="19">
        <v>4.7050000000000001</v>
      </c>
      <c r="AF399" s="19">
        <v>109.14</v>
      </c>
    </row>
    <row r="400" spans="27:32" x14ac:dyDescent="0.25">
      <c r="AA400" s="18">
        <v>2014</v>
      </c>
      <c r="AB400" s="12" t="s">
        <v>641</v>
      </c>
      <c r="AC400" s="19">
        <v>2.8</v>
      </c>
      <c r="AD400" s="19"/>
      <c r="AE400" s="19">
        <v>0.87</v>
      </c>
      <c r="AF400" s="19">
        <v>3.67</v>
      </c>
    </row>
    <row r="401" spans="27:32" x14ac:dyDescent="0.25">
      <c r="AA401" s="18">
        <v>2015</v>
      </c>
      <c r="AB401" s="12" t="s">
        <v>642</v>
      </c>
      <c r="AC401" s="19">
        <v>396.91999999999985</v>
      </c>
      <c r="AD401" s="19">
        <v>25.710000000000004</v>
      </c>
      <c r="AE401" s="19">
        <v>53.234999999999978</v>
      </c>
      <c r="AF401" s="19">
        <v>475.86499999999978</v>
      </c>
    </row>
    <row r="402" spans="27:32" x14ac:dyDescent="0.25">
      <c r="AA402" s="18">
        <v>2023</v>
      </c>
      <c r="AB402" s="12" t="s">
        <v>643</v>
      </c>
      <c r="AC402" s="19"/>
      <c r="AD402" s="19">
        <v>2</v>
      </c>
      <c r="AE402" s="19"/>
      <c r="AF402" s="19">
        <v>2</v>
      </c>
    </row>
    <row r="403" spans="27:32" x14ac:dyDescent="0.25">
      <c r="AA403" s="18">
        <v>2024</v>
      </c>
      <c r="AB403" s="12" t="s">
        <v>644</v>
      </c>
      <c r="AC403" s="19">
        <v>558</v>
      </c>
      <c r="AD403" s="19">
        <v>106</v>
      </c>
      <c r="AE403" s="19">
        <v>153</v>
      </c>
      <c r="AF403" s="19">
        <v>817</v>
      </c>
    </row>
    <row r="404" spans="27:32" x14ac:dyDescent="0.25">
      <c r="AA404" s="18">
        <v>2025</v>
      </c>
      <c r="AB404" s="12" t="s">
        <v>645</v>
      </c>
      <c r="AC404" s="19">
        <v>1926.4799999999991</v>
      </c>
      <c r="AD404" s="19">
        <v>129.625</v>
      </c>
      <c r="AE404" s="19">
        <v>58.380000000000017</v>
      </c>
      <c r="AF404" s="19">
        <v>2114.4849999999992</v>
      </c>
    </row>
    <row r="405" spans="27:32" x14ac:dyDescent="0.25">
      <c r="AA405" s="18">
        <v>2031</v>
      </c>
      <c r="AB405" s="12" t="s">
        <v>646</v>
      </c>
      <c r="AC405" s="19">
        <v>8</v>
      </c>
      <c r="AD405" s="19"/>
      <c r="AE405" s="19"/>
      <c r="AF405" s="19">
        <v>8</v>
      </c>
    </row>
    <row r="406" spans="27:32" x14ac:dyDescent="0.25">
      <c r="AA406" s="18">
        <v>2033</v>
      </c>
      <c r="AB406" s="12" t="s">
        <v>647</v>
      </c>
      <c r="AC406" s="19">
        <v>2197</v>
      </c>
      <c r="AD406" s="19">
        <v>365</v>
      </c>
      <c r="AE406" s="19">
        <v>945</v>
      </c>
      <c r="AF406" s="19">
        <v>3507</v>
      </c>
    </row>
    <row r="407" spans="27:32" x14ac:dyDescent="0.25">
      <c r="AA407" s="18">
        <v>2041</v>
      </c>
      <c r="AB407" s="12" t="s">
        <v>648</v>
      </c>
      <c r="AC407" s="19">
        <v>25.930000000000003</v>
      </c>
      <c r="AD407" s="19">
        <v>0.12</v>
      </c>
      <c r="AE407" s="19">
        <v>8.1300000000000008</v>
      </c>
      <c r="AF407" s="19">
        <v>34.180000000000007</v>
      </c>
    </row>
    <row r="408" spans="27:32" x14ac:dyDescent="0.25">
      <c r="AA408" s="18">
        <v>2044</v>
      </c>
      <c r="AB408" s="12" t="s">
        <v>649</v>
      </c>
      <c r="AC408" s="19">
        <v>1</v>
      </c>
      <c r="AD408" s="19"/>
      <c r="AE408" s="19"/>
      <c r="AF408" s="19">
        <v>1</v>
      </c>
    </row>
    <row r="409" spans="27:32" x14ac:dyDescent="0.25">
      <c r="AA409" s="18">
        <v>2055</v>
      </c>
      <c r="AB409" s="12" t="s">
        <v>650</v>
      </c>
      <c r="AC409" s="19">
        <v>0.91999999999999993</v>
      </c>
      <c r="AD409" s="19"/>
      <c r="AE409" s="19">
        <v>0.45999999999999996</v>
      </c>
      <c r="AF409" s="19">
        <v>1.38</v>
      </c>
    </row>
    <row r="410" spans="27:32" x14ac:dyDescent="0.25">
      <c r="AA410" s="18">
        <v>2072</v>
      </c>
      <c r="AB410" s="12" t="s">
        <v>651</v>
      </c>
      <c r="AC410" s="19">
        <v>23.470000000000002</v>
      </c>
      <c r="AD410" s="19">
        <v>3.31</v>
      </c>
      <c r="AE410" s="19">
        <v>12.774999999999999</v>
      </c>
      <c r="AF410" s="19">
        <v>39.555</v>
      </c>
    </row>
    <row r="411" spans="27:32" x14ac:dyDescent="0.25">
      <c r="AA411" s="18">
        <v>2074</v>
      </c>
      <c r="AB411" s="12" t="s">
        <v>652</v>
      </c>
      <c r="AC411" s="19">
        <v>362.54499999999985</v>
      </c>
      <c r="AD411" s="19"/>
      <c r="AE411" s="19"/>
      <c r="AF411" s="19">
        <v>362.54499999999985</v>
      </c>
    </row>
    <row r="412" spans="27:32" x14ac:dyDescent="0.25">
      <c r="AA412" s="18">
        <v>2075</v>
      </c>
      <c r="AB412" s="12" t="s">
        <v>653</v>
      </c>
      <c r="AC412" s="19">
        <v>4.87</v>
      </c>
      <c r="AD412" s="19"/>
      <c r="AE412" s="19"/>
      <c r="AF412" s="19">
        <v>4.87</v>
      </c>
    </row>
    <row r="413" spans="27:32" x14ac:dyDescent="0.25">
      <c r="AA413" s="18">
        <v>2077</v>
      </c>
      <c r="AB413" s="12" t="s">
        <v>654</v>
      </c>
      <c r="AC413" s="19">
        <v>8.129999999999999</v>
      </c>
      <c r="AD413" s="19"/>
      <c r="AE413" s="19">
        <v>0.23499999999999999</v>
      </c>
      <c r="AF413" s="19">
        <v>8.3649999999999984</v>
      </c>
    </row>
    <row r="414" spans="27:32" x14ac:dyDescent="0.25">
      <c r="AA414" s="18">
        <v>2078</v>
      </c>
      <c r="AB414" s="12" t="s">
        <v>655</v>
      </c>
      <c r="AC414" s="19">
        <v>185</v>
      </c>
      <c r="AD414" s="19">
        <v>10</v>
      </c>
      <c r="AE414" s="19">
        <v>22</v>
      </c>
      <c r="AF414" s="19">
        <v>217</v>
      </c>
    </row>
    <row r="415" spans="27:32" x14ac:dyDescent="0.25">
      <c r="AA415" s="18">
        <v>2081</v>
      </c>
      <c r="AB415" s="12" t="s">
        <v>656</v>
      </c>
      <c r="AC415" s="19">
        <v>20.100000000000001</v>
      </c>
      <c r="AD415" s="19"/>
      <c r="AE415" s="19"/>
      <c r="AF415" s="19">
        <v>20.100000000000001</v>
      </c>
    </row>
    <row r="416" spans="27:32" x14ac:dyDescent="0.25">
      <c r="AA416" s="18">
        <v>2083</v>
      </c>
      <c r="AB416" s="12" t="s">
        <v>657</v>
      </c>
      <c r="AC416" s="19">
        <v>1</v>
      </c>
      <c r="AD416" s="19">
        <v>1</v>
      </c>
      <c r="AE416" s="19"/>
      <c r="AF416" s="19">
        <v>2</v>
      </c>
    </row>
    <row r="417" spans="27:32" x14ac:dyDescent="0.25">
      <c r="AA417" s="18">
        <v>2084</v>
      </c>
      <c r="AB417" s="12" t="s">
        <v>658</v>
      </c>
      <c r="AC417" s="19">
        <v>10.6</v>
      </c>
      <c r="AD417" s="19"/>
      <c r="AE417" s="19"/>
      <c r="AF417" s="19">
        <v>10.6</v>
      </c>
    </row>
    <row r="418" spans="27:32" x14ac:dyDescent="0.25">
      <c r="AA418" s="18">
        <v>2085</v>
      </c>
      <c r="AB418" s="12" t="s">
        <v>659</v>
      </c>
      <c r="AC418" s="19"/>
      <c r="AD418" s="19">
        <v>3</v>
      </c>
      <c r="AE418" s="19">
        <v>1</v>
      </c>
      <c r="AF418" s="19">
        <v>4</v>
      </c>
    </row>
    <row r="419" spans="27:32" x14ac:dyDescent="0.25">
      <c r="AA419" s="18">
        <v>2087</v>
      </c>
      <c r="AB419" s="12" t="s">
        <v>660</v>
      </c>
      <c r="AC419" s="19">
        <v>6.2199999999999989</v>
      </c>
      <c r="AD419" s="19"/>
      <c r="AE419" s="19"/>
      <c r="AF419" s="19">
        <v>6.2199999999999989</v>
      </c>
    </row>
    <row r="420" spans="27:32" x14ac:dyDescent="0.25">
      <c r="AA420" s="18">
        <v>2093</v>
      </c>
      <c r="AB420" s="12" t="s">
        <v>661</v>
      </c>
      <c r="AC420" s="19">
        <v>7.6750000000000007</v>
      </c>
      <c r="AD420" s="19">
        <v>2.19</v>
      </c>
      <c r="AE420" s="19">
        <v>1.94</v>
      </c>
      <c r="AF420" s="19">
        <v>11.805</v>
      </c>
    </row>
    <row r="421" spans="27:32" x14ac:dyDescent="0.25">
      <c r="AA421" s="18">
        <v>2094</v>
      </c>
      <c r="AB421" s="12" t="s">
        <v>662</v>
      </c>
      <c r="AC421" s="19">
        <v>4.51</v>
      </c>
      <c r="AD421" s="19">
        <v>1.645</v>
      </c>
      <c r="AE421" s="19">
        <v>1.075</v>
      </c>
      <c r="AF421" s="19">
        <v>7.2299999999999995</v>
      </c>
    </row>
    <row r="422" spans="27:32" x14ac:dyDescent="0.25">
      <c r="AA422" s="18">
        <v>2095</v>
      </c>
      <c r="AB422" s="12" t="s">
        <v>663</v>
      </c>
      <c r="AC422" s="19">
        <v>6.5949999999999998</v>
      </c>
      <c r="AD422" s="19">
        <v>1.0649999999999999</v>
      </c>
      <c r="AE422" s="19">
        <v>2.9499999999999997</v>
      </c>
      <c r="AF422" s="19">
        <v>10.61</v>
      </c>
    </row>
    <row r="423" spans="27:32" x14ac:dyDescent="0.25">
      <c r="AA423" s="18">
        <v>2098</v>
      </c>
      <c r="AB423" s="12" t="s">
        <v>664</v>
      </c>
      <c r="AC423" s="19">
        <v>24.31</v>
      </c>
      <c r="AD423" s="19">
        <v>1.4450000000000001</v>
      </c>
      <c r="AE423" s="19">
        <v>9.4599999999999991</v>
      </c>
      <c r="AF423" s="19">
        <v>35.214999999999996</v>
      </c>
    </row>
    <row r="424" spans="27:32" x14ac:dyDescent="0.25">
      <c r="AA424" s="18">
        <v>2100</v>
      </c>
      <c r="AB424" s="12" t="s">
        <v>665</v>
      </c>
      <c r="AC424" s="19"/>
      <c r="AD424" s="19"/>
      <c r="AE424" s="19">
        <v>0.90500000000000003</v>
      </c>
      <c r="AF424" s="19">
        <v>0.90500000000000003</v>
      </c>
    </row>
    <row r="425" spans="27:32" x14ac:dyDescent="0.25">
      <c r="AA425" s="18">
        <v>2102</v>
      </c>
      <c r="AB425" s="12" t="s">
        <v>666</v>
      </c>
      <c r="AC425" s="19">
        <v>1.0249999999999999</v>
      </c>
      <c r="AD425" s="19"/>
      <c r="AE425" s="19">
        <v>4.589999999999999</v>
      </c>
      <c r="AF425" s="19">
        <v>5.6149999999999984</v>
      </c>
    </row>
    <row r="426" spans="27:32" x14ac:dyDescent="0.25">
      <c r="AA426" s="18">
        <v>2104</v>
      </c>
      <c r="AB426" s="12" t="s">
        <v>667</v>
      </c>
      <c r="AC426" s="19">
        <v>98</v>
      </c>
      <c r="AD426" s="19">
        <v>11</v>
      </c>
      <c r="AE426" s="19">
        <v>14</v>
      </c>
      <c r="AF426" s="19">
        <v>123</v>
      </c>
    </row>
    <row r="427" spans="27:32" x14ac:dyDescent="0.25">
      <c r="AA427" s="18">
        <v>2105</v>
      </c>
      <c r="AB427" s="12" t="s">
        <v>668</v>
      </c>
      <c r="AC427" s="19">
        <v>269</v>
      </c>
      <c r="AD427" s="19">
        <v>25</v>
      </c>
      <c r="AE427" s="19">
        <v>43</v>
      </c>
      <c r="AF427" s="19">
        <v>337</v>
      </c>
    </row>
    <row r="428" spans="27:32" x14ac:dyDescent="0.25">
      <c r="AA428" s="18">
        <v>2116</v>
      </c>
      <c r="AB428" s="12" t="s">
        <v>669</v>
      </c>
      <c r="AC428" s="19">
        <v>123.04500000000002</v>
      </c>
      <c r="AD428" s="19">
        <v>6.9150000000000009</v>
      </c>
      <c r="AE428" s="19">
        <v>27.594999999999999</v>
      </c>
      <c r="AF428" s="19">
        <v>157.55500000000001</v>
      </c>
    </row>
    <row r="429" spans="27:32" x14ac:dyDescent="0.25">
      <c r="AA429" s="18">
        <v>2131</v>
      </c>
      <c r="AB429" s="12" t="s">
        <v>670</v>
      </c>
      <c r="AC429" s="19">
        <v>524</v>
      </c>
      <c r="AD429" s="19">
        <v>100</v>
      </c>
      <c r="AE429" s="19">
        <v>188</v>
      </c>
      <c r="AF429" s="19">
        <v>812</v>
      </c>
    </row>
    <row r="430" spans="27:32" x14ac:dyDescent="0.25">
      <c r="AA430" s="18">
        <v>2135</v>
      </c>
      <c r="AB430" s="12" t="s">
        <v>671</v>
      </c>
      <c r="AC430" s="19">
        <v>5</v>
      </c>
      <c r="AD430" s="19"/>
      <c r="AE430" s="19"/>
      <c r="AF430" s="19">
        <v>5</v>
      </c>
    </row>
    <row r="431" spans="27:32" x14ac:dyDescent="0.25">
      <c r="AA431" s="18">
        <v>2141</v>
      </c>
      <c r="AB431" s="12" t="s">
        <v>672</v>
      </c>
      <c r="AC431" s="19">
        <v>6</v>
      </c>
      <c r="AD431" s="19"/>
      <c r="AE431" s="19"/>
      <c r="AF431" s="19">
        <v>6</v>
      </c>
    </row>
    <row r="432" spans="27:32" x14ac:dyDescent="0.25">
      <c r="AA432" s="18">
        <v>2144</v>
      </c>
      <c r="AB432" s="12" t="s">
        <v>673</v>
      </c>
      <c r="AC432" s="19">
        <v>8</v>
      </c>
      <c r="AD432" s="19"/>
      <c r="AE432" s="19"/>
      <c r="AF432" s="19">
        <v>8</v>
      </c>
    </row>
    <row r="433" spans="27:32" x14ac:dyDescent="0.25">
      <c r="AA433" s="18">
        <v>2163</v>
      </c>
      <c r="AB433" s="12" t="s">
        <v>674</v>
      </c>
      <c r="AC433" s="19">
        <v>1</v>
      </c>
      <c r="AD433" s="19">
        <v>2</v>
      </c>
      <c r="AE433" s="19"/>
      <c r="AF433" s="19">
        <v>3</v>
      </c>
    </row>
    <row r="434" spans="27:32" x14ac:dyDescent="0.25">
      <c r="AA434" s="18">
        <v>2173</v>
      </c>
      <c r="AB434" s="12" t="s">
        <v>675</v>
      </c>
      <c r="AC434" s="19">
        <v>78</v>
      </c>
      <c r="AD434" s="19">
        <v>8</v>
      </c>
      <c r="AE434" s="19">
        <v>13</v>
      </c>
      <c r="AF434" s="19">
        <v>99</v>
      </c>
    </row>
    <row r="435" spans="27:32" x14ac:dyDescent="0.25">
      <c r="AA435" s="18">
        <v>2174</v>
      </c>
      <c r="AB435" s="12" t="s">
        <v>676</v>
      </c>
      <c r="AC435" s="19">
        <v>42</v>
      </c>
      <c r="AD435" s="19">
        <v>8</v>
      </c>
      <c r="AE435" s="19">
        <v>10</v>
      </c>
      <c r="AF435" s="19">
        <v>60</v>
      </c>
    </row>
    <row r="436" spans="27:32" x14ac:dyDescent="0.25">
      <c r="AA436" s="18">
        <v>2177</v>
      </c>
      <c r="AB436" s="12" t="s">
        <v>677</v>
      </c>
      <c r="AC436" s="19">
        <v>108</v>
      </c>
      <c r="AD436" s="19"/>
      <c r="AE436" s="19"/>
      <c r="AF436" s="19">
        <v>108</v>
      </c>
    </row>
    <row r="437" spans="27:32" x14ac:dyDescent="0.25">
      <c r="AA437" s="18">
        <v>2178</v>
      </c>
      <c r="AB437" s="12" t="s">
        <v>678</v>
      </c>
      <c r="AC437" s="19">
        <v>129</v>
      </c>
      <c r="AD437" s="19">
        <v>4</v>
      </c>
      <c r="AE437" s="19">
        <v>11</v>
      </c>
      <c r="AF437" s="19">
        <v>144</v>
      </c>
    </row>
    <row r="438" spans="27:32" x14ac:dyDescent="0.25">
      <c r="AA438" s="18">
        <v>2179</v>
      </c>
      <c r="AB438" s="12" t="s">
        <v>679</v>
      </c>
      <c r="AC438" s="19">
        <v>214</v>
      </c>
      <c r="AD438" s="19">
        <v>48</v>
      </c>
      <c r="AE438" s="19">
        <v>53</v>
      </c>
      <c r="AF438" s="19">
        <v>315</v>
      </c>
    </row>
    <row r="439" spans="27:32" x14ac:dyDescent="0.25">
      <c r="AA439" s="18">
        <v>2182</v>
      </c>
      <c r="AB439" s="12" t="s">
        <v>680</v>
      </c>
      <c r="AC439" s="19">
        <v>28</v>
      </c>
      <c r="AD439" s="19">
        <v>7</v>
      </c>
      <c r="AE439" s="19">
        <v>10</v>
      </c>
      <c r="AF439" s="19">
        <v>45</v>
      </c>
    </row>
    <row r="440" spans="27:32" x14ac:dyDescent="0.25">
      <c r="AA440" s="18">
        <v>2184</v>
      </c>
      <c r="AB440" s="12" t="s">
        <v>187</v>
      </c>
      <c r="AC440" s="19">
        <v>3</v>
      </c>
      <c r="AD440" s="19"/>
      <c r="AE440" s="19">
        <v>1</v>
      </c>
      <c r="AF440" s="19">
        <v>4</v>
      </c>
    </row>
    <row r="441" spans="27:32" x14ac:dyDescent="0.25">
      <c r="AA441" s="18">
        <v>2186</v>
      </c>
      <c r="AB441" s="12" t="s">
        <v>681</v>
      </c>
      <c r="AC441" s="19">
        <v>30</v>
      </c>
      <c r="AD441" s="19">
        <v>5</v>
      </c>
      <c r="AE441" s="19">
        <v>45</v>
      </c>
      <c r="AF441" s="19">
        <v>80</v>
      </c>
    </row>
    <row r="442" spans="27:32" x14ac:dyDescent="0.25">
      <c r="AA442" s="18">
        <v>2187</v>
      </c>
      <c r="AB442" s="12" t="s">
        <v>682</v>
      </c>
      <c r="AC442" s="19">
        <v>72</v>
      </c>
      <c r="AD442" s="19">
        <v>14</v>
      </c>
      <c r="AE442" s="19">
        <v>52</v>
      </c>
      <c r="AF442" s="19">
        <v>138</v>
      </c>
    </row>
    <row r="443" spans="27:32" x14ac:dyDescent="0.25">
      <c r="AA443" s="18">
        <v>2188</v>
      </c>
      <c r="AB443" s="12" t="s">
        <v>683</v>
      </c>
      <c r="AC443" s="19">
        <v>63</v>
      </c>
      <c r="AD443" s="19">
        <v>24</v>
      </c>
      <c r="AE443" s="19">
        <v>50</v>
      </c>
      <c r="AF443" s="19">
        <v>137</v>
      </c>
    </row>
    <row r="444" spans="27:32" x14ac:dyDescent="0.25">
      <c r="AA444" s="18">
        <v>2191</v>
      </c>
      <c r="AB444" s="12" t="s">
        <v>684</v>
      </c>
      <c r="AC444" s="19">
        <v>54</v>
      </c>
      <c r="AD444" s="19">
        <v>10</v>
      </c>
      <c r="AE444" s="19">
        <v>7</v>
      </c>
      <c r="AF444" s="19">
        <v>71</v>
      </c>
    </row>
    <row r="445" spans="27:32" x14ac:dyDescent="0.25">
      <c r="AA445" s="18">
        <v>2196</v>
      </c>
      <c r="AB445" s="12" t="s">
        <v>685</v>
      </c>
      <c r="AC445" s="19">
        <v>4</v>
      </c>
      <c r="AD445" s="19">
        <v>2</v>
      </c>
      <c r="AE445" s="19">
        <v>3</v>
      </c>
      <c r="AF445" s="19">
        <v>9</v>
      </c>
    </row>
    <row r="446" spans="27:32" x14ac:dyDescent="0.25">
      <c r="AA446" s="18">
        <v>2219</v>
      </c>
      <c r="AB446" s="12" t="s">
        <v>686</v>
      </c>
      <c r="AC446" s="19">
        <v>2</v>
      </c>
      <c r="AD446" s="19"/>
      <c r="AE446" s="19"/>
      <c r="AF446" s="19">
        <v>2</v>
      </c>
    </row>
    <row r="447" spans="27:32" x14ac:dyDescent="0.25">
      <c r="AA447" s="18">
        <v>2223</v>
      </c>
      <c r="AB447" s="12" t="s">
        <v>687</v>
      </c>
      <c r="AC447" s="19">
        <v>2</v>
      </c>
      <c r="AD447" s="19"/>
      <c r="AE447" s="19"/>
      <c r="AF447" s="19">
        <v>2</v>
      </c>
    </row>
    <row r="448" spans="27:32" x14ac:dyDescent="0.25">
      <c r="AA448" s="18">
        <v>2227</v>
      </c>
      <c r="AB448" s="12" t="s">
        <v>688</v>
      </c>
      <c r="AC448" s="19">
        <v>11112</v>
      </c>
      <c r="AD448" s="19">
        <v>826</v>
      </c>
      <c r="AE448" s="19">
        <v>1345</v>
      </c>
      <c r="AF448" s="19">
        <v>13283</v>
      </c>
    </row>
    <row r="449" spans="27:32" x14ac:dyDescent="0.25">
      <c r="AA449" s="18">
        <v>2240</v>
      </c>
      <c r="AB449" s="12" t="s">
        <v>689</v>
      </c>
      <c r="AC449" s="19"/>
      <c r="AD449" s="19"/>
      <c r="AE449" s="19">
        <v>251.50399999999988</v>
      </c>
      <c r="AF449" s="19">
        <v>251.50399999999988</v>
      </c>
    </row>
    <row r="450" spans="27:32" x14ac:dyDescent="0.25">
      <c r="AA450" s="18">
        <v>2245</v>
      </c>
      <c r="AB450" s="12" t="s">
        <v>690</v>
      </c>
      <c r="AC450" s="19">
        <v>15</v>
      </c>
      <c r="AD450" s="19">
        <v>3</v>
      </c>
      <c r="AE450" s="19">
        <v>1</v>
      </c>
      <c r="AF450" s="19">
        <v>19</v>
      </c>
    </row>
    <row r="451" spans="27:32" x14ac:dyDescent="0.25">
      <c r="AA451" s="18">
        <v>2251</v>
      </c>
      <c r="AB451" s="12" t="s">
        <v>691</v>
      </c>
      <c r="AC451" s="19">
        <v>2</v>
      </c>
      <c r="AD451" s="19">
        <v>2</v>
      </c>
      <c r="AE451" s="19"/>
      <c r="AF451" s="19">
        <v>4</v>
      </c>
    </row>
    <row r="452" spans="27:32" x14ac:dyDescent="0.25">
      <c r="AA452" s="18">
        <v>2271</v>
      </c>
      <c r="AB452" s="12" t="s">
        <v>692</v>
      </c>
      <c r="AC452" s="19">
        <v>1</v>
      </c>
      <c r="AD452" s="19"/>
      <c r="AE452" s="19"/>
      <c r="AF452" s="19">
        <v>1</v>
      </c>
    </row>
    <row r="453" spans="27:32" x14ac:dyDescent="0.25">
      <c r="AA453" s="18">
        <v>2287</v>
      </c>
      <c r="AB453" s="12" t="s">
        <v>303</v>
      </c>
      <c r="AC453" s="19"/>
      <c r="AD453" s="19"/>
      <c r="AE453" s="19">
        <v>119</v>
      </c>
      <c r="AF453" s="19">
        <v>119</v>
      </c>
    </row>
    <row r="454" spans="27:32" x14ac:dyDescent="0.25">
      <c r="AA454" s="18">
        <v>2304</v>
      </c>
      <c r="AB454" s="12" t="s">
        <v>693</v>
      </c>
      <c r="AC454" s="19">
        <v>22</v>
      </c>
      <c r="AD454" s="19">
        <v>2</v>
      </c>
      <c r="AE454" s="19">
        <v>17</v>
      </c>
      <c r="AF454" s="19">
        <v>41</v>
      </c>
    </row>
    <row r="455" spans="27:32" x14ac:dyDescent="0.25">
      <c r="AA455" s="18">
        <v>2305</v>
      </c>
      <c r="AB455" s="12" t="s">
        <v>694</v>
      </c>
      <c r="AC455" s="19"/>
      <c r="AD455" s="19"/>
      <c r="AE455" s="19">
        <v>1</v>
      </c>
      <c r="AF455" s="19">
        <v>1</v>
      </c>
    </row>
    <row r="456" spans="27:32" x14ac:dyDescent="0.25">
      <c r="AA456" s="18">
        <v>2307</v>
      </c>
      <c r="AB456" s="12" t="s">
        <v>695</v>
      </c>
      <c r="AC456" s="19">
        <v>6</v>
      </c>
      <c r="AD456" s="19"/>
      <c r="AE456" s="19">
        <v>15</v>
      </c>
      <c r="AF456" s="19">
        <v>21</v>
      </c>
    </row>
    <row r="457" spans="27:32" x14ac:dyDescent="0.25">
      <c r="AA457" s="18">
        <v>2309</v>
      </c>
      <c r="AB457" s="12" t="s">
        <v>696</v>
      </c>
      <c r="AC457" s="19"/>
      <c r="AD457" s="19">
        <v>141</v>
      </c>
      <c r="AE457" s="19">
        <v>267</v>
      </c>
      <c r="AF457" s="19">
        <v>408</v>
      </c>
    </row>
    <row r="458" spans="27:32" x14ac:dyDescent="0.25">
      <c r="AA458" s="18">
        <v>2310</v>
      </c>
      <c r="AB458" s="12" t="s">
        <v>697</v>
      </c>
      <c r="AC458" s="19">
        <v>20</v>
      </c>
      <c r="AD458" s="19">
        <v>3</v>
      </c>
      <c r="AE458" s="19">
        <v>6</v>
      </c>
      <c r="AF458" s="19">
        <v>29</v>
      </c>
    </row>
    <row r="459" spans="27:32" x14ac:dyDescent="0.25">
      <c r="AA459" s="18">
        <v>2324</v>
      </c>
      <c r="AB459" s="12" t="s">
        <v>698</v>
      </c>
      <c r="AC459" s="19">
        <v>0.34</v>
      </c>
      <c r="AD459" s="19"/>
      <c r="AE459" s="19">
        <v>15.445000000000002</v>
      </c>
      <c r="AF459" s="19">
        <v>15.785000000000002</v>
      </c>
    </row>
    <row r="460" spans="27:32" x14ac:dyDescent="0.25">
      <c r="AA460" s="18">
        <v>2325</v>
      </c>
      <c r="AB460" s="12" t="s">
        <v>699</v>
      </c>
      <c r="AC460" s="19"/>
      <c r="AD460" s="19"/>
      <c r="AE460" s="19">
        <v>29.674999999999997</v>
      </c>
      <c r="AF460" s="19">
        <v>29.674999999999997</v>
      </c>
    </row>
    <row r="461" spans="27:32" x14ac:dyDescent="0.25">
      <c r="AA461" s="18">
        <v>2326</v>
      </c>
      <c r="AB461" s="12" t="s">
        <v>700</v>
      </c>
      <c r="AC461" s="19"/>
      <c r="AD461" s="19"/>
      <c r="AE461" s="19">
        <v>1.9899999999999998</v>
      </c>
      <c r="AF461" s="19">
        <v>1.9899999999999998</v>
      </c>
    </row>
    <row r="462" spans="27:32" x14ac:dyDescent="0.25">
      <c r="AA462" s="18">
        <v>2329</v>
      </c>
      <c r="AB462" s="12" t="s">
        <v>701</v>
      </c>
      <c r="AC462" s="19"/>
      <c r="AD462" s="19"/>
      <c r="AE462" s="19">
        <v>0.39500000000000002</v>
      </c>
      <c r="AF462" s="19">
        <v>0.39500000000000002</v>
      </c>
    </row>
    <row r="463" spans="27:32" x14ac:dyDescent="0.25">
      <c r="AA463" s="18">
        <v>2337</v>
      </c>
      <c r="AB463" s="12" t="s">
        <v>702</v>
      </c>
      <c r="AC463" s="19"/>
      <c r="AD463" s="19"/>
      <c r="AE463" s="19">
        <v>5.5549999999999997</v>
      </c>
      <c r="AF463" s="19">
        <v>5.5549999999999997</v>
      </c>
    </row>
    <row r="464" spans="27:32" x14ac:dyDescent="0.25">
      <c r="AA464" s="18">
        <v>2346</v>
      </c>
      <c r="AB464" s="12" t="s">
        <v>703</v>
      </c>
      <c r="AC464" s="19"/>
      <c r="AD464" s="19"/>
      <c r="AE464" s="19">
        <v>0.67</v>
      </c>
      <c r="AF464" s="19">
        <v>0.67</v>
      </c>
    </row>
    <row r="465" spans="27:32" x14ac:dyDescent="0.25">
      <c r="AA465" s="18">
        <v>2350</v>
      </c>
      <c r="AB465" s="12" t="s">
        <v>704</v>
      </c>
      <c r="AC465" s="19">
        <v>36</v>
      </c>
      <c r="AD465" s="19">
        <v>7</v>
      </c>
      <c r="AE465" s="19">
        <v>5</v>
      </c>
      <c r="AF465" s="19">
        <v>48</v>
      </c>
    </row>
    <row r="466" spans="27:32" x14ac:dyDescent="0.25">
      <c r="AA466" s="18">
        <v>2352</v>
      </c>
      <c r="AB466" s="12" t="s">
        <v>705</v>
      </c>
      <c r="AC466" s="19">
        <v>148</v>
      </c>
      <c r="AD466" s="19">
        <v>65</v>
      </c>
      <c r="AE466" s="19"/>
      <c r="AF466" s="19">
        <v>213</v>
      </c>
    </row>
    <row r="467" spans="27:32" x14ac:dyDescent="0.25">
      <c r="AA467" s="18">
        <v>2377</v>
      </c>
      <c r="AB467" s="12" t="s">
        <v>706</v>
      </c>
      <c r="AC467" s="19">
        <v>84</v>
      </c>
      <c r="AD467" s="19">
        <v>3</v>
      </c>
      <c r="AE467" s="19">
        <v>71</v>
      </c>
      <c r="AF467" s="19">
        <v>158</v>
      </c>
    </row>
    <row r="468" spans="27:32" x14ac:dyDescent="0.25">
      <c r="AA468" s="18">
        <v>2384</v>
      </c>
      <c r="AB468" s="12" t="s">
        <v>707</v>
      </c>
      <c r="AC468" s="19">
        <v>20</v>
      </c>
      <c r="AD468" s="19">
        <v>2</v>
      </c>
      <c r="AE468" s="19">
        <v>12</v>
      </c>
      <c r="AF468" s="19">
        <v>34</v>
      </c>
    </row>
    <row r="469" spans="27:32" x14ac:dyDescent="0.25">
      <c r="AA469" s="18">
        <v>2389</v>
      </c>
      <c r="AB469" s="12" t="s">
        <v>708</v>
      </c>
      <c r="AC469" s="19">
        <v>680</v>
      </c>
      <c r="AD469" s="19">
        <v>162</v>
      </c>
      <c r="AE469" s="19">
        <v>277</v>
      </c>
      <c r="AF469" s="19">
        <v>1119</v>
      </c>
    </row>
    <row r="470" spans="27:32" x14ac:dyDescent="0.25">
      <c r="AA470" s="18">
        <v>2393</v>
      </c>
      <c r="AB470" s="12" t="s">
        <v>709</v>
      </c>
      <c r="AC470" s="19">
        <v>44</v>
      </c>
      <c r="AD470" s="19">
        <v>3</v>
      </c>
      <c r="AE470" s="19">
        <v>19</v>
      </c>
      <c r="AF470" s="19">
        <v>66</v>
      </c>
    </row>
    <row r="471" spans="27:32" x14ac:dyDescent="0.25">
      <c r="AA471" s="18">
        <v>2394</v>
      </c>
      <c r="AB471" s="12" t="s">
        <v>710</v>
      </c>
      <c r="AC471" s="19">
        <v>23</v>
      </c>
      <c r="AD471" s="19">
        <v>2</v>
      </c>
      <c r="AE471" s="19">
        <v>16</v>
      </c>
      <c r="AF471" s="19">
        <v>41</v>
      </c>
    </row>
    <row r="472" spans="27:32" x14ac:dyDescent="0.25">
      <c r="AA472" s="18">
        <v>2405</v>
      </c>
      <c r="AB472" s="12" t="s">
        <v>711</v>
      </c>
      <c r="AC472" s="19">
        <v>28</v>
      </c>
      <c r="AD472" s="19">
        <v>3</v>
      </c>
      <c r="AE472" s="19"/>
      <c r="AF472" s="19">
        <v>31</v>
      </c>
    </row>
    <row r="473" spans="27:32" x14ac:dyDescent="0.25">
      <c r="AA473" s="18">
        <v>2407</v>
      </c>
      <c r="AB473" s="12" t="s">
        <v>712</v>
      </c>
      <c r="AC473" s="19">
        <v>10</v>
      </c>
      <c r="AD473" s="19">
        <v>2</v>
      </c>
      <c r="AE473" s="19"/>
      <c r="AF473" s="19">
        <v>12</v>
      </c>
    </row>
    <row r="474" spans="27:32" x14ac:dyDescent="0.25">
      <c r="AA474" s="18">
        <v>2408</v>
      </c>
      <c r="AB474" s="12" t="s">
        <v>713</v>
      </c>
      <c r="AC474" s="19">
        <v>1</v>
      </c>
      <c r="AD474" s="19"/>
      <c r="AE474" s="19"/>
      <c r="AF474" s="19">
        <v>1</v>
      </c>
    </row>
    <row r="475" spans="27:32" x14ac:dyDescent="0.25">
      <c r="AA475" s="18">
        <v>2414</v>
      </c>
      <c r="AB475" s="12" t="s">
        <v>714</v>
      </c>
      <c r="AC475" s="19">
        <v>17</v>
      </c>
      <c r="AD475" s="19">
        <v>4</v>
      </c>
      <c r="AE475" s="19">
        <v>10</v>
      </c>
      <c r="AF475" s="19">
        <v>31</v>
      </c>
    </row>
    <row r="476" spans="27:32" x14ac:dyDescent="0.25">
      <c r="AA476" s="18">
        <v>2419</v>
      </c>
      <c r="AB476" s="12" t="s">
        <v>715</v>
      </c>
      <c r="AC476" s="19">
        <v>9</v>
      </c>
      <c r="AD476" s="19"/>
      <c r="AE476" s="19"/>
      <c r="AF476" s="19">
        <v>9</v>
      </c>
    </row>
    <row r="477" spans="27:32" x14ac:dyDescent="0.25">
      <c r="AA477" s="18">
        <v>2452</v>
      </c>
      <c r="AB477" s="12" t="s">
        <v>716</v>
      </c>
      <c r="AC477" s="19">
        <v>11</v>
      </c>
      <c r="AD477" s="19">
        <v>4</v>
      </c>
      <c r="AE477" s="19">
        <v>13</v>
      </c>
      <c r="AF477" s="19">
        <v>28</v>
      </c>
    </row>
    <row r="478" spans="27:32" x14ac:dyDescent="0.25">
      <c r="AA478" s="18">
        <v>2465</v>
      </c>
      <c r="AB478" s="12" t="s">
        <v>717</v>
      </c>
      <c r="AC478" s="19">
        <v>57</v>
      </c>
      <c r="AD478" s="19"/>
      <c r="AE478" s="19">
        <v>14</v>
      </c>
      <c r="AF478" s="19">
        <v>71</v>
      </c>
    </row>
    <row r="479" spans="27:32" x14ac:dyDescent="0.25">
      <c r="AA479" s="18">
        <v>2467</v>
      </c>
      <c r="AB479" s="12" t="s">
        <v>718</v>
      </c>
      <c r="AC479" s="19">
        <v>9</v>
      </c>
      <c r="AD479" s="19">
        <v>8</v>
      </c>
      <c r="AE479" s="19">
        <v>2</v>
      </c>
      <c r="AF479" s="19">
        <v>19</v>
      </c>
    </row>
    <row r="480" spans="27:32" x14ac:dyDescent="0.25">
      <c r="AA480" s="18">
        <v>2468</v>
      </c>
      <c r="AB480" s="12" t="s">
        <v>719</v>
      </c>
      <c r="AC480" s="19">
        <v>17</v>
      </c>
      <c r="AD480" s="19"/>
      <c r="AE480" s="19">
        <v>19</v>
      </c>
      <c r="AF480" s="19">
        <v>36</v>
      </c>
    </row>
    <row r="481" spans="27:32" x14ac:dyDescent="0.25">
      <c r="AA481" s="18">
        <v>2469</v>
      </c>
      <c r="AB481" s="12" t="s">
        <v>720</v>
      </c>
      <c r="AC481" s="19">
        <v>280</v>
      </c>
      <c r="AD481" s="19">
        <v>35</v>
      </c>
      <c r="AE481" s="19">
        <v>144</v>
      </c>
      <c r="AF481" s="19">
        <v>459</v>
      </c>
    </row>
    <row r="482" spans="27:32" x14ac:dyDescent="0.25">
      <c r="AA482" s="18">
        <v>2470</v>
      </c>
      <c r="AB482" s="12" t="s">
        <v>721</v>
      </c>
      <c r="AC482" s="19">
        <v>81</v>
      </c>
      <c r="AD482" s="19">
        <v>19</v>
      </c>
      <c r="AE482" s="19">
        <v>32</v>
      </c>
      <c r="AF482" s="19">
        <v>132</v>
      </c>
    </row>
    <row r="483" spans="27:32" x14ac:dyDescent="0.25">
      <c r="AA483" s="18">
        <v>2476</v>
      </c>
      <c r="AB483" s="12" t="s">
        <v>722</v>
      </c>
      <c r="AC483" s="19">
        <v>54</v>
      </c>
      <c r="AD483" s="19">
        <v>11</v>
      </c>
      <c r="AE483" s="19">
        <v>15</v>
      </c>
      <c r="AF483" s="19">
        <v>80</v>
      </c>
    </row>
    <row r="484" spans="27:32" x14ac:dyDescent="0.25">
      <c r="AA484" s="18">
        <v>2489</v>
      </c>
      <c r="AB484" s="12" t="s">
        <v>723</v>
      </c>
      <c r="AC484" s="19"/>
      <c r="AD484" s="19"/>
      <c r="AE484" s="19">
        <v>3</v>
      </c>
      <c r="AF484" s="19">
        <v>3</v>
      </c>
    </row>
    <row r="485" spans="27:32" x14ac:dyDescent="0.25">
      <c r="AA485" s="18">
        <v>2526</v>
      </c>
      <c r="AB485" s="12" t="s">
        <v>724</v>
      </c>
      <c r="AC485" s="19">
        <v>1</v>
      </c>
      <c r="AD485" s="19"/>
      <c r="AE485" s="19"/>
      <c r="AF485" s="19">
        <v>1</v>
      </c>
    </row>
    <row r="486" spans="27:32" x14ac:dyDescent="0.25">
      <c r="AA486" s="18">
        <v>2529</v>
      </c>
      <c r="AB486" s="12" t="s">
        <v>725</v>
      </c>
      <c r="AC486" s="19">
        <v>445</v>
      </c>
      <c r="AD486" s="19">
        <v>202</v>
      </c>
      <c r="AE486" s="19">
        <v>230</v>
      </c>
      <c r="AF486" s="19">
        <v>877</v>
      </c>
    </row>
    <row r="487" spans="27:32" x14ac:dyDescent="0.25">
      <c r="AA487" s="18">
        <v>2535</v>
      </c>
      <c r="AB487" s="12" t="s">
        <v>726</v>
      </c>
      <c r="AC487" s="19">
        <v>1</v>
      </c>
      <c r="AD487" s="19"/>
      <c r="AE487" s="19"/>
      <c r="AF487" s="19">
        <v>1</v>
      </c>
    </row>
    <row r="488" spans="27:32" x14ac:dyDescent="0.25">
      <c r="AA488" s="18">
        <v>2542</v>
      </c>
      <c r="AB488" s="12" t="s">
        <v>727</v>
      </c>
      <c r="AC488" s="19">
        <v>6</v>
      </c>
      <c r="AD488" s="19"/>
      <c r="AE488" s="19"/>
      <c r="AF488" s="19">
        <v>6</v>
      </c>
    </row>
    <row r="489" spans="27:32" x14ac:dyDescent="0.25">
      <c r="AA489" s="18">
        <v>2544</v>
      </c>
      <c r="AB489" s="12" t="s">
        <v>728</v>
      </c>
      <c r="AC489" s="19">
        <v>1</v>
      </c>
      <c r="AD489" s="19"/>
      <c r="AE489" s="19"/>
      <c r="AF489" s="19">
        <v>1</v>
      </c>
    </row>
    <row r="490" spans="27:32" x14ac:dyDescent="0.25">
      <c r="AA490" s="18">
        <v>2566</v>
      </c>
      <c r="AB490" s="12" t="s">
        <v>729</v>
      </c>
      <c r="AC490" s="19"/>
      <c r="AD490" s="19"/>
      <c r="AE490" s="19">
        <v>49</v>
      </c>
      <c r="AF490" s="19">
        <v>49</v>
      </c>
    </row>
    <row r="491" spans="27:32" x14ac:dyDescent="0.25">
      <c r="AA491" s="18">
        <v>2569</v>
      </c>
      <c r="AB491" s="12" t="s">
        <v>730</v>
      </c>
      <c r="AC491" s="19">
        <v>18.179999999999996</v>
      </c>
      <c r="AD491" s="19"/>
      <c r="AE491" s="19">
        <v>0.22500000000000001</v>
      </c>
      <c r="AF491" s="19">
        <v>18.404999999999998</v>
      </c>
    </row>
    <row r="492" spans="27:32" x14ac:dyDescent="0.25">
      <c r="AA492" s="18">
        <v>2591</v>
      </c>
      <c r="AB492" s="12" t="s">
        <v>731</v>
      </c>
      <c r="AC492" s="19">
        <v>1</v>
      </c>
      <c r="AD492" s="19"/>
      <c r="AE492" s="19"/>
      <c r="AF492" s="19">
        <v>1</v>
      </c>
    </row>
    <row r="493" spans="27:32" x14ac:dyDescent="0.25">
      <c r="AA493" s="18">
        <v>2612</v>
      </c>
      <c r="AB493" s="12" t="s">
        <v>732</v>
      </c>
      <c r="AC493" s="19"/>
      <c r="AD493" s="19">
        <v>1</v>
      </c>
      <c r="AE493" s="19"/>
      <c r="AF493" s="19">
        <v>1</v>
      </c>
    </row>
    <row r="494" spans="27:32" x14ac:dyDescent="0.25">
      <c r="AA494" s="18">
        <v>2622</v>
      </c>
      <c r="AB494" s="12" t="s">
        <v>733</v>
      </c>
      <c r="AC494" s="19">
        <v>5</v>
      </c>
      <c r="AD494" s="19"/>
      <c r="AE494" s="19"/>
      <c r="AF494" s="19">
        <v>5</v>
      </c>
    </row>
    <row r="495" spans="27:32" x14ac:dyDescent="0.25">
      <c r="AA495" s="18">
        <v>2623</v>
      </c>
      <c r="AB495" s="12" t="s">
        <v>734</v>
      </c>
      <c r="AC495" s="19">
        <v>1</v>
      </c>
      <c r="AD495" s="19"/>
      <c r="AE495" s="19"/>
      <c r="AF495" s="19">
        <v>1</v>
      </c>
    </row>
    <row r="496" spans="27:32" x14ac:dyDescent="0.25">
      <c r="AA496" s="18">
        <v>2624</v>
      </c>
      <c r="AB496" s="12" t="s">
        <v>735</v>
      </c>
      <c r="AC496" s="19">
        <v>4</v>
      </c>
      <c r="AD496" s="19"/>
      <c r="AE496" s="19"/>
      <c r="AF496" s="19">
        <v>4</v>
      </c>
    </row>
    <row r="497" spans="27:32" x14ac:dyDescent="0.25">
      <c r="AA497" s="18">
        <v>2625</v>
      </c>
      <c r="AB497" s="12" t="s">
        <v>736</v>
      </c>
      <c r="AC497" s="19">
        <v>8</v>
      </c>
      <c r="AD497" s="19"/>
      <c r="AE497" s="19"/>
      <c r="AF497" s="19">
        <v>8</v>
      </c>
    </row>
    <row r="498" spans="27:32" x14ac:dyDescent="0.25">
      <c r="AA498" s="18">
        <v>2644</v>
      </c>
      <c r="AB498" s="12" t="s">
        <v>737</v>
      </c>
      <c r="AC498" s="19">
        <v>36</v>
      </c>
      <c r="AD498" s="19">
        <v>1</v>
      </c>
      <c r="AE498" s="19">
        <v>5</v>
      </c>
      <c r="AF498" s="19">
        <v>42</v>
      </c>
    </row>
    <row r="499" spans="27:32" x14ac:dyDescent="0.25">
      <c r="AA499" s="18">
        <v>2647</v>
      </c>
      <c r="AB499" s="12" t="s">
        <v>738</v>
      </c>
      <c r="AC499" s="19">
        <v>128</v>
      </c>
      <c r="AD499" s="19">
        <v>14</v>
      </c>
      <c r="AE499" s="19">
        <v>26</v>
      </c>
      <c r="AF499" s="19">
        <v>168</v>
      </c>
    </row>
    <row r="500" spans="27:32" x14ac:dyDescent="0.25">
      <c r="AA500" s="18">
        <v>2656</v>
      </c>
      <c r="AB500" s="12" t="s">
        <v>739</v>
      </c>
      <c r="AC500" s="19">
        <v>13.539999999999997</v>
      </c>
      <c r="AD500" s="19"/>
      <c r="AE500" s="19"/>
      <c r="AF500" s="19">
        <v>13.539999999999997</v>
      </c>
    </row>
    <row r="501" spans="27:32" x14ac:dyDescent="0.25">
      <c r="AA501" s="18">
        <v>2660</v>
      </c>
      <c r="AB501" s="12" t="s">
        <v>740</v>
      </c>
      <c r="AC501" s="19">
        <v>10.754999999999999</v>
      </c>
      <c r="AD501" s="19"/>
      <c r="AE501" s="19"/>
      <c r="AF501" s="19">
        <v>10.754999999999999</v>
      </c>
    </row>
    <row r="502" spans="27:32" x14ac:dyDescent="0.25">
      <c r="AA502" s="18">
        <v>2671</v>
      </c>
      <c r="AB502" s="12" t="s">
        <v>741</v>
      </c>
      <c r="AC502" s="19"/>
      <c r="AD502" s="19">
        <v>1</v>
      </c>
      <c r="AE502" s="19"/>
      <c r="AF502" s="19">
        <v>1</v>
      </c>
    </row>
    <row r="503" spans="27:32" x14ac:dyDescent="0.25">
      <c r="AA503" s="18">
        <v>2677</v>
      </c>
      <c r="AB503" s="12" t="s">
        <v>742</v>
      </c>
      <c r="AC503" s="19">
        <v>1</v>
      </c>
      <c r="AD503" s="19"/>
      <c r="AE503" s="19"/>
      <c r="AF503" s="19">
        <v>1</v>
      </c>
    </row>
    <row r="504" spans="27:32" x14ac:dyDescent="0.25">
      <c r="AA504" s="18">
        <v>2687</v>
      </c>
      <c r="AB504" s="12" t="s">
        <v>743</v>
      </c>
      <c r="AC504" s="19">
        <v>2</v>
      </c>
      <c r="AD504" s="19"/>
      <c r="AE504" s="19"/>
      <c r="AF504" s="19">
        <v>2</v>
      </c>
    </row>
    <row r="505" spans="27:32" x14ac:dyDescent="0.25">
      <c r="AA505" s="18">
        <v>2691</v>
      </c>
      <c r="AB505" s="12" t="s">
        <v>744</v>
      </c>
      <c r="AC505" s="19">
        <v>3</v>
      </c>
      <c r="AD505" s="19">
        <v>1</v>
      </c>
      <c r="AE505" s="19"/>
      <c r="AF505" s="19">
        <v>4</v>
      </c>
    </row>
    <row r="506" spans="27:32" x14ac:dyDescent="0.25">
      <c r="AA506" s="18">
        <v>2694</v>
      </c>
      <c r="AB506" s="12" t="s">
        <v>745</v>
      </c>
      <c r="AC506" s="19">
        <v>1</v>
      </c>
      <c r="AD506" s="19"/>
      <c r="AE506" s="19"/>
      <c r="AF506" s="19">
        <v>1</v>
      </c>
    </row>
    <row r="507" spans="27:32" x14ac:dyDescent="0.25">
      <c r="AA507" s="18">
        <v>2698</v>
      </c>
      <c r="AB507" s="12" t="s">
        <v>746</v>
      </c>
      <c r="AC507" s="19">
        <v>1</v>
      </c>
      <c r="AD507" s="19"/>
      <c r="AE507" s="19"/>
      <c r="AF507" s="19">
        <v>1</v>
      </c>
    </row>
    <row r="508" spans="27:32" x14ac:dyDescent="0.25">
      <c r="AA508" s="18">
        <v>2699</v>
      </c>
      <c r="AB508" s="12" t="s">
        <v>747</v>
      </c>
      <c r="AC508" s="19">
        <v>1</v>
      </c>
      <c r="AD508" s="19"/>
      <c r="AE508" s="19"/>
      <c r="AF508" s="19">
        <v>1</v>
      </c>
    </row>
    <row r="509" spans="27:32" x14ac:dyDescent="0.25">
      <c r="AA509" s="18">
        <v>2700</v>
      </c>
      <c r="AB509" s="12" t="s">
        <v>748</v>
      </c>
      <c r="AC509" s="19">
        <v>3</v>
      </c>
      <c r="AD509" s="19"/>
      <c r="AE509" s="19"/>
      <c r="AF509" s="19">
        <v>3</v>
      </c>
    </row>
    <row r="510" spans="27:32" x14ac:dyDescent="0.25">
      <c r="AA510" s="18">
        <v>2703</v>
      </c>
      <c r="AB510" s="12" t="s">
        <v>749</v>
      </c>
      <c r="AC510" s="19">
        <v>2</v>
      </c>
      <c r="AD510" s="19"/>
      <c r="AE510" s="19"/>
      <c r="AF510" s="19">
        <v>2</v>
      </c>
    </row>
    <row r="511" spans="27:32" x14ac:dyDescent="0.25">
      <c r="AA511" s="18">
        <v>2714</v>
      </c>
      <c r="AB511" s="12" t="s">
        <v>750</v>
      </c>
      <c r="AC511" s="19">
        <v>1</v>
      </c>
      <c r="AD511" s="19"/>
      <c r="AE511" s="19"/>
      <c r="AF511" s="19">
        <v>1</v>
      </c>
    </row>
    <row r="512" spans="27:32" x14ac:dyDescent="0.25">
      <c r="AA512" s="18">
        <v>2722</v>
      </c>
      <c r="AB512" s="12" t="s">
        <v>751</v>
      </c>
      <c r="AC512" s="19">
        <v>2</v>
      </c>
      <c r="AD512" s="19"/>
      <c r="AE512" s="19"/>
      <c r="AF512" s="19">
        <v>2</v>
      </c>
    </row>
    <row r="513" spans="27:32" x14ac:dyDescent="0.25">
      <c r="AA513" s="18">
        <v>2727</v>
      </c>
      <c r="AB513" s="12" t="s">
        <v>752</v>
      </c>
      <c r="AC513" s="19">
        <v>267</v>
      </c>
      <c r="AD513" s="19">
        <v>7</v>
      </c>
      <c r="AE513" s="19">
        <v>1</v>
      </c>
      <c r="AF513" s="19">
        <v>275</v>
      </c>
    </row>
    <row r="514" spans="27:32" x14ac:dyDescent="0.25">
      <c r="AA514" s="18">
        <v>2729</v>
      </c>
      <c r="AB514" s="12" t="s">
        <v>753</v>
      </c>
      <c r="AC514" s="19">
        <v>66</v>
      </c>
      <c r="AD514" s="19">
        <v>7</v>
      </c>
      <c r="AE514" s="19">
        <v>17</v>
      </c>
      <c r="AF514" s="19">
        <v>90</v>
      </c>
    </row>
    <row r="515" spans="27:32" x14ac:dyDescent="0.25">
      <c r="AA515" s="18">
        <v>2730</v>
      </c>
      <c r="AB515" s="12" t="s">
        <v>754</v>
      </c>
      <c r="AC515" s="19">
        <v>69</v>
      </c>
      <c r="AD515" s="19">
        <v>11</v>
      </c>
      <c r="AE515" s="19">
        <v>9</v>
      </c>
      <c r="AF515" s="19">
        <v>89</v>
      </c>
    </row>
    <row r="516" spans="27:32" x14ac:dyDescent="0.25">
      <c r="AA516" s="18">
        <v>2732</v>
      </c>
      <c r="AB516" s="12" t="s">
        <v>755</v>
      </c>
      <c r="AC516" s="19"/>
      <c r="AD516" s="19">
        <v>16</v>
      </c>
      <c r="AE516" s="19">
        <v>26</v>
      </c>
      <c r="AF516" s="19">
        <v>42</v>
      </c>
    </row>
    <row r="517" spans="27:32" x14ac:dyDescent="0.25">
      <c r="AA517" s="18">
        <v>2733</v>
      </c>
      <c r="AB517" s="12" t="s">
        <v>756</v>
      </c>
      <c r="AC517" s="19">
        <v>24</v>
      </c>
      <c r="AD517" s="19">
        <v>1</v>
      </c>
      <c r="AE517" s="19">
        <v>15</v>
      </c>
      <c r="AF517" s="19">
        <v>40</v>
      </c>
    </row>
    <row r="518" spans="27:32" x14ac:dyDescent="0.25">
      <c r="AA518" s="18">
        <v>2734</v>
      </c>
      <c r="AB518" s="12" t="s">
        <v>757</v>
      </c>
      <c r="AC518" s="19">
        <v>1</v>
      </c>
      <c r="AD518" s="19"/>
      <c r="AE518" s="19"/>
      <c r="AF518" s="19">
        <v>1</v>
      </c>
    </row>
    <row r="519" spans="27:32" x14ac:dyDescent="0.25">
      <c r="AA519" s="18">
        <v>2736</v>
      </c>
      <c r="AB519" s="12" t="s">
        <v>758</v>
      </c>
      <c r="AC519" s="19">
        <v>2</v>
      </c>
      <c r="AD519" s="19"/>
      <c r="AE519" s="19"/>
      <c r="AF519" s="19">
        <v>2</v>
      </c>
    </row>
    <row r="520" spans="27:32" x14ac:dyDescent="0.25">
      <c r="AA520" s="18">
        <v>2741</v>
      </c>
      <c r="AB520" s="12" t="s">
        <v>759</v>
      </c>
      <c r="AC520" s="19">
        <v>2</v>
      </c>
      <c r="AD520" s="19"/>
      <c r="AE520" s="19"/>
      <c r="AF520" s="19">
        <v>2</v>
      </c>
    </row>
    <row r="521" spans="27:32" x14ac:dyDescent="0.25">
      <c r="AA521" s="18">
        <v>2742</v>
      </c>
      <c r="AB521" s="12" t="s">
        <v>760</v>
      </c>
      <c r="AC521" s="19">
        <v>1</v>
      </c>
      <c r="AD521" s="19"/>
      <c r="AE521" s="19"/>
      <c r="AF521" s="19">
        <v>1</v>
      </c>
    </row>
    <row r="522" spans="27:32" x14ac:dyDescent="0.25">
      <c r="AA522" s="18">
        <v>2744</v>
      </c>
      <c r="AB522" s="12" t="s">
        <v>761</v>
      </c>
      <c r="AC522" s="19">
        <v>1</v>
      </c>
      <c r="AD522" s="19"/>
      <c r="AE522" s="19"/>
      <c r="AF522" s="19">
        <v>1</v>
      </c>
    </row>
    <row r="523" spans="27:32" x14ac:dyDescent="0.25">
      <c r="AA523" s="18">
        <v>2746</v>
      </c>
      <c r="AB523" s="12" t="s">
        <v>762</v>
      </c>
      <c r="AC523" s="19">
        <v>2</v>
      </c>
      <c r="AD523" s="19"/>
      <c r="AE523" s="19"/>
      <c r="AF523" s="19">
        <v>2</v>
      </c>
    </row>
    <row r="524" spans="27:32" x14ac:dyDescent="0.25">
      <c r="AA524" s="18">
        <v>2760</v>
      </c>
      <c r="AB524" s="12" t="s">
        <v>763</v>
      </c>
      <c r="AC524" s="19">
        <v>4</v>
      </c>
      <c r="AD524" s="19"/>
      <c r="AE524" s="19"/>
      <c r="AF524" s="19">
        <v>4</v>
      </c>
    </row>
    <row r="525" spans="27:32" x14ac:dyDescent="0.25">
      <c r="AA525" s="18">
        <v>2762</v>
      </c>
      <c r="AB525" s="12" t="s">
        <v>764</v>
      </c>
      <c r="AC525" s="19"/>
      <c r="AD525" s="19">
        <v>1</v>
      </c>
      <c r="AE525" s="19"/>
      <c r="AF525" s="19">
        <v>1</v>
      </c>
    </row>
    <row r="526" spans="27:32" x14ac:dyDescent="0.25">
      <c r="AA526" s="18">
        <v>2763</v>
      </c>
      <c r="AB526" s="12" t="s">
        <v>765</v>
      </c>
      <c r="AC526" s="19">
        <v>10.4</v>
      </c>
      <c r="AD526" s="19">
        <v>1.325</v>
      </c>
      <c r="AE526" s="19">
        <v>0.83499999999999996</v>
      </c>
      <c r="AF526" s="19">
        <v>12.559999999999999</v>
      </c>
    </row>
    <row r="527" spans="27:32" x14ac:dyDescent="0.25">
      <c r="AA527" s="18">
        <v>2769</v>
      </c>
      <c r="AB527" s="12" t="s">
        <v>766</v>
      </c>
      <c r="AC527" s="19">
        <v>1</v>
      </c>
      <c r="AD527" s="19">
        <v>1</v>
      </c>
      <c r="AE527" s="19"/>
      <c r="AF527" s="19">
        <v>2</v>
      </c>
    </row>
    <row r="528" spans="27:32" x14ac:dyDescent="0.25">
      <c r="AA528" s="18">
        <v>2772</v>
      </c>
      <c r="AB528" s="12" t="s">
        <v>767</v>
      </c>
      <c r="AC528" s="19">
        <v>5.8350000000000009</v>
      </c>
      <c r="AD528" s="19"/>
      <c r="AE528" s="19">
        <v>4.8649999999999993</v>
      </c>
      <c r="AF528" s="19">
        <v>10.7</v>
      </c>
    </row>
    <row r="529" spans="27:32" x14ac:dyDescent="0.25">
      <c r="AA529" s="18">
        <v>2774</v>
      </c>
      <c r="AB529" s="12" t="s">
        <v>768</v>
      </c>
      <c r="AC529" s="19">
        <v>10</v>
      </c>
      <c r="AD529" s="19">
        <v>6</v>
      </c>
      <c r="AE529" s="19"/>
      <c r="AF529" s="19">
        <v>16</v>
      </c>
    </row>
    <row r="530" spans="27:32" x14ac:dyDescent="0.25">
      <c r="AA530" s="18">
        <v>2780</v>
      </c>
      <c r="AB530" s="12" t="s">
        <v>769</v>
      </c>
      <c r="AC530" s="19">
        <v>2</v>
      </c>
      <c r="AD530" s="19"/>
      <c r="AE530" s="19"/>
      <c r="AF530" s="19">
        <v>2</v>
      </c>
    </row>
    <row r="531" spans="27:32" x14ac:dyDescent="0.25">
      <c r="AA531" s="18">
        <v>2783</v>
      </c>
      <c r="AB531" s="12" t="s">
        <v>770</v>
      </c>
      <c r="AC531" s="19">
        <v>1</v>
      </c>
      <c r="AD531" s="19"/>
      <c r="AE531" s="19"/>
      <c r="AF531" s="19">
        <v>1</v>
      </c>
    </row>
    <row r="532" spans="27:32" x14ac:dyDescent="0.25">
      <c r="AA532" s="18">
        <v>2787</v>
      </c>
      <c r="AB532" s="12" t="s">
        <v>771</v>
      </c>
      <c r="AC532" s="19"/>
      <c r="AD532" s="19">
        <v>1</v>
      </c>
      <c r="AE532" s="19"/>
      <c r="AF532" s="19">
        <v>1</v>
      </c>
    </row>
    <row r="533" spans="27:32" x14ac:dyDescent="0.25">
      <c r="AA533" s="18">
        <v>2790</v>
      </c>
      <c r="AB533" s="12" t="s">
        <v>772</v>
      </c>
      <c r="AC533" s="19">
        <v>1</v>
      </c>
      <c r="AD533" s="19"/>
      <c r="AE533" s="19">
        <v>1</v>
      </c>
      <c r="AF533" s="19">
        <v>2</v>
      </c>
    </row>
    <row r="534" spans="27:32" x14ac:dyDescent="0.25">
      <c r="AA534" s="18">
        <v>2793</v>
      </c>
      <c r="AB534" s="12" t="s">
        <v>773</v>
      </c>
      <c r="AC534" s="19">
        <v>4</v>
      </c>
      <c r="AD534" s="19"/>
      <c r="AE534" s="19">
        <v>13</v>
      </c>
      <c r="AF534" s="19">
        <v>17</v>
      </c>
    </row>
    <row r="535" spans="27:32" x14ac:dyDescent="0.25">
      <c r="AA535" s="18">
        <v>2795</v>
      </c>
      <c r="AB535" s="12" t="s">
        <v>774</v>
      </c>
      <c r="AC535" s="19">
        <v>24</v>
      </c>
      <c r="AD535" s="19">
        <v>2</v>
      </c>
      <c r="AE535" s="19">
        <v>11</v>
      </c>
      <c r="AF535" s="19">
        <v>37</v>
      </c>
    </row>
    <row r="536" spans="27:32" x14ac:dyDescent="0.25">
      <c r="AA536" s="18">
        <v>2796</v>
      </c>
      <c r="AB536" s="12" t="s">
        <v>775</v>
      </c>
      <c r="AC536" s="19">
        <v>3</v>
      </c>
      <c r="AD536" s="19">
        <v>4</v>
      </c>
      <c r="AE536" s="19">
        <v>22</v>
      </c>
      <c r="AF536" s="19">
        <v>29</v>
      </c>
    </row>
    <row r="537" spans="27:32" x14ac:dyDescent="0.25">
      <c r="AA537" s="18">
        <v>2799</v>
      </c>
      <c r="AB537" s="12" t="s">
        <v>776</v>
      </c>
      <c r="AC537" s="19">
        <v>2</v>
      </c>
      <c r="AD537" s="19">
        <v>1</v>
      </c>
      <c r="AE537" s="19">
        <v>1</v>
      </c>
      <c r="AF537" s="19">
        <v>4</v>
      </c>
    </row>
    <row r="538" spans="27:32" x14ac:dyDescent="0.25">
      <c r="AA538" s="18">
        <v>2802</v>
      </c>
      <c r="AB538" s="12" t="s">
        <v>777</v>
      </c>
      <c r="AC538" s="19">
        <v>5</v>
      </c>
      <c r="AD538" s="19"/>
      <c r="AE538" s="19">
        <v>1</v>
      </c>
      <c r="AF538" s="19">
        <v>6</v>
      </c>
    </row>
    <row r="539" spans="27:32" x14ac:dyDescent="0.25">
      <c r="AA539" s="18">
        <v>2809</v>
      </c>
      <c r="AB539" s="12" t="s">
        <v>778</v>
      </c>
      <c r="AC539" s="19">
        <v>3</v>
      </c>
      <c r="AD539" s="19">
        <v>3</v>
      </c>
      <c r="AE539" s="19"/>
      <c r="AF539" s="19">
        <v>6</v>
      </c>
    </row>
    <row r="540" spans="27:32" x14ac:dyDescent="0.25">
      <c r="AA540" s="18">
        <v>2810</v>
      </c>
      <c r="AB540" s="12" t="s">
        <v>779</v>
      </c>
      <c r="AC540" s="19">
        <v>6</v>
      </c>
      <c r="AD540" s="19"/>
      <c r="AE540" s="19"/>
      <c r="AF540" s="19">
        <v>6</v>
      </c>
    </row>
    <row r="541" spans="27:32" x14ac:dyDescent="0.25">
      <c r="AA541" s="18">
        <v>2813</v>
      </c>
      <c r="AB541" s="12" t="s">
        <v>780</v>
      </c>
      <c r="AC541" s="19">
        <v>14</v>
      </c>
      <c r="AD541" s="19">
        <v>5</v>
      </c>
      <c r="AE541" s="19">
        <v>4</v>
      </c>
      <c r="AF541" s="19">
        <v>23</v>
      </c>
    </row>
    <row r="542" spans="27:32" x14ac:dyDescent="0.25">
      <c r="AA542" s="18">
        <v>2818</v>
      </c>
      <c r="AB542" s="12" t="s">
        <v>781</v>
      </c>
      <c r="AC542" s="19">
        <v>252</v>
      </c>
      <c r="AD542" s="19">
        <v>72</v>
      </c>
      <c r="AE542" s="19">
        <v>76</v>
      </c>
      <c r="AF542" s="19">
        <v>400</v>
      </c>
    </row>
    <row r="543" spans="27:32" x14ac:dyDescent="0.25">
      <c r="AA543" s="18">
        <v>2821</v>
      </c>
      <c r="AB543" s="12" t="s">
        <v>782</v>
      </c>
      <c r="AC543" s="19">
        <v>1</v>
      </c>
      <c r="AD543" s="19"/>
      <c r="AE543" s="19"/>
      <c r="AF543" s="19">
        <v>1</v>
      </c>
    </row>
    <row r="544" spans="27:32" x14ac:dyDescent="0.25">
      <c r="AA544" s="18">
        <v>2823</v>
      </c>
      <c r="AB544" s="12" t="s">
        <v>783</v>
      </c>
      <c r="AC544" s="19">
        <v>5</v>
      </c>
      <c r="AD544" s="19"/>
      <c r="AE544" s="19"/>
      <c r="AF544" s="19">
        <v>5</v>
      </c>
    </row>
    <row r="545" spans="27:32" x14ac:dyDescent="0.25">
      <c r="AA545" s="18">
        <v>2858</v>
      </c>
      <c r="AB545" s="12" t="s">
        <v>784</v>
      </c>
      <c r="AC545" s="19"/>
      <c r="AD545" s="19"/>
      <c r="AE545" s="19">
        <v>1</v>
      </c>
      <c r="AF545" s="19">
        <v>1</v>
      </c>
    </row>
    <row r="546" spans="27:32" x14ac:dyDescent="0.25">
      <c r="AA546" s="18">
        <v>2863</v>
      </c>
      <c r="AB546" s="12" t="s">
        <v>785</v>
      </c>
      <c r="AC546" s="19">
        <v>200</v>
      </c>
      <c r="AD546" s="19">
        <v>33</v>
      </c>
      <c r="AE546" s="19">
        <v>147</v>
      </c>
      <c r="AF546" s="19">
        <v>380</v>
      </c>
    </row>
    <row r="547" spans="27:32" x14ac:dyDescent="0.25">
      <c r="AA547" s="18">
        <v>2867</v>
      </c>
      <c r="AB547" s="12" t="s">
        <v>786</v>
      </c>
      <c r="AC547" s="19">
        <v>75</v>
      </c>
      <c r="AD547" s="19">
        <v>13</v>
      </c>
      <c r="AE547" s="19">
        <v>22</v>
      </c>
      <c r="AF547" s="19">
        <v>110</v>
      </c>
    </row>
    <row r="548" spans="27:32" x14ac:dyDescent="0.25">
      <c r="AA548" s="18">
        <v>2868</v>
      </c>
      <c r="AB548" s="12" t="s">
        <v>787</v>
      </c>
      <c r="AC548" s="19">
        <v>170</v>
      </c>
      <c r="AD548" s="19">
        <v>31</v>
      </c>
      <c r="AE548" s="19">
        <v>98</v>
      </c>
      <c r="AF548" s="19">
        <v>299</v>
      </c>
    </row>
    <row r="549" spans="27:32" x14ac:dyDescent="0.25">
      <c r="AA549" s="18">
        <v>2871</v>
      </c>
      <c r="AB549" s="12" t="s">
        <v>788</v>
      </c>
      <c r="AC549" s="19">
        <v>14</v>
      </c>
      <c r="AD549" s="19">
        <v>3</v>
      </c>
      <c r="AE549" s="19">
        <v>3</v>
      </c>
      <c r="AF549" s="19">
        <v>20</v>
      </c>
    </row>
    <row r="550" spans="27:32" x14ac:dyDescent="0.25">
      <c r="AA550" s="18">
        <v>2879</v>
      </c>
      <c r="AB550" s="12" t="s">
        <v>789</v>
      </c>
      <c r="AC550" s="19">
        <v>2</v>
      </c>
      <c r="AD550" s="19"/>
      <c r="AE550" s="19"/>
      <c r="AF550" s="19">
        <v>2</v>
      </c>
    </row>
    <row r="551" spans="27:32" x14ac:dyDescent="0.25">
      <c r="AA551" s="18">
        <v>2883</v>
      </c>
      <c r="AB551" s="12" t="s">
        <v>790</v>
      </c>
      <c r="AC551" s="19">
        <v>2</v>
      </c>
      <c r="AD551" s="19"/>
      <c r="AE551" s="19"/>
      <c r="AF551" s="19">
        <v>2</v>
      </c>
    </row>
    <row r="552" spans="27:32" x14ac:dyDescent="0.25">
      <c r="AA552" s="18">
        <v>2896</v>
      </c>
      <c r="AB552" s="12" t="s">
        <v>791</v>
      </c>
      <c r="AC552" s="19">
        <v>24</v>
      </c>
      <c r="AD552" s="19">
        <v>5</v>
      </c>
      <c r="AE552" s="19">
        <v>1</v>
      </c>
      <c r="AF552" s="19">
        <v>30</v>
      </c>
    </row>
    <row r="553" spans="27:32" x14ac:dyDescent="0.25">
      <c r="AA553" s="18">
        <v>2897</v>
      </c>
      <c r="AB553" s="12" t="s">
        <v>792</v>
      </c>
      <c r="AC553" s="19">
        <v>3</v>
      </c>
      <c r="AD553" s="19">
        <v>2</v>
      </c>
      <c r="AE553" s="19">
        <v>2</v>
      </c>
      <c r="AF553" s="19">
        <v>7</v>
      </c>
    </row>
    <row r="554" spans="27:32" x14ac:dyDescent="0.25">
      <c r="AA554" s="18">
        <v>2908</v>
      </c>
      <c r="AB554" s="12" t="s">
        <v>793</v>
      </c>
      <c r="AC554" s="19">
        <v>34</v>
      </c>
      <c r="AD554" s="19">
        <v>1</v>
      </c>
      <c r="AE554" s="19">
        <v>7</v>
      </c>
      <c r="AF554" s="19">
        <v>42</v>
      </c>
    </row>
    <row r="555" spans="27:32" x14ac:dyDescent="0.25">
      <c r="AA555" s="18">
        <v>2909</v>
      </c>
      <c r="AB555" s="12" t="s">
        <v>794</v>
      </c>
      <c r="AC555" s="19"/>
      <c r="AD555" s="19"/>
      <c r="AE555" s="19">
        <v>2</v>
      </c>
      <c r="AF555" s="19">
        <v>2</v>
      </c>
    </row>
    <row r="556" spans="27:32" x14ac:dyDescent="0.25">
      <c r="AA556" s="18">
        <v>2910</v>
      </c>
      <c r="AB556" s="12" t="s">
        <v>795</v>
      </c>
      <c r="AC556" s="19"/>
      <c r="AD556" s="19">
        <v>1</v>
      </c>
      <c r="AE556" s="19">
        <v>1</v>
      </c>
      <c r="AF556" s="19">
        <v>2</v>
      </c>
    </row>
    <row r="557" spans="27:32" x14ac:dyDescent="0.25">
      <c r="AA557" s="18">
        <v>2916</v>
      </c>
      <c r="AB557" s="12" t="s">
        <v>796</v>
      </c>
      <c r="AC557" s="19">
        <v>1</v>
      </c>
      <c r="AD557" s="19"/>
      <c r="AE557" s="19"/>
      <c r="AF557" s="19">
        <v>1</v>
      </c>
    </row>
    <row r="558" spans="27:32" x14ac:dyDescent="0.25">
      <c r="AA558" s="18">
        <v>2917</v>
      </c>
      <c r="AB558" s="12" t="s">
        <v>797</v>
      </c>
      <c r="AC558" s="19">
        <v>1</v>
      </c>
      <c r="AD558" s="19"/>
      <c r="AE558" s="19"/>
      <c r="AF558" s="19">
        <v>1</v>
      </c>
    </row>
    <row r="559" spans="27:32" x14ac:dyDescent="0.25">
      <c r="AA559" s="18">
        <v>2918</v>
      </c>
      <c r="AB559" s="12" t="s">
        <v>798</v>
      </c>
      <c r="AC559" s="19"/>
      <c r="AD559" s="19">
        <v>4</v>
      </c>
      <c r="AE559" s="19"/>
      <c r="AF559" s="19">
        <v>4</v>
      </c>
    </row>
    <row r="560" spans="27:32" x14ac:dyDescent="0.25">
      <c r="AA560" s="18">
        <v>2932</v>
      </c>
      <c r="AB560" s="12" t="s">
        <v>799</v>
      </c>
      <c r="AC560" s="19">
        <v>1</v>
      </c>
      <c r="AD560" s="19"/>
      <c r="AE560" s="19"/>
      <c r="AF560" s="19">
        <v>1</v>
      </c>
    </row>
    <row r="561" spans="27:32" x14ac:dyDescent="0.25">
      <c r="AA561" s="18">
        <v>2934</v>
      </c>
      <c r="AB561" s="12" t="s">
        <v>800</v>
      </c>
      <c r="AC561" s="19">
        <v>2</v>
      </c>
      <c r="AD561" s="19"/>
      <c r="AE561" s="19"/>
      <c r="AF561" s="19">
        <v>2</v>
      </c>
    </row>
    <row r="562" spans="27:32" x14ac:dyDescent="0.25">
      <c r="AA562" s="18">
        <v>3016</v>
      </c>
      <c r="AB562" s="12" t="s">
        <v>801</v>
      </c>
      <c r="AC562" s="19">
        <v>25</v>
      </c>
      <c r="AD562" s="19">
        <v>7</v>
      </c>
      <c r="AE562" s="19">
        <v>10</v>
      </c>
      <c r="AF562" s="19">
        <v>42</v>
      </c>
    </row>
    <row r="563" spans="27:32" x14ac:dyDescent="0.25">
      <c r="AA563" s="18">
        <v>3051</v>
      </c>
      <c r="AB563" s="12" t="s">
        <v>802</v>
      </c>
      <c r="AC563" s="19">
        <v>3</v>
      </c>
      <c r="AD563" s="19"/>
      <c r="AE563" s="19"/>
      <c r="AF563" s="19">
        <v>3</v>
      </c>
    </row>
    <row r="564" spans="27:32" x14ac:dyDescent="0.25">
      <c r="AA564" s="18">
        <v>3059</v>
      </c>
      <c r="AB564" s="12" t="s">
        <v>803</v>
      </c>
      <c r="AC564" s="19">
        <v>11</v>
      </c>
      <c r="AD564" s="19">
        <v>4</v>
      </c>
      <c r="AE564" s="19">
        <v>2</v>
      </c>
      <c r="AF564" s="19">
        <v>17</v>
      </c>
    </row>
    <row r="565" spans="27:32" x14ac:dyDescent="0.25">
      <c r="AA565" s="18">
        <v>3061</v>
      </c>
      <c r="AB565" s="12" t="s">
        <v>804</v>
      </c>
      <c r="AC565" s="19">
        <v>1</v>
      </c>
      <c r="AD565" s="19"/>
      <c r="AE565" s="19"/>
      <c r="AF565" s="19">
        <v>1</v>
      </c>
    </row>
    <row r="566" spans="27:32" x14ac:dyDescent="0.25">
      <c r="AA566" s="18">
        <v>3062</v>
      </c>
      <c r="AB566" s="12" t="s">
        <v>805</v>
      </c>
      <c r="AC566" s="19">
        <v>4</v>
      </c>
      <c r="AD566" s="19"/>
      <c r="AE566" s="19"/>
      <c r="AF566" s="19">
        <v>4</v>
      </c>
    </row>
    <row r="567" spans="27:32" x14ac:dyDescent="0.25">
      <c r="AA567" s="18">
        <v>3064</v>
      </c>
      <c r="AB567" s="12" t="s">
        <v>806</v>
      </c>
      <c r="AC567" s="19">
        <v>67</v>
      </c>
      <c r="AD567" s="19">
        <v>5</v>
      </c>
      <c r="AE567" s="19">
        <v>22</v>
      </c>
      <c r="AF567" s="19">
        <v>94</v>
      </c>
    </row>
    <row r="568" spans="27:32" x14ac:dyDescent="0.25">
      <c r="AA568" s="18">
        <v>3065</v>
      </c>
      <c r="AB568" s="12" t="s">
        <v>807</v>
      </c>
      <c r="AC568" s="19">
        <v>2</v>
      </c>
      <c r="AD568" s="19"/>
      <c r="AE568" s="19"/>
      <c r="AF568" s="19">
        <v>2</v>
      </c>
    </row>
    <row r="569" spans="27:32" x14ac:dyDescent="0.25">
      <c r="AA569" s="18">
        <v>3071</v>
      </c>
      <c r="AB569" s="12" t="s">
        <v>808</v>
      </c>
      <c r="AC569" s="19"/>
      <c r="AD569" s="19">
        <v>1</v>
      </c>
      <c r="AE569" s="19"/>
      <c r="AF569" s="19">
        <v>1</v>
      </c>
    </row>
    <row r="570" spans="27:32" x14ac:dyDescent="0.25">
      <c r="AA570" s="18">
        <v>3079</v>
      </c>
      <c r="AB570" s="12" t="s">
        <v>809</v>
      </c>
      <c r="AC570" s="19">
        <v>5</v>
      </c>
      <c r="AD570" s="19"/>
      <c r="AE570" s="19"/>
      <c r="AF570" s="19">
        <v>5</v>
      </c>
    </row>
    <row r="571" spans="27:32" x14ac:dyDescent="0.25">
      <c r="AA571" s="18">
        <v>3080</v>
      </c>
      <c r="AB571" s="12" t="s">
        <v>810</v>
      </c>
      <c r="AC571" s="19">
        <v>5</v>
      </c>
      <c r="AD571" s="19"/>
      <c r="AE571" s="19"/>
      <c r="AF571" s="19">
        <v>5</v>
      </c>
    </row>
    <row r="572" spans="27:32" x14ac:dyDescent="0.25">
      <c r="AA572" s="18">
        <v>3107</v>
      </c>
      <c r="AB572" s="12" t="s">
        <v>811</v>
      </c>
      <c r="AC572" s="19">
        <v>1</v>
      </c>
      <c r="AD572" s="19"/>
      <c r="AE572" s="19">
        <v>6</v>
      </c>
      <c r="AF572" s="19">
        <v>7</v>
      </c>
    </row>
    <row r="573" spans="27:32" x14ac:dyDescent="0.25">
      <c r="AA573" s="18">
        <v>3108</v>
      </c>
      <c r="AB573" s="12" t="s">
        <v>812</v>
      </c>
      <c r="AC573" s="19">
        <v>8</v>
      </c>
      <c r="AD573" s="19">
        <v>1</v>
      </c>
      <c r="AE573" s="19">
        <v>1</v>
      </c>
      <c r="AF573" s="19">
        <v>10</v>
      </c>
    </row>
    <row r="574" spans="27:32" x14ac:dyDescent="0.25">
      <c r="AA574" s="18">
        <v>3109</v>
      </c>
      <c r="AB574" s="12" t="s">
        <v>813</v>
      </c>
      <c r="AC574" s="19">
        <v>1</v>
      </c>
      <c r="AD574" s="19">
        <v>3</v>
      </c>
      <c r="AE574" s="19">
        <v>1</v>
      </c>
      <c r="AF574" s="19">
        <v>5</v>
      </c>
    </row>
    <row r="575" spans="27:32" x14ac:dyDescent="0.25">
      <c r="AA575" s="18">
        <v>3110</v>
      </c>
      <c r="AB575" s="12" t="s">
        <v>814</v>
      </c>
      <c r="AC575" s="19"/>
      <c r="AD575" s="19">
        <v>4</v>
      </c>
      <c r="AE575" s="19"/>
      <c r="AF575" s="19">
        <v>4</v>
      </c>
    </row>
    <row r="576" spans="27:32" x14ac:dyDescent="0.25">
      <c r="AA576" s="18">
        <v>3136</v>
      </c>
      <c r="AB576" s="12" t="s">
        <v>815</v>
      </c>
      <c r="AC576" s="19">
        <v>2</v>
      </c>
      <c r="AD576" s="19"/>
      <c r="AE576" s="19"/>
      <c r="AF576" s="19">
        <v>2</v>
      </c>
    </row>
    <row r="577" spans="27:32" x14ac:dyDescent="0.25">
      <c r="AA577" s="18">
        <v>3143</v>
      </c>
      <c r="AB577" s="12" t="s">
        <v>816</v>
      </c>
      <c r="AC577" s="19"/>
      <c r="AD577" s="19">
        <v>3</v>
      </c>
      <c r="AE577" s="19"/>
      <c r="AF577" s="19">
        <v>3</v>
      </c>
    </row>
    <row r="578" spans="27:32" x14ac:dyDescent="0.25">
      <c r="AA578" s="18">
        <v>3144</v>
      </c>
      <c r="AB578" s="12" t="s">
        <v>817</v>
      </c>
      <c r="AC578" s="19">
        <v>12</v>
      </c>
      <c r="AD578" s="19">
        <v>6</v>
      </c>
      <c r="AE578" s="19">
        <v>11</v>
      </c>
      <c r="AF578" s="19">
        <v>29</v>
      </c>
    </row>
    <row r="579" spans="27:32" x14ac:dyDescent="0.25">
      <c r="AA579" s="18">
        <v>3148</v>
      </c>
      <c r="AB579" s="12" t="s">
        <v>818</v>
      </c>
      <c r="AC579" s="19"/>
      <c r="AD579" s="19"/>
      <c r="AE579" s="19">
        <v>5</v>
      </c>
      <c r="AF579" s="19">
        <v>5</v>
      </c>
    </row>
    <row r="580" spans="27:32" x14ac:dyDescent="0.25">
      <c r="AA580" s="18">
        <v>3151</v>
      </c>
      <c r="AB580" s="12" t="s">
        <v>819</v>
      </c>
      <c r="AC580" s="19">
        <v>238</v>
      </c>
      <c r="AD580" s="19">
        <v>62</v>
      </c>
      <c r="AE580" s="19">
        <v>64</v>
      </c>
      <c r="AF580" s="19">
        <v>364</v>
      </c>
    </row>
    <row r="581" spans="27:32" x14ac:dyDescent="0.25">
      <c r="AA581" s="18">
        <v>3153</v>
      </c>
      <c r="AB581" s="12" t="s">
        <v>820</v>
      </c>
      <c r="AC581" s="19"/>
      <c r="AD581" s="19">
        <v>2</v>
      </c>
      <c r="AE581" s="19"/>
      <c r="AF581" s="19">
        <v>2</v>
      </c>
    </row>
    <row r="582" spans="27:32" x14ac:dyDescent="0.25">
      <c r="AA582" s="18">
        <v>3157</v>
      </c>
      <c r="AB582" s="12" t="s">
        <v>821</v>
      </c>
      <c r="AC582" s="19">
        <v>42</v>
      </c>
      <c r="AD582" s="19">
        <v>5</v>
      </c>
      <c r="AE582" s="19">
        <v>7</v>
      </c>
      <c r="AF582" s="19">
        <v>54</v>
      </c>
    </row>
    <row r="583" spans="27:32" x14ac:dyDescent="0.25">
      <c r="AA583" s="18">
        <v>3185</v>
      </c>
      <c r="AB583" s="12" t="s">
        <v>822</v>
      </c>
      <c r="AC583" s="19">
        <v>5</v>
      </c>
      <c r="AD583" s="19"/>
      <c r="AE583" s="19">
        <v>8</v>
      </c>
      <c r="AF583" s="19">
        <v>13</v>
      </c>
    </row>
    <row r="584" spans="27:32" x14ac:dyDescent="0.25">
      <c r="AA584" s="18">
        <v>3186</v>
      </c>
      <c r="AB584" s="12" t="s">
        <v>823</v>
      </c>
      <c r="AC584" s="19">
        <v>12</v>
      </c>
      <c r="AD584" s="19"/>
      <c r="AE584" s="19">
        <v>5</v>
      </c>
      <c r="AF584" s="19">
        <v>17</v>
      </c>
    </row>
    <row r="585" spans="27:32" x14ac:dyDescent="0.25">
      <c r="AA585" s="18">
        <v>3187</v>
      </c>
      <c r="AB585" s="12" t="s">
        <v>824</v>
      </c>
      <c r="AC585" s="19">
        <v>60</v>
      </c>
      <c r="AD585" s="19">
        <v>6</v>
      </c>
      <c r="AE585" s="19">
        <v>17</v>
      </c>
      <c r="AF585" s="19">
        <v>83</v>
      </c>
    </row>
    <row r="586" spans="27:32" x14ac:dyDescent="0.25">
      <c r="AA586" s="18">
        <v>3188</v>
      </c>
      <c r="AB586" s="12" t="s">
        <v>825</v>
      </c>
      <c r="AC586" s="19">
        <v>67</v>
      </c>
      <c r="AD586" s="19">
        <v>10</v>
      </c>
      <c r="AE586" s="19">
        <v>76</v>
      </c>
      <c r="AF586" s="19">
        <v>153</v>
      </c>
    </row>
    <row r="587" spans="27:32" x14ac:dyDescent="0.25">
      <c r="AA587" s="18">
        <v>3191</v>
      </c>
      <c r="AB587" s="12" t="s">
        <v>826</v>
      </c>
      <c r="AC587" s="19">
        <v>3</v>
      </c>
      <c r="AD587" s="19">
        <v>4</v>
      </c>
      <c r="AE587" s="19"/>
      <c r="AF587" s="19">
        <v>7</v>
      </c>
    </row>
    <row r="588" spans="27:32" x14ac:dyDescent="0.25">
      <c r="AA588" s="18">
        <v>3198</v>
      </c>
      <c r="AB588" s="12" t="s">
        <v>827</v>
      </c>
      <c r="AC588" s="19"/>
      <c r="AD588" s="19">
        <v>1</v>
      </c>
      <c r="AE588" s="19"/>
      <c r="AF588" s="19">
        <v>1</v>
      </c>
    </row>
    <row r="589" spans="27:32" x14ac:dyDescent="0.25">
      <c r="AA589" s="18">
        <v>3201</v>
      </c>
      <c r="AB589" s="12" t="s">
        <v>828</v>
      </c>
      <c r="AC589" s="19">
        <v>16.405000000000005</v>
      </c>
      <c r="AD589" s="19">
        <v>0.39</v>
      </c>
      <c r="AE589" s="19">
        <v>0.55999999999999994</v>
      </c>
      <c r="AF589" s="19">
        <v>17.355000000000004</v>
      </c>
    </row>
    <row r="590" spans="27:32" x14ac:dyDescent="0.25">
      <c r="AA590" s="18">
        <v>3213</v>
      </c>
      <c r="AB590" s="12" t="s">
        <v>829</v>
      </c>
      <c r="AC590" s="19">
        <v>4</v>
      </c>
      <c r="AD590" s="19">
        <v>4</v>
      </c>
      <c r="AE590" s="19">
        <v>3</v>
      </c>
      <c r="AF590" s="19">
        <v>11</v>
      </c>
    </row>
    <row r="591" spans="27:32" x14ac:dyDescent="0.25">
      <c r="AA591" s="18">
        <v>3226</v>
      </c>
      <c r="AB591" s="12" t="s">
        <v>830</v>
      </c>
      <c r="AC591" s="19">
        <v>3.27</v>
      </c>
      <c r="AD591" s="19"/>
      <c r="AE591" s="19">
        <v>0.51500000000000001</v>
      </c>
      <c r="AF591" s="19">
        <v>3.7850000000000001</v>
      </c>
    </row>
    <row r="592" spans="27:32" x14ac:dyDescent="0.25">
      <c r="AA592" s="18">
        <v>3230</v>
      </c>
      <c r="AB592" s="12" t="s">
        <v>831</v>
      </c>
      <c r="AC592" s="19">
        <v>40</v>
      </c>
      <c r="AD592" s="19">
        <v>16</v>
      </c>
      <c r="AE592" s="19">
        <v>35</v>
      </c>
      <c r="AF592" s="19">
        <v>91</v>
      </c>
    </row>
    <row r="593" spans="27:32" x14ac:dyDescent="0.25">
      <c r="AA593" s="18">
        <v>3231</v>
      </c>
      <c r="AB593" s="12" t="s">
        <v>832</v>
      </c>
      <c r="AC593" s="19">
        <v>43</v>
      </c>
      <c r="AD593" s="19"/>
      <c r="AE593" s="19">
        <v>18</v>
      </c>
      <c r="AF593" s="19">
        <v>61</v>
      </c>
    </row>
    <row r="594" spans="27:32" x14ac:dyDescent="0.25">
      <c r="AA594" s="18">
        <v>3233</v>
      </c>
      <c r="AB594" s="12" t="s">
        <v>833</v>
      </c>
      <c r="AC594" s="19">
        <v>31</v>
      </c>
      <c r="AD594" s="19"/>
      <c r="AE594" s="19"/>
      <c r="AF594" s="19">
        <v>31</v>
      </c>
    </row>
    <row r="595" spans="27:32" x14ac:dyDescent="0.25">
      <c r="AA595" s="18">
        <v>3245</v>
      </c>
      <c r="AB595" s="12" t="s">
        <v>834</v>
      </c>
      <c r="AC595" s="19">
        <v>464</v>
      </c>
      <c r="AD595" s="19">
        <v>81</v>
      </c>
      <c r="AE595" s="19">
        <v>226</v>
      </c>
      <c r="AF595" s="19">
        <v>771</v>
      </c>
    </row>
    <row r="596" spans="27:32" x14ac:dyDescent="0.25">
      <c r="AA596" s="18">
        <v>3247</v>
      </c>
      <c r="AB596" s="12" t="s">
        <v>835</v>
      </c>
      <c r="AC596" s="19">
        <v>20</v>
      </c>
      <c r="AD596" s="19">
        <v>1</v>
      </c>
      <c r="AE596" s="19">
        <v>1</v>
      </c>
      <c r="AF596" s="19">
        <v>22</v>
      </c>
    </row>
    <row r="597" spans="27:32" x14ac:dyDescent="0.25">
      <c r="AA597" s="18">
        <v>3249</v>
      </c>
      <c r="AB597" s="12" t="s">
        <v>836</v>
      </c>
      <c r="AC597" s="19">
        <v>2</v>
      </c>
      <c r="AD597" s="19"/>
      <c r="AE597" s="19"/>
      <c r="AF597" s="19">
        <v>2</v>
      </c>
    </row>
    <row r="598" spans="27:32" x14ac:dyDescent="0.25">
      <c r="AA598" s="18">
        <v>3256</v>
      </c>
      <c r="AB598" s="12" t="s">
        <v>837</v>
      </c>
      <c r="AC598" s="19">
        <v>4</v>
      </c>
      <c r="AD598" s="19"/>
      <c r="AE598" s="19">
        <v>1</v>
      </c>
      <c r="AF598" s="19">
        <v>5</v>
      </c>
    </row>
    <row r="599" spans="27:32" x14ac:dyDescent="0.25">
      <c r="AA599" s="18">
        <v>3260</v>
      </c>
      <c r="AB599" s="12" t="s">
        <v>838</v>
      </c>
      <c r="AC599" s="19">
        <v>18</v>
      </c>
      <c r="AD599" s="19">
        <v>3</v>
      </c>
      <c r="AE599" s="19"/>
      <c r="AF599" s="19">
        <v>21</v>
      </c>
    </row>
    <row r="600" spans="27:32" x14ac:dyDescent="0.25">
      <c r="AA600" s="18">
        <v>3267</v>
      </c>
      <c r="AB600" s="12" t="s">
        <v>839</v>
      </c>
      <c r="AC600" s="19">
        <v>4</v>
      </c>
      <c r="AD600" s="19">
        <v>2</v>
      </c>
      <c r="AE600" s="19">
        <v>2</v>
      </c>
      <c r="AF600" s="19">
        <v>8</v>
      </c>
    </row>
    <row r="601" spans="27:32" x14ac:dyDescent="0.25">
      <c r="AA601" s="18">
        <v>3268</v>
      </c>
      <c r="AB601" s="12" t="s">
        <v>840</v>
      </c>
      <c r="AC601" s="19">
        <v>26</v>
      </c>
      <c r="AD601" s="19">
        <v>8</v>
      </c>
      <c r="AE601" s="19"/>
      <c r="AF601" s="19">
        <v>34</v>
      </c>
    </row>
    <row r="602" spans="27:32" x14ac:dyDescent="0.25">
      <c r="AA602" s="18">
        <v>3272</v>
      </c>
      <c r="AB602" s="12" t="s">
        <v>841</v>
      </c>
      <c r="AC602" s="19">
        <v>1</v>
      </c>
      <c r="AD602" s="19">
        <v>1</v>
      </c>
      <c r="AE602" s="19"/>
      <c r="AF602" s="19">
        <v>2</v>
      </c>
    </row>
    <row r="603" spans="27:32" x14ac:dyDescent="0.25">
      <c r="AA603" s="18">
        <v>3279</v>
      </c>
      <c r="AB603" s="12" t="s">
        <v>842</v>
      </c>
      <c r="AC603" s="19">
        <v>8</v>
      </c>
      <c r="AD603" s="19">
        <v>3</v>
      </c>
      <c r="AE603" s="19">
        <v>12</v>
      </c>
      <c r="AF603" s="19">
        <v>23</v>
      </c>
    </row>
    <row r="604" spans="27:32" x14ac:dyDescent="0.25">
      <c r="AA604" s="18">
        <v>3282</v>
      </c>
      <c r="AB604" s="12" t="s">
        <v>843</v>
      </c>
      <c r="AC604" s="19"/>
      <c r="AD604" s="19"/>
      <c r="AE604" s="19">
        <v>4</v>
      </c>
      <c r="AF604" s="19">
        <v>4</v>
      </c>
    </row>
    <row r="605" spans="27:32" x14ac:dyDescent="0.25">
      <c r="AA605" s="18">
        <v>3284</v>
      </c>
      <c r="AB605" s="12" t="s">
        <v>844</v>
      </c>
      <c r="AC605" s="19">
        <v>20</v>
      </c>
      <c r="AD605" s="19">
        <v>4</v>
      </c>
      <c r="AE605" s="19"/>
      <c r="AF605" s="19">
        <v>24</v>
      </c>
    </row>
    <row r="606" spans="27:32" x14ac:dyDescent="0.25">
      <c r="AA606" s="18">
        <v>3294</v>
      </c>
      <c r="AB606" s="12" t="s">
        <v>845</v>
      </c>
      <c r="AC606" s="19">
        <v>11</v>
      </c>
      <c r="AD606" s="19">
        <v>4</v>
      </c>
      <c r="AE606" s="19"/>
      <c r="AF606" s="19">
        <v>15</v>
      </c>
    </row>
    <row r="607" spans="27:32" x14ac:dyDescent="0.25">
      <c r="AA607" s="18">
        <v>3295</v>
      </c>
      <c r="AB607" s="12" t="s">
        <v>846</v>
      </c>
      <c r="AC607" s="19">
        <v>1</v>
      </c>
      <c r="AD607" s="19"/>
      <c r="AE607" s="19"/>
      <c r="AF607" s="19">
        <v>1</v>
      </c>
    </row>
    <row r="608" spans="27:32" x14ac:dyDescent="0.25">
      <c r="AA608" s="18">
        <v>3297</v>
      </c>
      <c r="AB608" s="12" t="s">
        <v>847</v>
      </c>
      <c r="AC608" s="19">
        <v>9</v>
      </c>
      <c r="AD608" s="19">
        <v>3</v>
      </c>
      <c r="AE608" s="19"/>
      <c r="AF608" s="19">
        <v>12</v>
      </c>
    </row>
    <row r="609" spans="27:32" x14ac:dyDescent="0.25">
      <c r="AA609" s="18">
        <v>3299</v>
      </c>
      <c r="AB609" s="12" t="s">
        <v>848</v>
      </c>
      <c r="AC609" s="19">
        <v>2</v>
      </c>
      <c r="AD609" s="19">
        <v>1</v>
      </c>
      <c r="AE609" s="19"/>
      <c r="AF609" s="19">
        <v>3</v>
      </c>
    </row>
    <row r="610" spans="27:32" x14ac:dyDescent="0.25">
      <c r="AA610" s="18">
        <v>3301</v>
      </c>
      <c r="AB610" s="12" t="s">
        <v>849</v>
      </c>
      <c r="AC610" s="19">
        <v>22</v>
      </c>
      <c r="AD610" s="19">
        <v>6</v>
      </c>
      <c r="AE610" s="19">
        <v>22</v>
      </c>
      <c r="AF610" s="19">
        <v>50</v>
      </c>
    </row>
    <row r="611" spans="27:32" x14ac:dyDescent="0.25">
      <c r="AA611" s="18">
        <v>3305</v>
      </c>
      <c r="AB611" s="12" t="s">
        <v>850</v>
      </c>
      <c r="AC611" s="19">
        <v>26</v>
      </c>
      <c r="AD611" s="19">
        <v>8</v>
      </c>
      <c r="AE611" s="19"/>
      <c r="AF611" s="19">
        <v>34</v>
      </c>
    </row>
    <row r="612" spans="27:32" x14ac:dyDescent="0.25">
      <c r="AA612" s="18">
        <v>3310</v>
      </c>
      <c r="AB612" s="12" t="s">
        <v>851</v>
      </c>
      <c r="AC612" s="19"/>
      <c r="AD612" s="19"/>
      <c r="AE612" s="19">
        <v>5</v>
      </c>
      <c r="AF612" s="19">
        <v>5</v>
      </c>
    </row>
    <row r="613" spans="27:32" x14ac:dyDescent="0.25">
      <c r="AA613" s="18">
        <v>3311</v>
      </c>
      <c r="AB613" s="12" t="s">
        <v>852</v>
      </c>
      <c r="AC613" s="19">
        <v>22</v>
      </c>
      <c r="AD613" s="19">
        <v>2</v>
      </c>
      <c r="AE613" s="19">
        <v>11</v>
      </c>
      <c r="AF613" s="19">
        <v>35</v>
      </c>
    </row>
    <row r="614" spans="27:32" x14ac:dyDescent="0.25">
      <c r="AA614" s="18">
        <v>3315</v>
      </c>
      <c r="AB614" s="12" t="s">
        <v>853</v>
      </c>
      <c r="AC614" s="19">
        <v>21</v>
      </c>
      <c r="AD614" s="19">
        <v>1</v>
      </c>
      <c r="AE614" s="19">
        <v>7</v>
      </c>
      <c r="AF614" s="19">
        <v>29</v>
      </c>
    </row>
    <row r="615" spans="27:32" x14ac:dyDescent="0.25">
      <c r="AA615" s="18">
        <v>3319</v>
      </c>
      <c r="AB615" s="12" t="s">
        <v>854</v>
      </c>
      <c r="AC615" s="19">
        <v>230</v>
      </c>
      <c r="AD615" s="19">
        <v>27</v>
      </c>
      <c r="AE615" s="19">
        <v>26</v>
      </c>
      <c r="AF615" s="19">
        <v>283</v>
      </c>
    </row>
    <row r="616" spans="27:32" x14ac:dyDescent="0.25">
      <c r="AA616" s="18">
        <v>3346</v>
      </c>
      <c r="AB616" s="12" t="s">
        <v>855</v>
      </c>
      <c r="AC616" s="19"/>
      <c r="AD616" s="19"/>
      <c r="AE616" s="19">
        <v>12</v>
      </c>
      <c r="AF616" s="19">
        <v>12</v>
      </c>
    </row>
    <row r="617" spans="27:32" x14ac:dyDescent="0.25">
      <c r="AA617" s="18">
        <v>3349</v>
      </c>
      <c r="AB617" s="12" t="s">
        <v>856</v>
      </c>
      <c r="AC617" s="19">
        <v>814</v>
      </c>
      <c r="AD617" s="19">
        <v>2</v>
      </c>
      <c r="AE617" s="19"/>
      <c r="AF617" s="19">
        <v>816</v>
      </c>
    </row>
    <row r="618" spans="27:32" x14ac:dyDescent="0.25">
      <c r="AA618" s="18">
        <v>3351</v>
      </c>
      <c r="AB618" s="12" t="s">
        <v>857</v>
      </c>
      <c r="AC618" s="19">
        <v>4</v>
      </c>
      <c r="AD618" s="19"/>
      <c r="AE618" s="19"/>
      <c r="AF618" s="19">
        <v>4</v>
      </c>
    </row>
    <row r="619" spans="27:32" x14ac:dyDescent="0.25">
      <c r="AA619" s="18">
        <v>3356</v>
      </c>
      <c r="AB619" s="12" t="s">
        <v>858</v>
      </c>
      <c r="AC619" s="19">
        <v>22</v>
      </c>
      <c r="AD619" s="19"/>
      <c r="AE619" s="19">
        <v>3</v>
      </c>
      <c r="AF619" s="19">
        <v>25</v>
      </c>
    </row>
    <row r="620" spans="27:32" x14ac:dyDescent="0.25">
      <c r="AA620" s="18">
        <v>3364</v>
      </c>
      <c r="AB620" s="12" t="s">
        <v>859</v>
      </c>
      <c r="AC620" s="19">
        <v>249.12500000000014</v>
      </c>
      <c r="AD620" s="19">
        <v>31.824999999999996</v>
      </c>
      <c r="AE620" s="19">
        <v>62.645000000000003</v>
      </c>
      <c r="AF620" s="19">
        <v>343.59500000000014</v>
      </c>
    </row>
    <row r="621" spans="27:32" x14ac:dyDescent="0.25">
      <c r="AA621" s="18">
        <v>3369</v>
      </c>
      <c r="AB621" s="12" t="s">
        <v>860</v>
      </c>
      <c r="AC621" s="19">
        <v>13</v>
      </c>
      <c r="AD621" s="19"/>
      <c r="AE621" s="19">
        <v>5</v>
      </c>
      <c r="AF621" s="19">
        <v>18</v>
      </c>
    </row>
    <row r="622" spans="27:32" x14ac:dyDescent="0.25">
      <c r="AA622" s="18">
        <v>3373</v>
      </c>
      <c r="AB622" s="12" t="s">
        <v>861</v>
      </c>
      <c r="AC622" s="19">
        <v>36</v>
      </c>
      <c r="AD622" s="19">
        <v>4</v>
      </c>
      <c r="AE622" s="19">
        <v>10</v>
      </c>
      <c r="AF622" s="19">
        <v>50</v>
      </c>
    </row>
    <row r="623" spans="27:32" x14ac:dyDescent="0.25">
      <c r="AA623" s="18">
        <v>3401</v>
      </c>
      <c r="AB623" s="12" t="s">
        <v>862</v>
      </c>
      <c r="AC623" s="19">
        <v>13</v>
      </c>
      <c r="AD623" s="19">
        <v>2</v>
      </c>
      <c r="AE623" s="19">
        <v>7</v>
      </c>
      <c r="AF623" s="19">
        <v>22</v>
      </c>
    </row>
    <row r="624" spans="27:32" x14ac:dyDescent="0.25">
      <c r="AA624" s="18">
        <v>3402</v>
      </c>
      <c r="AB624" s="12" t="s">
        <v>863</v>
      </c>
      <c r="AC624" s="19">
        <v>9</v>
      </c>
      <c r="AD624" s="19">
        <v>5</v>
      </c>
      <c r="AE624" s="19">
        <v>13</v>
      </c>
      <c r="AF624" s="19">
        <v>27</v>
      </c>
    </row>
    <row r="625" spans="27:32" x14ac:dyDescent="0.25">
      <c r="AA625" s="18">
        <v>3404</v>
      </c>
      <c r="AB625" s="12" t="s">
        <v>864</v>
      </c>
      <c r="AC625" s="19">
        <v>48.204999999999998</v>
      </c>
      <c r="AD625" s="19">
        <v>9.33</v>
      </c>
      <c r="AE625" s="19">
        <v>18.454999999999998</v>
      </c>
      <c r="AF625" s="19">
        <v>75.989999999999995</v>
      </c>
    </row>
    <row r="626" spans="27:32" x14ac:dyDescent="0.25">
      <c r="AA626" s="18">
        <v>3413</v>
      </c>
      <c r="AB626" s="12" t="s">
        <v>865</v>
      </c>
      <c r="AC626" s="19">
        <v>2</v>
      </c>
      <c r="AD626" s="19"/>
      <c r="AE626" s="19"/>
      <c r="AF626" s="19">
        <v>2</v>
      </c>
    </row>
    <row r="627" spans="27:32" x14ac:dyDescent="0.25">
      <c r="AA627" s="18">
        <v>3418</v>
      </c>
      <c r="AB627" s="12" t="s">
        <v>866</v>
      </c>
      <c r="AC627" s="19"/>
      <c r="AD627" s="19"/>
      <c r="AE627" s="19">
        <v>2</v>
      </c>
      <c r="AF627" s="19">
        <v>2</v>
      </c>
    </row>
    <row r="628" spans="27:32" x14ac:dyDescent="0.25">
      <c r="AA628" s="18">
        <v>3423</v>
      </c>
      <c r="AB628" s="12" t="s">
        <v>867</v>
      </c>
      <c r="AC628" s="19"/>
      <c r="AD628" s="19">
        <v>1</v>
      </c>
      <c r="AE628" s="19">
        <v>8</v>
      </c>
      <c r="AF628" s="19">
        <v>9</v>
      </c>
    </row>
    <row r="629" spans="27:32" x14ac:dyDescent="0.25">
      <c r="AA629" s="18">
        <v>3427</v>
      </c>
      <c r="AB629" s="12" t="s">
        <v>868</v>
      </c>
      <c r="AC629" s="19">
        <v>24</v>
      </c>
      <c r="AD629" s="19">
        <v>5</v>
      </c>
      <c r="AE629" s="19">
        <v>5</v>
      </c>
      <c r="AF629" s="19">
        <v>34</v>
      </c>
    </row>
    <row r="630" spans="27:32" x14ac:dyDescent="0.25">
      <c r="AA630" s="18">
        <v>3428</v>
      </c>
      <c r="AB630" s="12" t="s">
        <v>869</v>
      </c>
      <c r="AC630" s="19">
        <v>15</v>
      </c>
      <c r="AD630" s="19"/>
      <c r="AE630" s="19">
        <v>1</v>
      </c>
      <c r="AF630" s="19">
        <v>16</v>
      </c>
    </row>
    <row r="631" spans="27:32" x14ac:dyDescent="0.25">
      <c r="AA631" s="18">
        <v>3430</v>
      </c>
      <c r="AB631" s="12" t="s">
        <v>870</v>
      </c>
      <c r="AC631" s="19">
        <v>27</v>
      </c>
      <c r="AD631" s="19"/>
      <c r="AE631" s="19">
        <v>5</v>
      </c>
      <c r="AF631" s="19">
        <v>32</v>
      </c>
    </row>
    <row r="632" spans="27:32" x14ac:dyDescent="0.25">
      <c r="AA632" s="18">
        <v>3431</v>
      </c>
      <c r="AB632" s="12" t="s">
        <v>871</v>
      </c>
      <c r="AC632" s="19">
        <v>17</v>
      </c>
      <c r="AD632" s="19"/>
      <c r="AE632" s="19">
        <v>3</v>
      </c>
      <c r="AF632" s="19">
        <v>20</v>
      </c>
    </row>
    <row r="633" spans="27:32" x14ac:dyDescent="0.25">
      <c r="AA633" s="18">
        <v>3437</v>
      </c>
      <c r="AB633" s="12" t="s">
        <v>872</v>
      </c>
      <c r="AC633" s="19">
        <v>1</v>
      </c>
      <c r="AD633" s="19"/>
      <c r="AE633" s="19"/>
      <c r="AF633" s="19">
        <v>1</v>
      </c>
    </row>
    <row r="634" spans="27:32" x14ac:dyDescent="0.25">
      <c r="AA634" s="18">
        <v>3454</v>
      </c>
      <c r="AB634" s="12" t="s">
        <v>873</v>
      </c>
      <c r="AC634" s="19">
        <v>3</v>
      </c>
      <c r="AD634" s="19"/>
      <c r="AE634" s="19"/>
      <c r="AF634" s="19">
        <v>3</v>
      </c>
    </row>
    <row r="635" spans="27:32" x14ac:dyDescent="0.25">
      <c r="AA635" s="18">
        <v>3455</v>
      </c>
      <c r="AB635" s="12" t="s">
        <v>874</v>
      </c>
      <c r="AC635" s="19">
        <v>4</v>
      </c>
      <c r="AD635" s="19"/>
      <c r="AE635" s="19"/>
      <c r="AF635" s="19">
        <v>4</v>
      </c>
    </row>
    <row r="636" spans="27:32" x14ac:dyDescent="0.25">
      <c r="AA636" s="18">
        <v>3456</v>
      </c>
      <c r="AB636" s="12" t="s">
        <v>875</v>
      </c>
      <c r="AC636" s="19">
        <v>3</v>
      </c>
      <c r="AD636" s="19"/>
      <c r="AE636" s="19"/>
      <c r="AF636" s="19">
        <v>3</v>
      </c>
    </row>
    <row r="637" spans="27:32" x14ac:dyDescent="0.25">
      <c r="AA637" s="18">
        <v>3457</v>
      </c>
      <c r="AB637" s="12" t="s">
        <v>876</v>
      </c>
      <c r="AC637" s="19">
        <v>3</v>
      </c>
      <c r="AD637" s="19"/>
      <c r="AE637" s="19"/>
      <c r="AF637" s="19">
        <v>3</v>
      </c>
    </row>
    <row r="638" spans="27:32" x14ac:dyDescent="0.25">
      <c r="AA638" s="18">
        <v>3461</v>
      </c>
      <c r="AB638" s="12" t="s">
        <v>877</v>
      </c>
      <c r="AC638" s="19">
        <v>793</v>
      </c>
      <c r="AD638" s="19">
        <v>178</v>
      </c>
      <c r="AE638" s="19">
        <v>187</v>
      </c>
      <c r="AF638" s="19">
        <v>1158</v>
      </c>
    </row>
    <row r="639" spans="27:32" x14ac:dyDescent="0.25">
      <c r="AA639" s="18">
        <v>3464</v>
      </c>
      <c r="AB639" s="12" t="s">
        <v>878</v>
      </c>
      <c r="AC639" s="19">
        <v>4</v>
      </c>
      <c r="AD639" s="19"/>
      <c r="AE639" s="19"/>
      <c r="AF639" s="19">
        <v>4</v>
      </c>
    </row>
    <row r="640" spans="27:32" x14ac:dyDescent="0.25">
      <c r="AA640" s="18">
        <v>3491</v>
      </c>
      <c r="AB640" s="12" t="s">
        <v>879</v>
      </c>
      <c r="AC640" s="19">
        <v>4</v>
      </c>
      <c r="AD640" s="19"/>
      <c r="AE640" s="19">
        <v>2</v>
      </c>
      <c r="AF640" s="19">
        <v>6</v>
      </c>
    </row>
    <row r="641" spans="27:32" x14ac:dyDescent="0.25">
      <c r="AA641" s="18">
        <v>3503</v>
      </c>
      <c r="AB641" s="12" t="s">
        <v>880</v>
      </c>
      <c r="AC641" s="19">
        <v>43</v>
      </c>
      <c r="AD641" s="19">
        <v>1</v>
      </c>
      <c r="AE641" s="19">
        <v>16</v>
      </c>
      <c r="AF641" s="19">
        <v>60</v>
      </c>
    </row>
    <row r="642" spans="27:32" x14ac:dyDescent="0.25">
      <c r="AA642" s="18">
        <v>3505</v>
      </c>
      <c r="AB642" s="12" t="s">
        <v>881</v>
      </c>
      <c r="AC642" s="19">
        <v>57</v>
      </c>
      <c r="AD642" s="19">
        <v>64</v>
      </c>
      <c r="AE642" s="19">
        <v>46</v>
      </c>
      <c r="AF642" s="19">
        <v>167</v>
      </c>
    </row>
    <row r="643" spans="27:32" x14ac:dyDescent="0.25">
      <c r="AA643" s="18">
        <v>3509</v>
      </c>
      <c r="AB643" s="12" t="s">
        <v>882</v>
      </c>
      <c r="AC643" s="19">
        <v>121.12999999999997</v>
      </c>
      <c r="AD643" s="19">
        <v>21.535</v>
      </c>
      <c r="AE643" s="19">
        <v>21.314999999999994</v>
      </c>
      <c r="AF643" s="19">
        <v>163.97999999999996</v>
      </c>
    </row>
    <row r="644" spans="27:32" x14ac:dyDescent="0.25">
      <c r="AA644" s="18">
        <v>3513</v>
      </c>
      <c r="AB644" s="12" t="s">
        <v>883</v>
      </c>
      <c r="AC644" s="19"/>
      <c r="AD644" s="19">
        <v>4</v>
      </c>
      <c r="AE644" s="19">
        <v>24</v>
      </c>
      <c r="AF644" s="19">
        <v>28</v>
      </c>
    </row>
    <row r="645" spans="27:32" x14ac:dyDescent="0.25">
      <c r="AA645" s="18">
        <v>3516</v>
      </c>
      <c r="AB645" s="12" t="s">
        <v>884</v>
      </c>
      <c r="AC645" s="19">
        <v>3</v>
      </c>
      <c r="AD645" s="19">
        <v>4</v>
      </c>
      <c r="AE645" s="19">
        <v>12</v>
      </c>
      <c r="AF645" s="19">
        <v>19</v>
      </c>
    </row>
    <row r="646" spans="27:32" x14ac:dyDescent="0.25">
      <c r="AA646" s="18">
        <v>3517</v>
      </c>
      <c r="AB646" s="12" t="s">
        <v>885</v>
      </c>
      <c r="AC646" s="19">
        <v>2</v>
      </c>
      <c r="AD646" s="19"/>
      <c r="AE646" s="19">
        <v>1</v>
      </c>
      <c r="AF646" s="19">
        <v>3</v>
      </c>
    </row>
    <row r="647" spans="27:32" x14ac:dyDescent="0.25">
      <c r="AA647" s="18">
        <v>3523</v>
      </c>
      <c r="AB647" s="12" t="s">
        <v>886</v>
      </c>
      <c r="AC647" s="19">
        <v>43</v>
      </c>
      <c r="AD647" s="19">
        <v>4</v>
      </c>
      <c r="AE647" s="19">
        <v>16</v>
      </c>
      <c r="AF647" s="19">
        <v>63</v>
      </c>
    </row>
    <row r="648" spans="27:32" x14ac:dyDescent="0.25">
      <c r="AA648" s="18">
        <v>3528</v>
      </c>
      <c r="AB648" s="12" t="s">
        <v>887</v>
      </c>
      <c r="AC648" s="19">
        <v>19</v>
      </c>
      <c r="AD648" s="19"/>
      <c r="AE648" s="19"/>
      <c r="AF648" s="19">
        <v>19</v>
      </c>
    </row>
    <row r="649" spans="27:32" x14ac:dyDescent="0.25">
      <c r="AA649" s="18">
        <v>3532</v>
      </c>
      <c r="AB649" s="12" t="s">
        <v>888</v>
      </c>
      <c r="AC649" s="19">
        <v>2</v>
      </c>
      <c r="AD649" s="19"/>
      <c r="AE649" s="19"/>
      <c r="AF649" s="19">
        <v>2</v>
      </c>
    </row>
    <row r="650" spans="27:32" x14ac:dyDescent="0.25">
      <c r="AA650" s="18">
        <v>3543</v>
      </c>
      <c r="AB650" s="12" t="s">
        <v>889</v>
      </c>
      <c r="AC650" s="19">
        <v>1</v>
      </c>
      <c r="AD650" s="19"/>
      <c r="AE650" s="19"/>
      <c r="AF650" s="19">
        <v>1</v>
      </c>
    </row>
    <row r="651" spans="27:32" x14ac:dyDescent="0.25">
      <c r="AA651" s="18">
        <v>3546</v>
      </c>
      <c r="AB651" s="12" t="s">
        <v>890</v>
      </c>
      <c r="AC651" s="19">
        <v>5</v>
      </c>
      <c r="AD651" s="19"/>
      <c r="AE651" s="19">
        <v>3</v>
      </c>
      <c r="AF651" s="19">
        <v>8</v>
      </c>
    </row>
    <row r="652" spans="27:32" x14ac:dyDescent="0.25">
      <c r="AA652" s="18">
        <v>3548</v>
      </c>
      <c r="AB652" s="12" t="s">
        <v>891</v>
      </c>
      <c r="AC652" s="19">
        <v>1</v>
      </c>
      <c r="AD652" s="19"/>
      <c r="AE652" s="19">
        <v>11</v>
      </c>
      <c r="AF652" s="19">
        <v>12</v>
      </c>
    </row>
    <row r="653" spans="27:32" x14ac:dyDescent="0.25">
      <c r="AA653" s="18">
        <v>3551</v>
      </c>
      <c r="AB653" s="12" t="s">
        <v>892</v>
      </c>
      <c r="AC653" s="19">
        <v>12.960000000000003</v>
      </c>
      <c r="AD653" s="19"/>
      <c r="AE653" s="19"/>
      <c r="AF653" s="19">
        <v>12.960000000000003</v>
      </c>
    </row>
    <row r="654" spans="27:32" x14ac:dyDescent="0.25">
      <c r="AA654" s="18">
        <v>3553</v>
      </c>
      <c r="AB654" s="12" t="s">
        <v>893</v>
      </c>
      <c r="AC654" s="19">
        <v>34</v>
      </c>
      <c r="AD654" s="19">
        <v>12</v>
      </c>
      <c r="AE654" s="19"/>
      <c r="AF654" s="19">
        <v>46</v>
      </c>
    </row>
    <row r="655" spans="27:32" x14ac:dyDescent="0.25">
      <c r="AA655" s="18">
        <v>3554</v>
      </c>
      <c r="AB655" s="12" t="s">
        <v>894</v>
      </c>
      <c r="AC655" s="19">
        <v>15</v>
      </c>
      <c r="AD655" s="19"/>
      <c r="AE655" s="19">
        <v>15</v>
      </c>
      <c r="AF655" s="19">
        <v>30</v>
      </c>
    </row>
    <row r="656" spans="27:32" x14ac:dyDescent="0.25">
      <c r="AA656" s="18">
        <v>3556</v>
      </c>
      <c r="AB656" s="12" t="s">
        <v>895</v>
      </c>
      <c r="AC656" s="19">
        <v>28</v>
      </c>
      <c r="AD656" s="19">
        <v>19</v>
      </c>
      <c r="AE656" s="19"/>
      <c r="AF656" s="19">
        <v>47</v>
      </c>
    </row>
    <row r="657" spans="27:32" x14ac:dyDescent="0.25">
      <c r="AA657" s="18">
        <v>3558</v>
      </c>
      <c r="AB657" s="12" t="s">
        <v>896</v>
      </c>
      <c r="AC657" s="19">
        <v>35</v>
      </c>
      <c r="AD657" s="19">
        <v>15</v>
      </c>
      <c r="AE657" s="19">
        <v>43</v>
      </c>
      <c r="AF657" s="19">
        <v>93</v>
      </c>
    </row>
    <row r="658" spans="27:32" x14ac:dyDescent="0.25">
      <c r="AA658" s="18">
        <v>3559</v>
      </c>
      <c r="AB658" s="12" t="s">
        <v>897</v>
      </c>
      <c r="AC658" s="19">
        <v>55</v>
      </c>
      <c r="AD658" s="19">
        <v>29</v>
      </c>
      <c r="AE658" s="19">
        <v>32</v>
      </c>
      <c r="AF658" s="19">
        <v>116</v>
      </c>
    </row>
    <row r="659" spans="27:32" x14ac:dyDescent="0.25">
      <c r="AA659" s="18">
        <v>3568</v>
      </c>
      <c r="AB659" s="12" t="s">
        <v>898</v>
      </c>
      <c r="AC659" s="19">
        <v>2</v>
      </c>
      <c r="AD659" s="19">
        <v>1</v>
      </c>
      <c r="AE659" s="19"/>
      <c r="AF659" s="19">
        <v>3</v>
      </c>
    </row>
    <row r="660" spans="27:32" x14ac:dyDescent="0.25">
      <c r="AA660" s="18">
        <v>3569</v>
      </c>
      <c r="AB660" s="12" t="s">
        <v>899</v>
      </c>
      <c r="AC660" s="19">
        <v>2</v>
      </c>
      <c r="AD660" s="19">
        <v>2</v>
      </c>
      <c r="AE660" s="19"/>
      <c r="AF660" s="19">
        <v>4</v>
      </c>
    </row>
    <row r="661" spans="27:32" x14ac:dyDescent="0.25">
      <c r="AA661" s="18">
        <v>3572</v>
      </c>
      <c r="AB661" s="12" t="s">
        <v>900</v>
      </c>
      <c r="AC661" s="19">
        <v>14</v>
      </c>
      <c r="AD661" s="19">
        <v>1</v>
      </c>
      <c r="AE661" s="19">
        <v>18</v>
      </c>
      <c r="AF661" s="19">
        <v>33</v>
      </c>
    </row>
    <row r="662" spans="27:32" x14ac:dyDescent="0.25">
      <c r="AA662" s="18">
        <v>3581</v>
      </c>
      <c r="AB662" s="12" t="s">
        <v>222</v>
      </c>
      <c r="AC662" s="19">
        <v>116</v>
      </c>
      <c r="AD662" s="19">
        <v>30</v>
      </c>
      <c r="AE662" s="19">
        <v>108</v>
      </c>
      <c r="AF662" s="19">
        <v>254</v>
      </c>
    </row>
    <row r="663" spans="27:32" x14ac:dyDescent="0.25">
      <c r="AA663" s="18">
        <v>3582</v>
      </c>
      <c r="AB663" s="12" t="s">
        <v>901</v>
      </c>
      <c r="AC663" s="19">
        <v>30</v>
      </c>
      <c r="AD663" s="19">
        <v>6</v>
      </c>
      <c r="AE663" s="19">
        <v>14</v>
      </c>
      <c r="AF663" s="19">
        <v>50</v>
      </c>
    </row>
    <row r="664" spans="27:32" x14ac:dyDescent="0.25">
      <c r="AA664" s="18">
        <v>3584</v>
      </c>
      <c r="AB664" s="12" t="s">
        <v>902</v>
      </c>
      <c r="AC664" s="19"/>
      <c r="AD664" s="19"/>
      <c r="AE664" s="19">
        <v>20</v>
      </c>
      <c r="AF664" s="19">
        <v>20</v>
      </c>
    </row>
    <row r="665" spans="27:32" x14ac:dyDescent="0.25">
      <c r="AA665" s="18">
        <v>3587</v>
      </c>
      <c r="AB665" s="12" t="s">
        <v>903</v>
      </c>
      <c r="AC665" s="19">
        <v>46</v>
      </c>
      <c r="AD665" s="19"/>
      <c r="AE665" s="19"/>
      <c r="AF665" s="19">
        <v>46</v>
      </c>
    </row>
    <row r="666" spans="27:32" x14ac:dyDescent="0.25">
      <c r="AA666" s="18">
        <v>3593</v>
      </c>
      <c r="AB666" s="12" t="s">
        <v>904</v>
      </c>
      <c r="AC666" s="19">
        <v>5</v>
      </c>
      <c r="AD666" s="19"/>
      <c r="AE666" s="19"/>
      <c r="AF666" s="19">
        <v>5</v>
      </c>
    </row>
    <row r="667" spans="27:32" x14ac:dyDescent="0.25">
      <c r="AA667" s="18">
        <v>3596</v>
      </c>
      <c r="AB667" s="12" t="s">
        <v>905</v>
      </c>
      <c r="AC667" s="19">
        <v>3</v>
      </c>
      <c r="AD667" s="19"/>
      <c r="AE667" s="19"/>
      <c r="AF667" s="19">
        <v>3</v>
      </c>
    </row>
    <row r="668" spans="27:32" x14ac:dyDescent="0.25">
      <c r="AA668" s="18">
        <v>3597</v>
      </c>
      <c r="AB668" s="12" t="s">
        <v>906</v>
      </c>
      <c r="AC668" s="19">
        <v>0.2</v>
      </c>
      <c r="AD668" s="19"/>
      <c r="AE668" s="19"/>
      <c r="AF668" s="19">
        <v>0.2</v>
      </c>
    </row>
    <row r="669" spans="27:32" x14ac:dyDescent="0.25">
      <c r="AA669" s="18">
        <v>3609</v>
      </c>
      <c r="AB669" s="12" t="s">
        <v>907</v>
      </c>
      <c r="AC669" s="19">
        <v>4</v>
      </c>
      <c r="AD669" s="19"/>
      <c r="AE669" s="19"/>
      <c r="AF669" s="19">
        <v>4</v>
      </c>
    </row>
    <row r="670" spans="27:32" x14ac:dyDescent="0.25">
      <c r="AA670" s="18">
        <v>3610</v>
      </c>
      <c r="AB670" s="12" t="s">
        <v>908</v>
      </c>
      <c r="AC670" s="19">
        <v>647</v>
      </c>
      <c r="AD670" s="19">
        <v>120</v>
      </c>
      <c r="AE670" s="19">
        <v>231</v>
      </c>
      <c r="AF670" s="19">
        <v>998</v>
      </c>
    </row>
    <row r="671" spans="27:32" x14ac:dyDescent="0.25">
      <c r="AA671" s="18">
        <v>3611</v>
      </c>
      <c r="AB671" s="12" t="s">
        <v>909</v>
      </c>
      <c r="AC671" s="19"/>
      <c r="AD671" s="19">
        <v>1</v>
      </c>
      <c r="AE671" s="19"/>
      <c r="AF671" s="19">
        <v>1</v>
      </c>
    </row>
    <row r="672" spans="27:32" x14ac:dyDescent="0.25">
      <c r="AA672" s="18">
        <v>3625</v>
      </c>
      <c r="AB672" s="12" t="s">
        <v>910</v>
      </c>
      <c r="AC672" s="19"/>
      <c r="AD672" s="19">
        <v>7</v>
      </c>
      <c r="AE672" s="19"/>
      <c r="AF672" s="19">
        <v>7</v>
      </c>
    </row>
    <row r="673" spans="27:32" x14ac:dyDescent="0.25">
      <c r="AA673" s="18">
        <v>3626</v>
      </c>
      <c r="AB673" s="12" t="s">
        <v>911</v>
      </c>
      <c r="AC673" s="19">
        <v>44</v>
      </c>
      <c r="AD673" s="19">
        <v>1</v>
      </c>
      <c r="AE673" s="19">
        <v>11</v>
      </c>
      <c r="AF673" s="19">
        <v>56</v>
      </c>
    </row>
    <row r="674" spans="27:32" x14ac:dyDescent="0.25">
      <c r="AA674" s="18">
        <v>3627</v>
      </c>
      <c r="AB674" s="12" t="s">
        <v>912</v>
      </c>
      <c r="AC674" s="19">
        <v>12</v>
      </c>
      <c r="AD674" s="19">
        <v>1</v>
      </c>
      <c r="AE674" s="19">
        <v>2</v>
      </c>
      <c r="AF674" s="19">
        <v>15</v>
      </c>
    </row>
    <row r="675" spans="27:32" x14ac:dyDescent="0.25">
      <c r="AA675" s="18">
        <v>3628</v>
      </c>
      <c r="AB675" s="12" t="s">
        <v>87</v>
      </c>
      <c r="AC675" s="19">
        <v>78</v>
      </c>
      <c r="AD675" s="19">
        <v>43</v>
      </c>
      <c r="AE675" s="19">
        <v>39</v>
      </c>
      <c r="AF675" s="19">
        <v>160</v>
      </c>
    </row>
    <row r="676" spans="27:32" x14ac:dyDescent="0.25">
      <c r="AA676" s="18">
        <v>3630</v>
      </c>
      <c r="AB676" s="12" t="s">
        <v>913</v>
      </c>
      <c r="AC676" s="19">
        <v>2</v>
      </c>
      <c r="AD676" s="19">
        <v>10</v>
      </c>
      <c r="AE676" s="19">
        <v>5</v>
      </c>
      <c r="AF676" s="19">
        <v>17</v>
      </c>
    </row>
    <row r="677" spans="27:32" x14ac:dyDescent="0.25">
      <c r="AA677" s="18">
        <v>3631</v>
      </c>
      <c r="AB677" s="12" t="s">
        <v>914</v>
      </c>
      <c r="AC677" s="19">
        <v>6</v>
      </c>
      <c r="AD677" s="19">
        <v>2</v>
      </c>
      <c r="AE677" s="19">
        <v>2</v>
      </c>
      <c r="AF677" s="19">
        <v>10</v>
      </c>
    </row>
    <row r="678" spans="27:32" x14ac:dyDescent="0.25">
      <c r="AA678" s="18">
        <v>3638</v>
      </c>
      <c r="AB678" s="12" t="s">
        <v>915</v>
      </c>
      <c r="AC678" s="19">
        <v>21</v>
      </c>
      <c r="AD678" s="19"/>
      <c r="AE678" s="19"/>
      <c r="AF678" s="19">
        <v>21</v>
      </c>
    </row>
    <row r="679" spans="27:32" x14ac:dyDescent="0.25">
      <c r="AA679" s="18">
        <v>3645</v>
      </c>
      <c r="AB679" s="12" t="s">
        <v>916</v>
      </c>
      <c r="AC679" s="19">
        <v>4</v>
      </c>
      <c r="AD679" s="19">
        <v>2</v>
      </c>
      <c r="AE679" s="19">
        <v>6</v>
      </c>
      <c r="AF679" s="19">
        <v>12</v>
      </c>
    </row>
    <row r="680" spans="27:32" x14ac:dyDescent="0.25">
      <c r="AA680" s="18">
        <v>3646</v>
      </c>
      <c r="AB680" s="12" t="s">
        <v>917</v>
      </c>
      <c r="AC680" s="19">
        <v>27</v>
      </c>
      <c r="AD680" s="19">
        <v>4</v>
      </c>
      <c r="AE680" s="19">
        <v>12</v>
      </c>
      <c r="AF680" s="19">
        <v>43</v>
      </c>
    </row>
    <row r="681" spans="27:32" x14ac:dyDescent="0.25">
      <c r="AA681" s="18">
        <v>3650</v>
      </c>
      <c r="AB681" s="12" t="s">
        <v>918</v>
      </c>
      <c r="AC681" s="19">
        <v>49</v>
      </c>
      <c r="AD681" s="19"/>
      <c r="AE681" s="19">
        <v>56</v>
      </c>
      <c r="AF681" s="19">
        <v>105</v>
      </c>
    </row>
    <row r="682" spans="27:32" x14ac:dyDescent="0.25">
      <c r="AA682" s="18">
        <v>3665</v>
      </c>
      <c r="AB682" s="12" t="s">
        <v>919</v>
      </c>
      <c r="AC682" s="19">
        <v>1</v>
      </c>
      <c r="AD682" s="19"/>
      <c r="AE682" s="19"/>
      <c r="AF682" s="19">
        <v>1</v>
      </c>
    </row>
    <row r="683" spans="27:32" x14ac:dyDescent="0.25">
      <c r="AA683" s="18">
        <v>3667</v>
      </c>
      <c r="AB683" s="12" t="s">
        <v>920</v>
      </c>
      <c r="AC683" s="19">
        <v>10</v>
      </c>
      <c r="AD683" s="19">
        <v>2</v>
      </c>
      <c r="AE683" s="19"/>
      <c r="AF683" s="19">
        <v>12</v>
      </c>
    </row>
    <row r="684" spans="27:32" x14ac:dyDescent="0.25">
      <c r="AA684" s="18">
        <v>3668</v>
      </c>
      <c r="AB684" s="12" t="s">
        <v>921</v>
      </c>
      <c r="AC684" s="19">
        <v>7</v>
      </c>
      <c r="AD684" s="19"/>
      <c r="AE684" s="19"/>
      <c r="AF684" s="19">
        <v>7</v>
      </c>
    </row>
    <row r="685" spans="27:32" x14ac:dyDescent="0.25">
      <c r="AA685" s="18">
        <v>3669</v>
      </c>
      <c r="AB685" s="12" t="s">
        <v>922</v>
      </c>
      <c r="AC685" s="19"/>
      <c r="AD685" s="19">
        <v>1</v>
      </c>
      <c r="AE685" s="19"/>
      <c r="AF685" s="19">
        <v>1</v>
      </c>
    </row>
    <row r="686" spans="27:32" x14ac:dyDescent="0.25">
      <c r="AA686" s="18">
        <v>3672</v>
      </c>
      <c r="AB686" s="12" t="s">
        <v>923</v>
      </c>
      <c r="AC686" s="19">
        <v>4</v>
      </c>
      <c r="AD686" s="19">
        <v>4</v>
      </c>
      <c r="AE686" s="19">
        <v>2</v>
      </c>
      <c r="AF686" s="19">
        <v>10</v>
      </c>
    </row>
    <row r="687" spans="27:32" x14ac:dyDescent="0.25">
      <c r="AA687" s="18">
        <v>3675</v>
      </c>
      <c r="AB687" s="12" t="s">
        <v>924</v>
      </c>
      <c r="AC687" s="19">
        <v>1</v>
      </c>
      <c r="AD687" s="19"/>
      <c r="AE687" s="19"/>
      <c r="AF687" s="19">
        <v>1</v>
      </c>
    </row>
    <row r="688" spans="27:32" x14ac:dyDescent="0.25">
      <c r="AA688" s="18">
        <v>3676</v>
      </c>
      <c r="AB688" s="12" t="s">
        <v>925</v>
      </c>
      <c r="AC688" s="19">
        <v>2</v>
      </c>
      <c r="AD688" s="19"/>
      <c r="AE688" s="19"/>
      <c r="AF688" s="19">
        <v>2</v>
      </c>
    </row>
    <row r="689" spans="27:32" x14ac:dyDescent="0.25">
      <c r="AA689" s="18">
        <v>3678</v>
      </c>
      <c r="AB689" s="12" t="s">
        <v>926</v>
      </c>
      <c r="AC689" s="19">
        <v>1</v>
      </c>
      <c r="AD689" s="19"/>
      <c r="AE689" s="19"/>
      <c r="AF689" s="19">
        <v>1</v>
      </c>
    </row>
    <row r="690" spans="27:32" x14ac:dyDescent="0.25">
      <c r="AA690" s="18">
        <v>3694</v>
      </c>
      <c r="AB690" s="12" t="s">
        <v>927</v>
      </c>
      <c r="AC690" s="19">
        <v>1</v>
      </c>
      <c r="AD690" s="19"/>
      <c r="AE690" s="19"/>
      <c r="AF690" s="19">
        <v>1</v>
      </c>
    </row>
    <row r="691" spans="27:32" x14ac:dyDescent="0.25">
      <c r="AA691" s="18">
        <v>3698</v>
      </c>
      <c r="AB691" s="12" t="s">
        <v>928</v>
      </c>
      <c r="AC691" s="19"/>
      <c r="AD691" s="19"/>
      <c r="AE691" s="19">
        <v>1</v>
      </c>
      <c r="AF691" s="19">
        <v>1</v>
      </c>
    </row>
    <row r="692" spans="27:32" x14ac:dyDescent="0.25">
      <c r="AA692" s="18">
        <v>3728</v>
      </c>
      <c r="AB692" s="12" t="s">
        <v>929</v>
      </c>
      <c r="AC692" s="19">
        <v>26</v>
      </c>
      <c r="AD692" s="19">
        <v>1</v>
      </c>
      <c r="AE692" s="19"/>
      <c r="AF692" s="19">
        <v>27</v>
      </c>
    </row>
    <row r="693" spans="27:32" x14ac:dyDescent="0.25">
      <c r="AA693" s="18">
        <v>3739</v>
      </c>
      <c r="AB693" s="12" t="s">
        <v>930</v>
      </c>
      <c r="AC693" s="19">
        <v>76</v>
      </c>
      <c r="AD693" s="19">
        <v>20</v>
      </c>
      <c r="AE693" s="19">
        <v>32</v>
      </c>
      <c r="AF693" s="19">
        <v>128</v>
      </c>
    </row>
    <row r="694" spans="27:32" x14ac:dyDescent="0.25">
      <c r="AA694" s="18">
        <v>3740</v>
      </c>
      <c r="AB694" s="12" t="s">
        <v>931</v>
      </c>
      <c r="AC694" s="19">
        <v>12</v>
      </c>
      <c r="AD694" s="19"/>
      <c r="AE694" s="19">
        <v>2</v>
      </c>
      <c r="AF694" s="19">
        <v>14</v>
      </c>
    </row>
    <row r="695" spans="27:32" x14ac:dyDescent="0.25">
      <c r="AA695" s="18">
        <v>3746</v>
      </c>
      <c r="AB695" s="12" t="s">
        <v>932</v>
      </c>
      <c r="AC695" s="19">
        <v>6</v>
      </c>
      <c r="AD695" s="19">
        <v>1</v>
      </c>
      <c r="AE695" s="19">
        <v>21</v>
      </c>
      <c r="AF695" s="19">
        <v>28</v>
      </c>
    </row>
    <row r="696" spans="27:32" x14ac:dyDescent="0.25">
      <c r="AA696" s="18">
        <v>3754</v>
      </c>
      <c r="AB696" s="12" t="s">
        <v>933</v>
      </c>
      <c r="AC696" s="19">
        <v>195</v>
      </c>
      <c r="AD696" s="19">
        <v>35</v>
      </c>
      <c r="AE696" s="19">
        <v>45</v>
      </c>
      <c r="AF696" s="19">
        <v>275</v>
      </c>
    </row>
    <row r="697" spans="27:32" x14ac:dyDescent="0.25">
      <c r="AA697" s="18">
        <v>3771</v>
      </c>
      <c r="AB697" s="12" t="s">
        <v>934</v>
      </c>
      <c r="AC697" s="19"/>
      <c r="AD697" s="19">
        <v>2</v>
      </c>
      <c r="AE697" s="19">
        <v>6</v>
      </c>
      <c r="AF697" s="19">
        <v>8</v>
      </c>
    </row>
    <row r="698" spans="27:32" x14ac:dyDescent="0.25">
      <c r="AA698" s="18">
        <v>3773</v>
      </c>
      <c r="AB698" s="12" t="s">
        <v>935</v>
      </c>
      <c r="AC698" s="19">
        <v>2</v>
      </c>
      <c r="AD698" s="19"/>
      <c r="AE698" s="19">
        <v>1</v>
      </c>
      <c r="AF698" s="19">
        <v>3</v>
      </c>
    </row>
    <row r="699" spans="27:32" x14ac:dyDescent="0.25">
      <c r="AA699" s="18">
        <v>3785</v>
      </c>
      <c r="AB699" s="12" t="s">
        <v>936</v>
      </c>
      <c r="AC699" s="19">
        <v>1</v>
      </c>
      <c r="AD699" s="19"/>
      <c r="AE699" s="19">
        <v>9</v>
      </c>
      <c r="AF699" s="19">
        <v>10</v>
      </c>
    </row>
    <row r="700" spans="27:32" x14ac:dyDescent="0.25">
      <c r="AA700" s="18">
        <v>3788</v>
      </c>
      <c r="AB700" s="12" t="s">
        <v>937</v>
      </c>
      <c r="AC700" s="19">
        <v>1</v>
      </c>
      <c r="AD700" s="19"/>
      <c r="AE700" s="19"/>
      <c r="AF700" s="19">
        <v>1</v>
      </c>
    </row>
    <row r="701" spans="27:32" x14ac:dyDescent="0.25">
      <c r="AA701" s="18">
        <v>3798</v>
      </c>
      <c r="AB701" s="12" t="s">
        <v>938</v>
      </c>
      <c r="AC701" s="19">
        <v>7</v>
      </c>
      <c r="AD701" s="19">
        <v>2</v>
      </c>
      <c r="AE701" s="19">
        <v>5</v>
      </c>
      <c r="AF701" s="19">
        <v>14</v>
      </c>
    </row>
    <row r="702" spans="27:32" x14ac:dyDescent="0.25">
      <c r="AA702" s="18">
        <v>3799</v>
      </c>
      <c r="AB702" s="12" t="s">
        <v>939</v>
      </c>
      <c r="AC702" s="19">
        <v>13</v>
      </c>
      <c r="AD702" s="19">
        <v>4</v>
      </c>
      <c r="AE702" s="19">
        <v>7</v>
      </c>
      <c r="AF702" s="19">
        <v>24</v>
      </c>
    </row>
    <row r="703" spans="27:32" x14ac:dyDescent="0.25">
      <c r="AA703" s="18">
        <v>3800</v>
      </c>
      <c r="AB703" s="12" t="s">
        <v>940</v>
      </c>
      <c r="AC703" s="19"/>
      <c r="AD703" s="19">
        <v>0.85499999999999998</v>
      </c>
      <c r="AE703" s="19">
        <v>6.54</v>
      </c>
      <c r="AF703" s="19">
        <v>7.3949999999999996</v>
      </c>
    </row>
    <row r="704" spans="27:32" x14ac:dyDescent="0.25">
      <c r="AA704" s="18">
        <v>3814</v>
      </c>
      <c r="AB704" s="12" t="s">
        <v>941</v>
      </c>
      <c r="AC704" s="19">
        <v>135</v>
      </c>
      <c r="AD704" s="19">
        <v>15</v>
      </c>
      <c r="AE704" s="19">
        <v>64</v>
      </c>
      <c r="AF704" s="19">
        <v>214</v>
      </c>
    </row>
    <row r="705" spans="27:32" x14ac:dyDescent="0.25">
      <c r="AA705" s="18">
        <v>3815</v>
      </c>
      <c r="AB705" s="12" t="s">
        <v>942</v>
      </c>
      <c r="AC705" s="19">
        <v>4</v>
      </c>
      <c r="AD705" s="19"/>
      <c r="AE705" s="19">
        <v>4</v>
      </c>
      <c r="AF705" s="19">
        <v>8</v>
      </c>
    </row>
    <row r="706" spans="27:32" x14ac:dyDescent="0.25">
      <c r="AA706" s="18">
        <v>3816</v>
      </c>
      <c r="AB706" s="12" t="s">
        <v>943</v>
      </c>
      <c r="AC706" s="19">
        <v>9</v>
      </c>
      <c r="AD706" s="19">
        <v>1</v>
      </c>
      <c r="AE706" s="19">
        <v>2</v>
      </c>
      <c r="AF706" s="19">
        <v>12</v>
      </c>
    </row>
    <row r="707" spans="27:32" x14ac:dyDescent="0.25">
      <c r="AA707" s="18">
        <v>3842</v>
      </c>
      <c r="AB707" s="12" t="s">
        <v>944</v>
      </c>
      <c r="AC707" s="19">
        <v>92</v>
      </c>
      <c r="AD707" s="19">
        <v>10</v>
      </c>
      <c r="AE707" s="19">
        <v>22</v>
      </c>
      <c r="AF707" s="19">
        <v>124</v>
      </c>
    </row>
    <row r="708" spans="27:32" x14ac:dyDescent="0.25">
      <c r="AA708" s="18">
        <v>3843</v>
      </c>
      <c r="AB708" s="12" t="s">
        <v>945</v>
      </c>
      <c r="AC708" s="19">
        <v>21</v>
      </c>
      <c r="AD708" s="19"/>
      <c r="AE708" s="19">
        <v>9</v>
      </c>
      <c r="AF708" s="19">
        <v>30</v>
      </c>
    </row>
    <row r="709" spans="27:32" x14ac:dyDescent="0.25">
      <c r="AA709" s="18">
        <v>3845</v>
      </c>
      <c r="AB709" s="12" t="s">
        <v>946</v>
      </c>
      <c r="AC709" s="19">
        <v>9</v>
      </c>
      <c r="AD709" s="19"/>
      <c r="AE709" s="19">
        <v>2</v>
      </c>
      <c r="AF709" s="19">
        <v>11</v>
      </c>
    </row>
    <row r="710" spans="27:32" x14ac:dyDescent="0.25">
      <c r="AA710" s="18">
        <v>3850</v>
      </c>
      <c r="AB710" s="12" t="s">
        <v>947</v>
      </c>
      <c r="AC710" s="19"/>
      <c r="AD710" s="19">
        <v>1</v>
      </c>
      <c r="AE710" s="19"/>
      <c r="AF710" s="19">
        <v>1</v>
      </c>
    </row>
    <row r="711" spans="27:32" x14ac:dyDescent="0.25">
      <c r="AA711" s="18">
        <v>3852</v>
      </c>
      <c r="AB711" s="12" t="s">
        <v>948</v>
      </c>
      <c r="AC711" s="19"/>
      <c r="AD711" s="19"/>
      <c r="AE711" s="19">
        <v>10</v>
      </c>
      <c r="AF711" s="19">
        <v>10</v>
      </c>
    </row>
    <row r="712" spans="27:32" x14ac:dyDescent="0.25">
      <c r="AA712" s="18">
        <v>3853</v>
      </c>
      <c r="AB712" s="12" t="s">
        <v>949</v>
      </c>
      <c r="AC712" s="19">
        <v>7</v>
      </c>
      <c r="AD712" s="19"/>
      <c r="AE712" s="19">
        <v>8</v>
      </c>
      <c r="AF712" s="19">
        <v>15</v>
      </c>
    </row>
    <row r="713" spans="27:32" x14ac:dyDescent="0.25">
      <c r="AA713" s="18">
        <v>3858</v>
      </c>
      <c r="AB713" s="12" t="s">
        <v>950</v>
      </c>
      <c r="AC713" s="19">
        <v>21</v>
      </c>
      <c r="AD713" s="19"/>
      <c r="AE713" s="19">
        <v>10</v>
      </c>
      <c r="AF713" s="19">
        <v>31</v>
      </c>
    </row>
    <row r="714" spans="27:32" x14ac:dyDescent="0.25">
      <c r="AA714" s="18">
        <v>3864</v>
      </c>
      <c r="AB714" s="12" t="s">
        <v>951</v>
      </c>
      <c r="AC714" s="19">
        <v>2.2650000000000001</v>
      </c>
      <c r="AD714" s="19"/>
      <c r="AE714" s="19">
        <v>130.57000000000002</v>
      </c>
      <c r="AF714" s="19">
        <v>132.83500000000001</v>
      </c>
    </row>
    <row r="715" spans="27:32" x14ac:dyDescent="0.25">
      <c r="AA715" s="18">
        <v>3865</v>
      </c>
      <c r="AB715" s="12" t="s">
        <v>952</v>
      </c>
      <c r="AC715" s="19">
        <v>8</v>
      </c>
      <c r="AD715" s="19">
        <v>1</v>
      </c>
      <c r="AE715" s="19">
        <v>11</v>
      </c>
      <c r="AF715" s="19">
        <v>20</v>
      </c>
    </row>
    <row r="716" spans="27:32" x14ac:dyDescent="0.25">
      <c r="AA716" s="18">
        <v>3867</v>
      </c>
      <c r="AB716" s="12" t="s">
        <v>89</v>
      </c>
      <c r="AC716" s="19">
        <v>87</v>
      </c>
      <c r="AD716" s="19">
        <v>28</v>
      </c>
      <c r="AE716" s="19">
        <v>57</v>
      </c>
      <c r="AF716" s="19">
        <v>172</v>
      </c>
    </row>
    <row r="717" spans="27:32" x14ac:dyDescent="0.25">
      <c r="AA717" s="18">
        <v>3876</v>
      </c>
      <c r="AB717" s="12" t="s">
        <v>953</v>
      </c>
      <c r="AC717" s="19">
        <v>13</v>
      </c>
      <c r="AD717" s="19">
        <v>4</v>
      </c>
      <c r="AE717" s="19">
        <v>6</v>
      </c>
      <c r="AF717" s="19">
        <v>23</v>
      </c>
    </row>
    <row r="718" spans="27:32" x14ac:dyDescent="0.25">
      <c r="AA718" s="18">
        <v>3882</v>
      </c>
      <c r="AB718" s="12" t="s">
        <v>954</v>
      </c>
      <c r="AC718" s="19">
        <v>4</v>
      </c>
      <c r="AD718" s="19">
        <v>2</v>
      </c>
      <c r="AE718" s="19">
        <v>5</v>
      </c>
      <c r="AF718" s="19">
        <v>11</v>
      </c>
    </row>
    <row r="719" spans="27:32" x14ac:dyDescent="0.25">
      <c r="AA719" s="18">
        <v>3886</v>
      </c>
      <c r="AB719" s="12" t="s">
        <v>955</v>
      </c>
      <c r="AC719" s="19">
        <v>9.7749999999999986</v>
      </c>
      <c r="AD719" s="19">
        <v>0.73</v>
      </c>
      <c r="AE719" s="19">
        <v>0.52</v>
      </c>
      <c r="AF719" s="19">
        <v>11.024999999999999</v>
      </c>
    </row>
    <row r="720" spans="27:32" x14ac:dyDescent="0.25">
      <c r="AA720" s="18">
        <v>3896</v>
      </c>
      <c r="AB720" s="12" t="s">
        <v>956</v>
      </c>
      <c r="AC720" s="19"/>
      <c r="AD720" s="19">
        <v>1</v>
      </c>
      <c r="AE720" s="19"/>
      <c r="AF720" s="19">
        <v>1</v>
      </c>
    </row>
    <row r="721" spans="27:32" x14ac:dyDescent="0.25">
      <c r="AA721" s="18">
        <v>3901</v>
      </c>
      <c r="AB721" s="12" t="s">
        <v>957</v>
      </c>
      <c r="AC721" s="19">
        <v>14</v>
      </c>
      <c r="AD721" s="19">
        <v>11</v>
      </c>
      <c r="AE721" s="19">
        <v>9</v>
      </c>
      <c r="AF721" s="19">
        <v>34</v>
      </c>
    </row>
    <row r="722" spans="27:32" x14ac:dyDescent="0.25">
      <c r="AA722" s="18">
        <v>3902</v>
      </c>
      <c r="AB722" s="12" t="s">
        <v>958</v>
      </c>
      <c r="AC722" s="19">
        <v>22</v>
      </c>
      <c r="AD722" s="19">
        <v>5</v>
      </c>
      <c r="AE722" s="19">
        <v>9</v>
      </c>
      <c r="AF722" s="19">
        <v>36</v>
      </c>
    </row>
    <row r="723" spans="27:32" x14ac:dyDescent="0.25">
      <c r="AA723" s="18">
        <v>3920</v>
      </c>
      <c r="AB723" s="12" t="s">
        <v>959</v>
      </c>
      <c r="AC723" s="19">
        <v>8</v>
      </c>
      <c r="AD723" s="19"/>
      <c r="AE723" s="19">
        <v>5</v>
      </c>
      <c r="AF723" s="19">
        <v>13</v>
      </c>
    </row>
    <row r="724" spans="27:32" x14ac:dyDescent="0.25">
      <c r="AA724" s="18">
        <v>3928</v>
      </c>
      <c r="AB724" s="12" t="s">
        <v>960</v>
      </c>
      <c r="AC724" s="19">
        <v>3</v>
      </c>
      <c r="AD724" s="19">
        <v>1</v>
      </c>
      <c r="AE724" s="19"/>
      <c r="AF724" s="19">
        <v>4</v>
      </c>
    </row>
    <row r="725" spans="27:32" x14ac:dyDescent="0.25">
      <c r="AA725" s="18">
        <v>3960</v>
      </c>
      <c r="AB725" s="12" t="s">
        <v>961</v>
      </c>
      <c r="AC725" s="19"/>
      <c r="AD725" s="19">
        <v>5</v>
      </c>
      <c r="AE725" s="19"/>
      <c r="AF725" s="19">
        <v>5</v>
      </c>
    </row>
    <row r="726" spans="27:32" x14ac:dyDescent="0.25">
      <c r="AA726" s="18">
        <v>3969</v>
      </c>
      <c r="AB726" s="12" t="s">
        <v>962</v>
      </c>
      <c r="AC726" s="19"/>
      <c r="AD726" s="19">
        <v>10</v>
      </c>
      <c r="AE726" s="19"/>
      <c r="AF726" s="19">
        <v>10</v>
      </c>
    </row>
    <row r="727" spans="27:32" x14ac:dyDescent="0.25">
      <c r="AA727" s="18">
        <v>3970</v>
      </c>
      <c r="AB727" s="12" t="s">
        <v>963</v>
      </c>
      <c r="AC727" s="19">
        <v>1</v>
      </c>
      <c r="AD727" s="19"/>
      <c r="AE727" s="19"/>
      <c r="AF727" s="19">
        <v>1</v>
      </c>
    </row>
    <row r="728" spans="27:32" x14ac:dyDescent="0.25">
      <c r="AA728" s="18">
        <v>3973</v>
      </c>
      <c r="AB728" s="12" t="s">
        <v>964</v>
      </c>
      <c r="AC728" s="19">
        <v>1</v>
      </c>
      <c r="AD728" s="19"/>
      <c r="AE728" s="19"/>
      <c r="AF728" s="19">
        <v>1</v>
      </c>
    </row>
    <row r="729" spans="27:32" x14ac:dyDescent="0.25">
      <c r="AA729" s="18">
        <v>3976</v>
      </c>
      <c r="AB729" s="12" t="s">
        <v>965</v>
      </c>
      <c r="AC729" s="19"/>
      <c r="AD729" s="19">
        <v>2</v>
      </c>
      <c r="AE729" s="19"/>
      <c r="AF729" s="19">
        <v>2</v>
      </c>
    </row>
    <row r="730" spans="27:32" x14ac:dyDescent="0.25">
      <c r="AA730" s="18">
        <v>3977</v>
      </c>
      <c r="AB730" s="12" t="s">
        <v>966</v>
      </c>
      <c r="AC730" s="19">
        <v>2</v>
      </c>
      <c r="AD730" s="19">
        <v>1</v>
      </c>
      <c r="AE730" s="19"/>
      <c r="AF730" s="19">
        <v>3</v>
      </c>
    </row>
    <row r="731" spans="27:32" x14ac:dyDescent="0.25">
      <c r="AA731" s="18">
        <v>3993</v>
      </c>
      <c r="AB731" s="12" t="s">
        <v>967</v>
      </c>
      <c r="AC731" s="19"/>
      <c r="AD731" s="19">
        <v>3</v>
      </c>
      <c r="AE731" s="19"/>
      <c r="AF731" s="19">
        <v>3</v>
      </c>
    </row>
    <row r="732" spans="27:32" x14ac:dyDescent="0.25">
      <c r="AA732" s="18">
        <v>4001</v>
      </c>
      <c r="AB732" s="12" t="s">
        <v>968</v>
      </c>
      <c r="AC732" s="19">
        <v>28</v>
      </c>
      <c r="AD732" s="19">
        <v>10</v>
      </c>
      <c r="AE732" s="19">
        <v>4</v>
      </c>
      <c r="AF732" s="19">
        <v>42</v>
      </c>
    </row>
    <row r="733" spans="27:32" x14ac:dyDescent="0.25">
      <c r="AA733" s="18">
        <v>4007</v>
      </c>
      <c r="AB733" s="12" t="s">
        <v>969</v>
      </c>
      <c r="AC733" s="19">
        <v>1</v>
      </c>
      <c r="AD733" s="19">
        <v>1</v>
      </c>
      <c r="AE733" s="19"/>
      <c r="AF733" s="19">
        <v>2</v>
      </c>
    </row>
    <row r="734" spans="27:32" x14ac:dyDescent="0.25">
      <c r="AA734" s="18">
        <v>4023</v>
      </c>
      <c r="AB734" s="12" t="s">
        <v>970</v>
      </c>
      <c r="AC734" s="19">
        <v>1</v>
      </c>
      <c r="AD734" s="19"/>
      <c r="AE734" s="19">
        <v>1</v>
      </c>
      <c r="AF734" s="19">
        <v>2</v>
      </c>
    </row>
    <row r="735" spans="27:32" x14ac:dyDescent="0.25">
      <c r="AA735" s="18">
        <v>4027</v>
      </c>
      <c r="AB735" s="12" t="s">
        <v>971</v>
      </c>
      <c r="AC735" s="19"/>
      <c r="AD735" s="19"/>
      <c r="AE735" s="19">
        <v>1539.9900000000007</v>
      </c>
      <c r="AF735" s="19">
        <v>1539.9900000000007</v>
      </c>
    </row>
    <row r="736" spans="27:32" x14ac:dyDescent="0.25">
      <c r="AA736" s="18">
        <v>4031</v>
      </c>
      <c r="AB736" s="12" t="s">
        <v>972</v>
      </c>
      <c r="AC736" s="19">
        <v>17</v>
      </c>
      <c r="AD736" s="19">
        <v>5</v>
      </c>
      <c r="AE736" s="19">
        <v>4</v>
      </c>
      <c r="AF736" s="19">
        <v>26</v>
      </c>
    </row>
    <row r="737" spans="27:32" x14ac:dyDescent="0.25">
      <c r="AA737" s="18">
        <v>4053</v>
      </c>
      <c r="AB737" s="12" t="s">
        <v>973</v>
      </c>
      <c r="AC737" s="19"/>
      <c r="AD737" s="19">
        <v>5</v>
      </c>
      <c r="AE737" s="19"/>
      <c r="AF737" s="19">
        <v>5</v>
      </c>
    </row>
    <row r="738" spans="27:32" x14ac:dyDescent="0.25">
      <c r="AA738" s="18">
        <v>4064</v>
      </c>
      <c r="AB738" s="12" t="s">
        <v>311</v>
      </c>
      <c r="AC738" s="19">
        <v>31</v>
      </c>
      <c r="AD738" s="19">
        <v>1</v>
      </c>
      <c r="AE738" s="19">
        <v>5</v>
      </c>
      <c r="AF738" s="19">
        <v>37</v>
      </c>
    </row>
    <row r="739" spans="27:32" x14ac:dyDescent="0.25">
      <c r="AA739" s="18">
        <v>4068</v>
      </c>
      <c r="AB739" s="12" t="s">
        <v>315</v>
      </c>
      <c r="AC739" s="19"/>
      <c r="AD739" s="19">
        <v>3</v>
      </c>
      <c r="AE739" s="19">
        <v>6</v>
      </c>
      <c r="AF739" s="19">
        <v>9</v>
      </c>
    </row>
    <row r="740" spans="27:32" x14ac:dyDescent="0.25">
      <c r="AA740" s="18">
        <v>4073</v>
      </c>
      <c r="AB740" s="12" t="s">
        <v>974</v>
      </c>
      <c r="AC740" s="19">
        <v>6</v>
      </c>
      <c r="AD740" s="19"/>
      <c r="AE740" s="19"/>
      <c r="AF740" s="19">
        <v>6</v>
      </c>
    </row>
    <row r="741" spans="27:32" x14ac:dyDescent="0.25">
      <c r="AA741" s="18">
        <v>4090</v>
      </c>
      <c r="AB741" s="12" t="s">
        <v>975</v>
      </c>
      <c r="AC741" s="19">
        <v>8</v>
      </c>
      <c r="AD741" s="19"/>
      <c r="AE741" s="19">
        <v>6</v>
      </c>
      <c r="AF741" s="19">
        <v>14</v>
      </c>
    </row>
    <row r="742" spans="27:32" x14ac:dyDescent="0.25">
      <c r="AA742" s="18">
        <v>4100</v>
      </c>
      <c r="AB742" s="12" t="s">
        <v>203</v>
      </c>
      <c r="AC742" s="19">
        <v>15</v>
      </c>
      <c r="AD742" s="19">
        <v>7</v>
      </c>
      <c r="AE742" s="19">
        <v>32</v>
      </c>
      <c r="AF742" s="19">
        <v>54</v>
      </c>
    </row>
    <row r="743" spans="27:32" x14ac:dyDescent="0.25">
      <c r="AA743" s="18">
        <v>4101</v>
      </c>
      <c r="AB743" s="12" t="s">
        <v>199</v>
      </c>
      <c r="AC743" s="19">
        <v>13</v>
      </c>
      <c r="AD743" s="19"/>
      <c r="AE743" s="19">
        <v>15</v>
      </c>
      <c r="AF743" s="19">
        <v>28</v>
      </c>
    </row>
    <row r="744" spans="27:32" x14ac:dyDescent="0.25">
      <c r="AA744" s="18">
        <v>4113</v>
      </c>
      <c r="AB744" s="12" t="s">
        <v>976</v>
      </c>
      <c r="AC744" s="19">
        <v>4</v>
      </c>
      <c r="AD744" s="19"/>
      <c r="AE744" s="19"/>
      <c r="AF744" s="19">
        <v>4</v>
      </c>
    </row>
    <row r="745" spans="27:32" x14ac:dyDescent="0.25">
      <c r="AA745" s="18">
        <v>4115</v>
      </c>
      <c r="AB745" s="12" t="s">
        <v>977</v>
      </c>
      <c r="AC745" s="19">
        <v>49</v>
      </c>
      <c r="AD745" s="19">
        <v>7</v>
      </c>
      <c r="AE745" s="19">
        <v>11</v>
      </c>
      <c r="AF745" s="19">
        <v>67</v>
      </c>
    </row>
    <row r="746" spans="27:32" x14ac:dyDescent="0.25">
      <c r="AA746" s="18">
        <v>4118</v>
      </c>
      <c r="AB746" s="12" t="s">
        <v>978</v>
      </c>
      <c r="AC746" s="19">
        <v>33</v>
      </c>
      <c r="AD746" s="19"/>
      <c r="AE746" s="19">
        <v>10</v>
      </c>
      <c r="AF746" s="19">
        <v>43</v>
      </c>
    </row>
    <row r="747" spans="27:32" x14ac:dyDescent="0.25">
      <c r="AA747" s="18">
        <v>4119</v>
      </c>
      <c r="AB747" s="12" t="s">
        <v>979</v>
      </c>
      <c r="AC747" s="19">
        <v>6</v>
      </c>
      <c r="AD747" s="19"/>
      <c r="AE747" s="19"/>
      <c r="AF747" s="19">
        <v>6</v>
      </c>
    </row>
    <row r="748" spans="27:32" x14ac:dyDescent="0.25">
      <c r="AA748" s="18">
        <v>4120</v>
      </c>
      <c r="AB748" s="12" t="s">
        <v>980</v>
      </c>
      <c r="AC748" s="19"/>
      <c r="AD748" s="19"/>
      <c r="AE748" s="19">
        <v>8</v>
      </c>
      <c r="AF748" s="19">
        <v>8</v>
      </c>
    </row>
    <row r="749" spans="27:32" x14ac:dyDescent="0.25">
      <c r="AA749" s="18">
        <v>4121</v>
      </c>
      <c r="AB749" s="12" t="s">
        <v>981</v>
      </c>
      <c r="AC749" s="19"/>
      <c r="AD749" s="19"/>
      <c r="AE749" s="19">
        <v>11</v>
      </c>
      <c r="AF749" s="19">
        <v>11</v>
      </c>
    </row>
    <row r="750" spans="27:32" x14ac:dyDescent="0.25">
      <c r="AA750" s="18">
        <v>4123</v>
      </c>
      <c r="AB750" s="12" t="s">
        <v>982</v>
      </c>
      <c r="AC750" s="19"/>
      <c r="AD750" s="19"/>
      <c r="AE750" s="19">
        <v>4</v>
      </c>
      <c r="AF750" s="19">
        <v>4</v>
      </c>
    </row>
    <row r="751" spans="27:32" x14ac:dyDescent="0.25">
      <c r="AA751" s="18">
        <v>4125</v>
      </c>
      <c r="AB751" s="12" t="s">
        <v>983</v>
      </c>
      <c r="AC751" s="19"/>
      <c r="AD751" s="19"/>
      <c r="AE751" s="19">
        <v>5</v>
      </c>
      <c r="AF751" s="19">
        <v>5</v>
      </c>
    </row>
    <row r="752" spans="27:32" x14ac:dyDescent="0.25">
      <c r="AA752" s="18">
        <v>4129</v>
      </c>
      <c r="AB752" s="12" t="s">
        <v>984</v>
      </c>
      <c r="AC752" s="19"/>
      <c r="AD752" s="19"/>
      <c r="AE752" s="19">
        <v>3</v>
      </c>
      <c r="AF752" s="19">
        <v>3</v>
      </c>
    </row>
    <row r="753" spans="27:32" x14ac:dyDescent="0.25">
      <c r="AA753" s="18">
        <v>4131</v>
      </c>
      <c r="AB753" s="12" t="s">
        <v>985</v>
      </c>
      <c r="AC753" s="19"/>
      <c r="AD753" s="19"/>
      <c r="AE753" s="19">
        <v>1</v>
      </c>
      <c r="AF753" s="19">
        <v>1</v>
      </c>
    </row>
    <row r="754" spans="27:32" x14ac:dyDescent="0.25">
      <c r="AA754" s="18">
        <v>4156</v>
      </c>
      <c r="AB754" s="12" t="s">
        <v>986</v>
      </c>
      <c r="AC754" s="19"/>
      <c r="AD754" s="19"/>
      <c r="AE754" s="19">
        <v>5</v>
      </c>
      <c r="AF754" s="19">
        <v>5</v>
      </c>
    </row>
    <row r="755" spans="27:32" x14ac:dyDescent="0.25">
      <c r="AA755" s="18">
        <v>4164</v>
      </c>
      <c r="AB755" s="12" t="s">
        <v>987</v>
      </c>
      <c r="AC755" s="19"/>
      <c r="AD755" s="19"/>
      <c r="AE755" s="19">
        <v>1</v>
      </c>
      <c r="AF755" s="19">
        <v>1</v>
      </c>
    </row>
    <row r="756" spans="27:32" x14ac:dyDescent="0.25">
      <c r="AA756" s="18">
        <v>4174</v>
      </c>
      <c r="AB756" s="12" t="s">
        <v>988</v>
      </c>
      <c r="AC756" s="19"/>
      <c r="AD756" s="19"/>
      <c r="AE756" s="19">
        <v>7</v>
      </c>
      <c r="AF756" s="19">
        <v>7</v>
      </c>
    </row>
    <row r="757" spans="27:32" x14ac:dyDescent="0.25">
      <c r="AA757" s="18">
        <v>4179</v>
      </c>
      <c r="AB757" s="12" t="s">
        <v>989</v>
      </c>
      <c r="AC757" s="19"/>
      <c r="AD757" s="19"/>
      <c r="AE757" s="19">
        <v>31</v>
      </c>
      <c r="AF757" s="19">
        <v>31</v>
      </c>
    </row>
    <row r="758" spans="27:32" x14ac:dyDescent="0.25">
      <c r="AA758" s="18">
        <v>4180</v>
      </c>
      <c r="AB758" s="12" t="s">
        <v>990</v>
      </c>
      <c r="AC758" s="19"/>
      <c r="AD758" s="19"/>
      <c r="AE758" s="19">
        <v>2</v>
      </c>
      <c r="AF758" s="19">
        <v>2</v>
      </c>
    </row>
    <row r="759" spans="27:32" x14ac:dyDescent="0.25">
      <c r="AA759" s="18">
        <v>4206</v>
      </c>
      <c r="AB759" s="12" t="s">
        <v>991</v>
      </c>
      <c r="AC759" s="19"/>
      <c r="AD759" s="19"/>
      <c r="AE759" s="19">
        <v>2</v>
      </c>
      <c r="AF759" s="19">
        <v>2</v>
      </c>
    </row>
    <row r="760" spans="27:32" x14ac:dyDescent="0.25">
      <c r="AA760" s="18">
        <v>4218</v>
      </c>
      <c r="AB760" s="12" t="s">
        <v>992</v>
      </c>
      <c r="AC760" s="19">
        <v>30</v>
      </c>
      <c r="AD760" s="19">
        <v>4</v>
      </c>
      <c r="AE760" s="19">
        <v>4</v>
      </c>
      <c r="AF760" s="19">
        <v>38</v>
      </c>
    </row>
    <row r="761" spans="27:32" x14ac:dyDescent="0.25">
      <c r="AA761" s="18">
        <v>4262</v>
      </c>
      <c r="AB761" s="12" t="s">
        <v>993</v>
      </c>
      <c r="AC761" s="19"/>
      <c r="AD761" s="19"/>
      <c r="AE761" s="19">
        <v>1</v>
      </c>
      <c r="AF761" s="19">
        <v>1</v>
      </c>
    </row>
    <row r="762" spans="27:32" x14ac:dyDescent="0.25">
      <c r="AA762" s="18">
        <v>4272</v>
      </c>
      <c r="AB762" s="12" t="s">
        <v>994</v>
      </c>
      <c r="AC762" s="19">
        <v>2</v>
      </c>
      <c r="AD762" s="19"/>
      <c r="AE762" s="19"/>
      <c r="AF762" s="19">
        <v>2</v>
      </c>
    </row>
    <row r="763" spans="27:32" x14ac:dyDescent="0.25">
      <c r="AA763" s="18">
        <v>4273</v>
      </c>
      <c r="AB763" s="12" t="s">
        <v>995</v>
      </c>
      <c r="AC763" s="19">
        <v>7</v>
      </c>
      <c r="AD763" s="19">
        <v>1</v>
      </c>
      <c r="AE763" s="19">
        <v>1</v>
      </c>
      <c r="AF763" s="19">
        <v>9</v>
      </c>
    </row>
    <row r="764" spans="27:32" x14ac:dyDescent="0.25">
      <c r="AA764" s="18">
        <v>4277</v>
      </c>
      <c r="AB764" s="12" t="s">
        <v>996</v>
      </c>
      <c r="AC764" s="19">
        <v>1</v>
      </c>
      <c r="AD764" s="19"/>
      <c r="AE764" s="19"/>
      <c r="AF764" s="19">
        <v>1</v>
      </c>
    </row>
    <row r="765" spans="27:32" x14ac:dyDescent="0.25">
      <c r="AA765" s="18">
        <v>4278</v>
      </c>
      <c r="AB765" s="12" t="s">
        <v>997</v>
      </c>
      <c r="AC765" s="19">
        <v>32</v>
      </c>
      <c r="AD765" s="19">
        <v>6</v>
      </c>
      <c r="AE765" s="19"/>
      <c r="AF765" s="19">
        <v>38</v>
      </c>
    </row>
    <row r="766" spans="27:32" x14ac:dyDescent="0.25">
      <c r="AA766" s="18">
        <v>4280</v>
      </c>
      <c r="AB766" s="12" t="s">
        <v>998</v>
      </c>
      <c r="AC766" s="19">
        <v>5</v>
      </c>
      <c r="AD766" s="19"/>
      <c r="AE766" s="19">
        <v>2</v>
      </c>
      <c r="AF766" s="19">
        <v>7</v>
      </c>
    </row>
    <row r="767" spans="27:32" x14ac:dyDescent="0.25">
      <c r="AA767" s="18">
        <v>4282</v>
      </c>
      <c r="AB767" s="12" t="s">
        <v>999</v>
      </c>
      <c r="AC767" s="19">
        <v>5</v>
      </c>
      <c r="AD767" s="19">
        <v>2</v>
      </c>
      <c r="AE767" s="19">
        <v>21</v>
      </c>
      <c r="AF767" s="19">
        <v>28</v>
      </c>
    </row>
    <row r="768" spans="27:32" x14ac:dyDescent="0.25">
      <c r="AA768" s="18">
        <v>4283</v>
      </c>
      <c r="AB768" s="12" t="s">
        <v>1000</v>
      </c>
      <c r="AC768" s="19">
        <v>4</v>
      </c>
      <c r="AD768" s="19">
        <v>4</v>
      </c>
      <c r="AE768" s="19">
        <v>7</v>
      </c>
      <c r="AF768" s="19">
        <v>15</v>
      </c>
    </row>
    <row r="769" spans="27:32" x14ac:dyDescent="0.25">
      <c r="AA769" s="18">
        <v>4286</v>
      </c>
      <c r="AB769" s="12" t="s">
        <v>1001</v>
      </c>
      <c r="AC769" s="19">
        <v>3</v>
      </c>
      <c r="AD769" s="19">
        <v>1</v>
      </c>
      <c r="AE769" s="19">
        <v>2</v>
      </c>
      <c r="AF769" s="19">
        <v>6</v>
      </c>
    </row>
    <row r="770" spans="27:32" x14ac:dyDescent="0.25">
      <c r="AA770" s="18">
        <v>4287</v>
      </c>
      <c r="AB770" s="12" t="s">
        <v>1002</v>
      </c>
      <c r="AC770" s="19"/>
      <c r="AD770" s="19"/>
      <c r="AE770" s="19">
        <v>5</v>
      </c>
      <c r="AF770" s="19">
        <v>5</v>
      </c>
    </row>
    <row r="771" spans="27:32" x14ac:dyDescent="0.25">
      <c r="AA771" s="18">
        <v>4289</v>
      </c>
      <c r="AB771" s="12" t="s">
        <v>1003</v>
      </c>
      <c r="AC771" s="19"/>
      <c r="AD771" s="19"/>
      <c r="AE771" s="19">
        <v>10</v>
      </c>
      <c r="AF771" s="19">
        <v>10</v>
      </c>
    </row>
    <row r="772" spans="27:32" x14ac:dyDescent="0.25">
      <c r="AA772" s="18">
        <v>4291</v>
      </c>
      <c r="AB772" s="12" t="s">
        <v>1004</v>
      </c>
      <c r="AC772" s="19"/>
      <c r="AD772" s="19"/>
      <c r="AE772" s="19">
        <v>3</v>
      </c>
      <c r="AF772" s="19">
        <v>3</v>
      </c>
    </row>
    <row r="773" spans="27:32" x14ac:dyDescent="0.25">
      <c r="AA773" s="18">
        <v>4292</v>
      </c>
      <c r="AB773" s="12" t="s">
        <v>1005</v>
      </c>
      <c r="AC773" s="19"/>
      <c r="AD773" s="19"/>
      <c r="AE773" s="19">
        <v>1</v>
      </c>
      <c r="AF773" s="19">
        <v>1</v>
      </c>
    </row>
    <row r="774" spans="27:32" x14ac:dyDescent="0.25">
      <c r="AA774" s="18">
        <v>4295</v>
      </c>
      <c r="AB774" s="12" t="s">
        <v>1006</v>
      </c>
      <c r="AC774" s="19"/>
      <c r="AD774" s="19"/>
      <c r="AE774" s="19">
        <v>1</v>
      </c>
      <c r="AF774" s="19">
        <v>1</v>
      </c>
    </row>
    <row r="775" spans="27:32" x14ac:dyDescent="0.25">
      <c r="AA775" s="18">
        <v>4298</v>
      </c>
      <c r="AB775" s="12" t="s">
        <v>1007</v>
      </c>
      <c r="AC775" s="19"/>
      <c r="AD775" s="19"/>
      <c r="AE775" s="19">
        <v>1</v>
      </c>
      <c r="AF775" s="19">
        <v>1</v>
      </c>
    </row>
    <row r="776" spans="27:32" x14ac:dyDescent="0.25">
      <c r="AA776" s="18">
        <v>4301</v>
      </c>
      <c r="AB776" s="12" t="s">
        <v>1008</v>
      </c>
      <c r="AC776" s="19"/>
      <c r="AD776" s="19"/>
      <c r="AE776" s="19">
        <v>1</v>
      </c>
      <c r="AF776" s="19">
        <v>1</v>
      </c>
    </row>
    <row r="777" spans="27:32" x14ac:dyDescent="0.25">
      <c r="AA777" s="18">
        <v>4302</v>
      </c>
      <c r="AB777" s="12" t="s">
        <v>1009</v>
      </c>
      <c r="AC777" s="19"/>
      <c r="AD777" s="19"/>
      <c r="AE777" s="19">
        <v>2</v>
      </c>
      <c r="AF777" s="19">
        <v>2</v>
      </c>
    </row>
    <row r="778" spans="27:32" x14ac:dyDescent="0.25">
      <c r="AA778" s="18">
        <v>4303</v>
      </c>
      <c r="AB778" s="12" t="s">
        <v>1010</v>
      </c>
      <c r="AC778" s="19"/>
      <c r="AD778" s="19"/>
      <c r="AE778" s="19">
        <v>3</v>
      </c>
      <c r="AF778" s="19">
        <v>3</v>
      </c>
    </row>
    <row r="779" spans="27:32" x14ac:dyDescent="0.25">
      <c r="AA779" s="18">
        <v>4304</v>
      </c>
      <c r="AB779" s="12" t="s">
        <v>1011</v>
      </c>
      <c r="AC779" s="19"/>
      <c r="AD779" s="19"/>
      <c r="AE779" s="19">
        <v>4</v>
      </c>
      <c r="AF779" s="19">
        <v>4</v>
      </c>
    </row>
    <row r="780" spans="27:32" x14ac:dyDescent="0.25">
      <c r="AA780" s="18">
        <v>4309</v>
      </c>
      <c r="AB780" s="12" t="s">
        <v>1012</v>
      </c>
      <c r="AC780" s="19"/>
      <c r="AD780" s="19"/>
      <c r="AE780" s="19">
        <v>1</v>
      </c>
      <c r="AF780" s="19">
        <v>1</v>
      </c>
    </row>
    <row r="781" spans="27:32" x14ac:dyDescent="0.25">
      <c r="AA781" s="18">
        <v>4310</v>
      </c>
      <c r="AB781" s="12" t="s">
        <v>1013</v>
      </c>
      <c r="AC781" s="19"/>
      <c r="AD781" s="19"/>
      <c r="AE781" s="19">
        <v>1</v>
      </c>
      <c r="AF781" s="19">
        <v>1</v>
      </c>
    </row>
    <row r="782" spans="27:32" x14ac:dyDescent="0.25">
      <c r="AA782" s="18">
        <v>4311</v>
      </c>
      <c r="AB782" s="12" t="s">
        <v>1014</v>
      </c>
      <c r="AC782" s="19"/>
      <c r="AD782" s="19"/>
      <c r="AE782" s="19">
        <v>1</v>
      </c>
      <c r="AF782" s="19">
        <v>1</v>
      </c>
    </row>
    <row r="783" spans="27:32" x14ac:dyDescent="0.25">
      <c r="AA783" s="18">
        <v>4312</v>
      </c>
      <c r="AB783" s="12" t="s">
        <v>1015</v>
      </c>
      <c r="AC783" s="19"/>
      <c r="AD783" s="19"/>
      <c r="AE783" s="19">
        <v>2</v>
      </c>
      <c r="AF783" s="19">
        <v>2</v>
      </c>
    </row>
    <row r="784" spans="27:32" x14ac:dyDescent="0.25">
      <c r="AA784" s="18">
        <v>4313</v>
      </c>
      <c r="AB784" s="12" t="s">
        <v>1016</v>
      </c>
      <c r="AC784" s="19"/>
      <c r="AD784" s="19"/>
      <c r="AE784" s="19">
        <v>2</v>
      </c>
      <c r="AF784" s="19">
        <v>2</v>
      </c>
    </row>
    <row r="785" spans="27:32" x14ac:dyDescent="0.25">
      <c r="AA785" s="18">
        <v>4315</v>
      </c>
      <c r="AB785" s="12" t="s">
        <v>1017</v>
      </c>
      <c r="AC785" s="19"/>
      <c r="AD785" s="19"/>
      <c r="AE785" s="19">
        <v>1</v>
      </c>
      <c r="AF785" s="19">
        <v>1</v>
      </c>
    </row>
    <row r="786" spans="27:32" x14ac:dyDescent="0.25">
      <c r="AA786" s="18">
        <v>4319</v>
      </c>
      <c r="AB786" s="12" t="s">
        <v>1018</v>
      </c>
      <c r="AC786" s="19"/>
      <c r="AD786" s="19"/>
      <c r="AE786" s="19">
        <v>1</v>
      </c>
      <c r="AF786" s="19">
        <v>1</v>
      </c>
    </row>
    <row r="787" spans="27:32" x14ac:dyDescent="0.25">
      <c r="AA787" s="18">
        <v>4321</v>
      </c>
      <c r="AB787" s="12" t="s">
        <v>1019</v>
      </c>
      <c r="AC787" s="19"/>
      <c r="AD787" s="19"/>
      <c r="AE787" s="19">
        <v>2</v>
      </c>
      <c r="AF787" s="19">
        <v>2</v>
      </c>
    </row>
    <row r="788" spans="27:32" x14ac:dyDescent="0.25">
      <c r="AA788" s="18">
        <v>4322</v>
      </c>
      <c r="AB788" s="12" t="s">
        <v>1020</v>
      </c>
      <c r="AC788" s="19"/>
      <c r="AD788" s="19"/>
      <c r="AE788" s="19">
        <v>3</v>
      </c>
      <c r="AF788" s="19">
        <v>3</v>
      </c>
    </row>
    <row r="789" spans="27:32" x14ac:dyDescent="0.25">
      <c r="AA789" s="18">
        <v>4323</v>
      </c>
      <c r="AB789" s="12" t="s">
        <v>1021</v>
      </c>
      <c r="AC789" s="19"/>
      <c r="AD789" s="19"/>
      <c r="AE789" s="19">
        <v>2</v>
      </c>
      <c r="AF789" s="19">
        <v>2</v>
      </c>
    </row>
    <row r="790" spans="27:32" x14ac:dyDescent="0.25">
      <c r="AA790" s="18">
        <v>4324</v>
      </c>
      <c r="AB790" s="12" t="s">
        <v>1022</v>
      </c>
      <c r="AC790" s="19"/>
      <c r="AD790" s="19"/>
      <c r="AE790" s="19">
        <v>5</v>
      </c>
      <c r="AF790" s="19">
        <v>5</v>
      </c>
    </row>
    <row r="791" spans="27:32" x14ac:dyDescent="0.25">
      <c r="AA791" s="18">
        <v>4325</v>
      </c>
      <c r="AB791" s="12" t="s">
        <v>1023</v>
      </c>
      <c r="AC791" s="19"/>
      <c r="AD791" s="19"/>
      <c r="AE791" s="19">
        <v>4</v>
      </c>
      <c r="AF791" s="19">
        <v>4</v>
      </c>
    </row>
    <row r="792" spans="27:32" x14ac:dyDescent="0.25">
      <c r="AA792" s="18">
        <v>4327</v>
      </c>
      <c r="AB792" s="12" t="s">
        <v>1024</v>
      </c>
      <c r="AC792" s="19"/>
      <c r="AD792" s="19"/>
      <c r="AE792" s="19">
        <v>2</v>
      </c>
      <c r="AF792" s="19">
        <v>2</v>
      </c>
    </row>
    <row r="793" spans="27:32" x14ac:dyDescent="0.25">
      <c r="AA793" s="18">
        <v>4332</v>
      </c>
      <c r="AB793" s="12" t="s">
        <v>1025</v>
      </c>
      <c r="AC793" s="19"/>
      <c r="AD793" s="19"/>
      <c r="AE793" s="19">
        <v>6</v>
      </c>
      <c r="AF793" s="19">
        <v>6</v>
      </c>
    </row>
    <row r="794" spans="27:32" x14ac:dyDescent="0.25">
      <c r="AA794" s="18">
        <v>4339</v>
      </c>
      <c r="AB794" s="12" t="s">
        <v>1026</v>
      </c>
      <c r="AC794" s="19">
        <v>422.9</v>
      </c>
      <c r="AD794" s="19"/>
      <c r="AE794" s="19"/>
      <c r="AF794" s="19">
        <v>422.9</v>
      </c>
    </row>
    <row r="795" spans="27:32" x14ac:dyDescent="0.25">
      <c r="AA795" s="18">
        <v>4341</v>
      </c>
      <c r="AB795" s="12" t="s">
        <v>1027</v>
      </c>
      <c r="AC795" s="19">
        <v>122</v>
      </c>
      <c r="AD795" s="19">
        <v>20</v>
      </c>
      <c r="AE795" s="19"/>
      <c r="AF795" s="19">
        <v>142</v>
      </c>
    </row>
    <row r="796" spans="27:32" x14ac:dyDescent="0.25">
      <c r="AA796" s="18">
        <v>4342</v>
      </c>
      <c r="AB796" s="12" t="s">
        <v>1028</v>
      </c>
      <c r="AC796" s="19">
        <v>3276</v>
      </c>
      <c r="AD796" s="19">
        <v>1266</v>
      </c>
      <c r="AE796" s="19">
        <v>1485</v>
      </c>
      <c r="AF796" s="19">
        <v>6027</v>
      </c>
    </row>
    <row r="797" spans="27:32" x14ac:dyDescent="0.25">
      <c r="AA797" s="18">
        <v>4353</v>
      </c>
      <c r="AB797" s="12" t="s">
        <v>1029</v>
      </c>
      <c r="AC797" s="19">
        <v>12</v>
      </c>
      <c r="AD797" s="19">
        <v>12</v>
      </c>
      <c r="AE797" s="19"/>
      <c r="AF797" s="19">
        <v>24</v>
      </c>
    </row>
    <row r="798" spans="27:32" x14ac:dyDescent="0.25">
      <c r="AA798" s="18">
        <v>4355</v>
      </c>
      <c r="AB798" s="12" t="s">
        <v>1030</v>
      </c>
      <c r="AC798" s="19">
        <v>46</v>
      </c>
      <c r="AD798" s="19">
        <v>4</v>
      </c>
      <c r="AE798" s="19">
        <v>18</v>
      </c>
      <c r="AF798" s="19">
        <v>68</v>
      </c>
    </row>
    <row r="799" spans="27:32" x14ac:dyDescent="0.25">
      <c r="AA799" s="18">
        <v>4356</v>
      </c>
      <c r="AB799" s="12" t="s">
        <v>1031</v>
      </c>
      <c r="AC799" s="19">
        <v>22</v>
      </c>
      <c r="AD799" s="19"/>
      <c r="AE799" s="19"/>
      <c r="AF799" s="19">
        <v>22</v>
      </c>
    </row>
    <row r="800" spans="27:32" x14ac:dyDescent="0.25">
      <c r="AA800" s="18">
        <v>4379</v>
      </c>
      <c r="AB800" s="12" t="s">
        <v>1032</v>
      </c>
      <c r="AC800" s="19"/>
      <c r="AD800" s="19"/>
      <c r="AE800" s="19">
        <v>36</v>
      </c>
      <c r="AF800" s="19">
        <v>36</v>
      </c>
    </row>
    <row r="801" spans="27:32" x14ac:dyDescent="0.25">
      <c r="AA801" s="18">
        <v>4380</v>
      </c>
      <c r="AB801" s="12" t="s">
        <v>1033</v>
      </c>
      <c r="AC801" s="19"/>
      <c r="AD801" s="19"/>
      <c r="AE801" s="19">
        <v>22</v>
      </c>
      <c r="AF801" s="19">
        <v>22</v>
      </c>
    </row>
    <row r="802" spans="27:32" x14ac:dyDescent="0.25">
      <c r="AA802" s="18">
        <v>4382</v>
      </c>
      <c r="AB802" s="12" t="s">
        <v>1034</v>
      </c>
      <c r="AC802" s="19"/>
      <c r="AD802" s="19"/>
      <c r="AE802" s="19">
        <v>90</v>
      </c>
      <c r="AF802" s="19">
        <v>90</v>
      </c>
    </row>
    <row r="803" spans="27:32" x14ac:dyDescent="0.25">
      <c r="AA803" s="18">
        <v>4383</v>
      </c>
      <c r="AB803" s="12" t="s">
        <v>1035</v>
      </c>
      <c r="AC803" s="19"/>
      <c r="AD803" s="19"/>
      <c r="AE803" s="19">
        <v>25</v>
      </c>
      <c r="AF803" s="19">
        <v>25</v>
      </c>
    </row>
    <row r="804" spans="27:32" x14ac:dyDescent="0.25">
      <c r="AA804" s="18">
        <v>4384</v>
      </c>
      <c r="AB804" s="12" t="s">
        <v>1036</v>
      </c>
      <c r="AC804" s="19"/>
      <c r="AD804" s="19"/>
      <c r="AE804" s="19">
        <v>49</v>
      </c>
      <c r="AF804" s="19">
        <v>49</v>
      </c>
    </row>
    <row r="805" spans="27:32" x14ac:dyDescent="0.25">
      <c r="AA805" s="18">
        <v>4388</v>
      </c>
      <c r="AB805" s="12" t="s">
        <v>1037</v>
      </c>
      <c r="AC805" s="19"/>
      <c r="AD805" s="19"/>
      <c r="AE805" s="19">
        <v>57</v>
      </c>
      <c r="AF805" s="19">
        <v>57</v>
      </c>
    </row>
    <row r="806" spans="27:32" x14ac:dyDescent="0.25">
      <c r="AA806" s="18">
        <v>4389</v>
      </c>
      <c r="AB806" s="12" t="s">
        <v>1038</v>
      </c>
      <c r="AC806" s="19"/>
      <c r="AD806" s="19"/>
      <c r="AE806" s="19">
        <v>10</v>
      </c>
      <c r="AF806" s="19">
        <v>10</v>
      </c>
    </row>
    <row r="807" spans="27:32" x14ac:dyDescent="0.25">
      <c r="AA807" s="18">
        <v>4390</v>
      </c>
      <c r="AB807" s="12" t="s">
        <v>1039</v>
      </c>
      <c r="AC807" s="19"/>
      <c r="AD807" s="19"/>
      <c r="AE807" s="19">
        <v>6</v>
      </c>
      <c r="AF807" s="19">
        <v>6</v>
      </c>
    </row>
    <row r="808" spans="27:32" x14ac:dyDescent="0.25">
      <c r="AA808" s="18">
        <v>4391</v>
      </c>
      <c r="AB808" s="12" t="s">
        <v>1040</v>
      </c>
      <c r="AC808" s="19"/>
      <c r="AD808" s="19"/>
      <c r="AE808" s="19">
        <v>12</v>
      </c>
      <c r="AF808" s="19">
        <v>12</v>
      </c>
    </row>
    <row r="809" spans="27:32" x14ac:dyDescent="0.25">
      <c r="AA809" s="18">
        <v>4394</v>
      </c>
      <c r="AB809" s="12" t="s">
        <v>1041</v>
      </c>
      <c r="AC809" s="19"/>
      <c r="AD809" s="19"/>
      <c r="AE809" s="19">
        <v>8</v>
      </c>
      <c r="AF809" s="19">
        <v>8</v>
      </c>
    </row>
    <row r="810" spans="27:32" x14ac:dyDescent="0.25">
      <c r="AA810" s="18">
        <v>4397</v>
      </c>
      <c r="AB810" s="12" t="s">
        <v>1042</v>
      </c>
      <c r="AC810" s="19"/>
      <c r="AD810" s="19"/>
      <c r="AE810" s="19">
        <v>2</v>
      </c>
      <c r="AF810" s="19">
        <v>2</v>
      </c>
    </row>
    <row r="811" spans="27:32" x14ac:dyDescent="0.25">
      <c r="AA811" s="18">
        <v>4398</v>
      </c>
      <c r="AB811" s="12" t="s">
        <v>1043</v>
      </c>
      <c r="AC811" s="19"/>
      <c r="AD811" s="19"/>
      <c r="AE811" s="19">
        <v>47</v>
      </c>
      <c r="AF811" s="19">
        <v>47</v>
      </c>
    </row>
    <row r="812" spans="27:32" x14ac:dyDescent="0.25">
      <c r="AA812" s="18">
        <v>4400</v>
      </c>
      <c r="AB812" s="12" t="s">
        <v>1044</v>
      </c>
      <c r="AC812" s="19"/>
      <c r="AD812" s="19"/>
      <c r="AE812" s="19">
        <v>13.77</v>
      </c>
      <c r="AF812" s="19">
        <v>13.77</v>
      </c>
    </row>
    <row r="813" spans="27:32" x14ac:dyDescent="0.25">
      <c r="AA813" s="18">
        <v>4410</v>
      </c>
      <c r="AB813" s="12" t="s">
        <v>1045</v>
      </c>
      <c r="AC813" s="19">
        <v>2</v>
      </c>
      <c r="AD813" s="19">
        <v>7</v>
      </c>
      <c r="AE813" s="19">
        <v>16</v>
      </c>
      <c r="AF813" s="19">
        <v>25</v>
      </c>
    </row>
    <row r="814" spans="27:32" x14ac:dyDescent="0.25">
      <c r="AA814" s="18">
        <v>4411</v>
      </c>
      <c r="AB814" s="12" t="s">
        <v>1046</v>
      </c>
      <c r="AC814" s="19">
        <v>16</v>
      </c>
      <c r="AD814" s="19"/>
      <c r="AE814" s="19">
        <v>7</v>
      </c>
      <c r="AF814" s="19">
        <v>23</v>
      </c>
    </row>
    <row r="815" spans="27:32" x14ac:dyDescent="0.25">
      <c r="AA815" s="18">
        <v>4412</v>
      </c>
      <c r="AB815" s="12" t="s">
        <v>1047</v>
      </c>
      <c r="AC815" s="19">
        <v>5</v>
      </c>
      <c r="AD815" s="19">
        <v>3</v>
      </c>
      <c r="AE815" s="19">
        <v>3</v>
      </c>
      <c r="AF815" s="19">
        <v>11</v>
      </c>
    </row>
    <row r="816" spans="27:32" x14ac:dyDescent="0.25">
      <c r="AA816" s="18">
        <v>4464</v>
      </c>
      <c r="AB816" s="12" t="s">
        <v>1048</v>
      </c>
      <c r="AC816" s="19">
        <v>1</v>
      </c>
      <c r="AD816" s="19"/>
      <c r="AE816" s="19"/>
      <c r="AF816" s="19">
        <v>1</v>
      </c>
    </row>
    <row r="817" spans="27:32" x14ac:dyDescent="0.25">
      <c r="AA817" s="18">
        <v>4465</v>
      </c>
      <c r="AB817" s="12" t="s">
        <v>1049</v>
      </c>
      <c r="AC817" s="19">
        <v>2</v>
      </c>
      <c r="AD817" s="19"/>
      <c r="AE817" s="19"/>
      <c r="AF817" s="19">
        <v>2</v>
      </c>
    </row>
    <row r="818" spans="27:32" x14ac:dyDescent="0.25">
      <c r="AA818" s="18">
        <v>4474</v>
      </c>
      <c r="AB818" s="12" t="s">
        <v>1050</v>
      </c>
      <c r="AC818" s="19">
        <v>18.060000000000002</v>
      </c>
      <c r="AD818" s="19"/>
      <c r="AE818" s="19">
        <v>3.4449999999999998</v>
      </c>
      <c r="AF818" s="19">
        <v>21.505000000000003</v>
      </c>
    </row>
    <row r="819" spans="27:32" x14ac:dyDescent="0.25">
      <c r="AA819" s="18">
        <v>4491</v>
      </c>
      <c r="AB819" s="12" t="s">
        <v>1051</v>
      </c>
      <c r="AC819" s="19">
        <v>1.04</v>
      </c>
      <c r="AD819" s="19"/>
      <c r="AE819" s="19">
        <v>0.9</v>
      </c>
      <c r="AF819" s="19">
        <v>1.94</v>
      </c>
    </row>
    <row r="820" spans="27:32" x14ac:dyDescent="0.25">
      <c r="AA820" s="18">
        <v>4494</v>
      </c>
      <c r="AB820" s="12" t="s">
        <v>1052</v>
      </c>
      <c r="AC820" s="19">
        <v>27.165000000000003</v>
      </c>
      <c r="AD820" s="19">
        <v>10.484999999999999</v>
      </c>
      <c r="AE820" s="19">
        <v>129.21999999999991</v>
      </c>
      <c r="AF820" s="19">
        <v>166.86999999999992</v>
      </c>
    </row>
    <row r="821" spans="27:32" x14ac:dyDescent="0.25">
      <c r="AA821" s="18">
        <v>4497</v>
      </c>
      <c r="AB821" s="12" t="s">
        <v>1053</v>
      </c>
      <c r="AC821" s="19"/>
      <c r="AD821" s="19"/>
      <c r="AE821" s="19">
        <v>15.515000000000001</v>
      </c>
      <c r="AF821" s="19">
        <v>15.515000000000001</v>
      </c>
    </row>
    <row r="822" spans="27:32" x14ac:dyDescent="0.25">
      <c r="AA822" s="18">
        <v>4509</v>
      </c>
      <c r="AB822" s="12" t="s">
        <v>1054</v>
      </c>
      <c r="AC822" s="19">
        <v>4</v>
      </c>
      <c r="AD822" s="19"/>
      <c r="AE822" s="19"/>
      <c r="AF822" s="19">
        <v>4</v>
      </c>
    </row>
    <row r="823" spans="27:32" x14ac:dyDescent="0.25">
      <c r="AA823" s="18">
        <v>4510</v>
      </c>
      <c r="AB823" s="12" t="s">
        <v>1055</v>
      </c>
      <c r="AC823" s="19">
        <v>1.5300000000000002</v>
      </c>
      <c r="AD823" s="19"/>
      <c r="AE823" s="19">
        <v>3.2300000000000004</v>
      </c>
      <c r="AF823" s="19">
        <v>4.7600000000000007</v>
      </c>
    </row>
    <row r="824" spans="27:32" x14ac:dyDescent="0.25">
      <c r="AA824" s="18">
        <v>4570</v>
      </c>
      <c r="AB824" s="12" t="s">
        <v>1056</v>
      </c>
      <c r="AC824" s="19"/>
      <c r="AD824" s="19"/>
      <c r="AE824" s="19">
        <v>1</v>
      </c>
      <c r="AF824" s="19">
        <v>1</v>
      </c>
    </row>
    <row r="825" spans="27:32" x14ac:dyDescent="0.25">
      <c r="AA825" s="18">
        <v>4597</v>
      </c>
      <c r="AB825" s="12" t="s">
        <v>1057</v>
      </c>
      <c r="AC825" s="19"/>
      <c r="AD825" s="19"/>
      <c r="AE825" s="19">
        <v>1</v>
      </c>
      <c r="AF825" s="19">
        <v>1</v>
      </c>
    </row>
    <row r="826" spans="27:32" x14ac:dyDescent="0.25">
      <c r="AA826" s="18">
        <v>4599</v>
      </c>
      <c r="AB826" s="12" t="s">
        <v>1058</v>
      </c>
      <c r="AC826" s="19"/>
      <c r="AD826" s="19"/>
      <c r="AE826" s="19">
        <v>28</v>
      </c>
      <c r="AF826" s="19">
        <v>28</v>
      </c>
    </row>
    <row r="827" spans="27:32" x14ac:dyDescent="0.25">
      <c r="AA827" s="18">
        <v>4601</v>
      </c>
      <c r="AB827" s="12" t="s">
        <v>1059</v>
      </c>
      <c r="AC827" s="19"/>
      <c r="AD827" s="19"/>
      <c r="AE827" s="19">
        <v>72</v>
      </c>
      <c r="AF827" s="19">
        <v>72</v>
      </c>
    </row>
    <row r="828" spans="27:32" x14ac:dyDescent="0.25">
      <c r="AA828" s="18">
        <v>4602</v>
      </c>
      <c r="AB828" s="12" t="s">
        <v>1060</v>
      </c>
      <c r="AC828" s="19"/>
      <c r="AD828" s="19"/>
      <c r="AE828" s="19">
        <v>22</v>
      </c>
      <c r="AF828" s="19">
        <v>22</v>
      </c>
    </row>
    <row r="829" spans="27:32" x14ac:dyDescent="0.25">
      <c r="AA829" s="18">
        <v>4603</v>
      </c>
      <c r="AB829" s="12" t="s">
        <v>1061</v>
      </c>
      <c r="AC829" s="19"/>
      <c r="AD829" s="19"/>
      <c r="AE829" s="19">
        <v>42</v>
      </c>
      <c r="AF829" s="19">
        <v>42</v>
      </c>
    </row>
    <row r="830" spans="27:32" x14ac:dyDescent="0.25">
      <c r="AA830" s="18">
        <v>4604</v>
      </c>
      <c r="AB830" s="12" t="s">
        <v>1062</v>
      </c>
      <c r="AC830" s="19"/>
      <c r="AD830" s="19"/>
      <c r="AE830" s="19">
        <v>1</v>
      </c>
      <c r="AF830" s="19">
        <v>1</v>
      </c>
    </row>
    <row r="831" spans="27:32" x14ac:dyDescent="0.25">
      <c r="AA831" s="18">
        <v>4607</v>
      </c>
      <c r="AB831" s="12" t="s">
        <v>1063</v>
      </c>
      <c r="AC831" s="19"/>
      <c r="AD831" s="19"/>
      <c r="AE831" s="19">
        <v>14</v>
      </c>
      <c r="AF831" s="19">
        <v>14</v>
      </c>
    </row>
    <row r="832" spans="27:32" x14ac:dyDescent="0.25">
      <c r="AA832" s="18">
        <v>4610</v>
      </c>
      <c r="AB832" s="12" t="s">
        <v>1064</v>
      </c>
      <c r="AC832" s="19"/>
      <c r="AD832" s="19"/>
      <c r="AE832" s="19">
        <v>16</v>
      </c>
      <c r="AF832" s="19">
        <v>16</v>
      </c>
    </row>
    <row r="833" spans="27:32" x14ac:dyDescent="0.25">
      <c r="AA833" s="18">
        <v>4611</v>
      </c>
      <c r="AB833" s="12" t="s">
        <v>1065</v>
      </c>
      <c r="AC833" s="19"/>
      <c r="AD833" s="19"/>
      <c r="AE833" s="19">
        <v>24</v>
      </c>
      <c r="AF833" s="19">
        <v>24</v>
      </c>
    </row>
    <row r="834" spans="27:32" x14ac:dyDescent="0.25">
      <c r="AA834" s="18">
        <v>4614</v>
      </c>
      <c r="AB834" s="12" t="s">
        <v>1066</v>
      </c>
      <c r="AC834" s="19"/>
      <c r="AD834" s="19"/>
      <c r="AE834" s="19">
        <v>79</v>
      </c>
      <c r="AF834" s="19">
        <v>79</v>
      </c>
    </row>
    <row r="835" spans="27:32" x14ac:dyDescent="0.25">
      <c r="AA835" s="18">
        <v>4615</v>
      </c>
      <c r="AB835" s="12" t="s">
        <v>1067</v>
      </c>
      <c r="AC835" s="19"/>
      <c r="AD835" s="19"/>
      <c r="AE835" s="19">
        <v>38</v>
      </c>
      <c r="AF835" s="19">
        <v>38</v>
      </c>
    </row>
    <row r="836" spans="27:32" x14ac:dyDescent="0.25">
      <c r="AA836" s="18">
        <v>4616</v>
      </c>
      <c r="AB836" s="12" t="s">
        <v>1068</v>
      </c>
      <c r="AC836" s="19"/>
      <c r="AD836" s="19"/>
      <c r="AE836" s="19">
        <v>15</v>
      </c>
      <c r="AF836" s="19">
        <v>15</v>
      </c>
    </row>
    <row r="837" spans="27:32" x14ac:dyDescent="0.25">
      <c r="AA837" s="18">
        <v>4617</v>
      </c>
      <c r="AB837" s="12" t="s">
        <v>1069</v>
      </c>
      <c r="AC837" s="19"/>
      <c r="AD837" s="19"/>
      <c r="AE837" s="19">
        <v>35</v>
      </c>
      <c r="AF837" s="19">
        <v>35</v>
      </c>
    </row>
    <row r="838" spans="27:32" x14ac:dyDescent="0.25">
      <c r="AA838" s="18">
        <v>4619</v>
      </c>
      <c r="AB838" s="12" t="s">
        <v>1070</v>
      </c>
      <c r="AC838" s="19"/>
      <c r="AD838" s="19"/>
      <c r="AE838" s="19">
        <v>15</v>
      </c>
      <c r="AF838" s="19">
        <v>15</v>
      </c>
    </row>
    <row r="839" spans="27:32" x14ac:dyDescent="0.25">
      <c r="AA839" s="18">
        <v>4620</v>
      </c>
      <c r="AB839" s="12" t="s">
        <v>1071</v>
      </c>
      <c r="AC839" s="19"/>
      <c r="AD839" s="19"/>
      <c r="AE839" s="19">
        <v>15</v>
      </c>
      <c r="AF839" s="19">
        <v>15</v>
      </c>
    </row>
    <row r="840" spans="27:32" x14ac:dyDescent="0.25">
      <c r="AA840" s="18">
        <v>4621</v>
      </c>
      <c r="AB840" s="12" t="s">
        <v>1072</v>
      </c>
      <c r="AC840" s="19"/>
      <c r="AD840" s="19"/>
      <c r="AE840" s="19">
        <v>7</v>
      </c>
      <c r="AF840" s="19">
        <v>7</v>
      </c>
    </row>
    <row r="841" spans="27:32" x14ac:dyDescent="0.25">
      <c r="AA841" s="18">
        <v>4622</v>
      </c>
      <c r="AB841" s="12" t="s">
        <v>1073</v>
      </c>
      <c r="AC841" s="19"/>
      <c r="AD841" s="19"/>
      <c r="AE841" s="19">
        <v>1</v>
      </c>
      <c r="AF841" s="19">
        <v>1</v>
      </c>
    </row>
    <row r="842" spans="27:32" x14ac:dyDescent="0.25">
      <c r="AA842" s="18">
        <v>4623</v>
      </c>
      <c r="AB842" s="12" t="s">
        <v>1074</v>
      </c>
      <c r="AC842" s="19">
        <v>128</v>
      </c>
      <c r="AD842" s="19">
        <v>15</v>
      </c>
      <c r="AE842" s="19">
        <v>1</v>
      </c>
      <c r="AF842" s="19">
        <v>144</v>
      </c>
    </row>
    <row r="843" spans="27:32" x14ac:dyDescent="0.25">
      <c r="AA843" s="18">
        <v>4625</v>
      </c>
      <c r="AB843" s="12" t="s">
        <v>1075</v>
      </c>
      <c r="AC843" s="19">
        <v>15</v>
      </c>
      <c r="AD843" s="19"/>
      <c r="AE843" s="19">
        <v>11</v>
      </c>
      <c r="AF843" s="19">
        <v>26</v>
      </c>
    </row>
    <row r="844" spans="27:32" x14ac:dyDescent="0.25">
      <c r="AA844" s="18">
        <v>4634</v>
      </c>
      <c r="AB844" s="12" t="s">
        <v>1076</v>
      </c>
      <c r="AC844" s="19"/>
      <c r="AD844" s="19"/>
      <c r="AE844" s="19">
        <v>312</v>
      </c>
      <c r="AF844" s="19">
        <v>312</v>
      </c>
    </row>
    <row r="845" spans="27:32" x14ac:dyDescent="0.25">
      <c r="AA845" s="18">
        <v>4635</v>
      </c>
      <c r="AB845" s="12" t="s">
        <v>1077</v>
      </c>
      <c r="AC845" s="19"/>
      <c r="AD845" s="19"/>
      <c r="AE845" s="19">
        <v>401</v>
      </c>
      <c r="AF845" s="19">
        <v>401</v>
      </c>
    </row>
    <row r="846" spans="27:32" x14ac:dyDescent="0.25">
      <c r="AA846" s="18">
        <v>4636</v>
      </c>
      <c r="AB846" s="12" t="s">
        <v>1078</v>
      </c>
      <c r="AC846" s="19"/>
      <c r="AD846" s="19"/>
      <c r="AE846" s="19">
        <v>4</v>
      </c>
      <c r="AF846" s="19">
        <v>4</v>
      </c>
    </row>
    <row r="847" spans="27:32" x14ac:dyDescent="0.25">
      <c r="AA847" s="18">
        <v>4637</v>
      </c>
      <c r="AB847" s="12" t="s">
        <v>1079</v>
      </c>
      <c r="AC847" s="19"/>
      <c r="AD847" s="19"/>
      <c r="AE847" s="19">
        <v>124</v>
      </c>
      <c r="AF847" s="19">
        <v>124</v>
      </c>
    </row>
    <row r="848" spans="27:32" x14ac:dyDescent="0.25">
      <c r="AA848" s="18">
        <v>4641</v>
      </c>
      <c r="AB848" s="12" t="s">
        <v>1080</v>
      </c>
      <c r="AC848" s="19"/>
      <c r="AD848" s="19"/>
      <c r="AE848" s="19">
        <v>36</v>
      </c>
      <c r="AF848" s="19">
        <v>36</v>
      </c>
    </row>
    <row r="849" spans="27:32" x14ac:dyDescent="0.25">
      <c r="AA849" s="18">
        <v>4642</v>
      </c>
      <c r="AB849" s="12" t="s">
        <v>1081</v>
      </c>
      <c r="AC849" s="19"/>
      <c r="AD849" s="19"/>
      <c r="AE849" s="19">
        <v>10</v>
      </c>
      <c r="AF849" s="19">
        <v>10</v>
      </c>
    </row>
    <row r="850" spans="27:32" x14ac:dyDescent="0.25">
      <c r="AA850" s="18">
        <v>4643</v>
      </c>
      <c r="AB850" s="12" t="s">
        <v>1082</v>
      </c>
      <c r="AC850" s="19"/>
      <c r="AD850" s="19"/>
      <c r="AE850" s="19">
        <v>40</v>
      </c>
      <c r="AF850" s="19">
        <v>40</v>
      </c>
    </row>
    <row r="851" spans="27:32" x14ac:dyDescent="0.25">
      <c r="AA851" s="18">
        <v>4644</v>
      </c>
      <c r="AB851" s="12" t="s">
        <v>1083</v>
      </c>
      <c r="AC851" s="19"/>
      <c r="AD851" s="19"/>
      <c r="AE851" s="19">
        <v>146</v>
      </c>
      <c r="AF851" s="19">
        <v>146</v>
      </c>
    </row>
    <row r="852" spans="27:32" x14ac:dyDescent="0.25">
      <c r="AA852" s="18">
        <v>4645</v>
      </c>
      <c r="AB852" s="12" t="s">
        <v>1084</v>
      </c>
      <c r="AC852" s="19"/>
      <c r="AD852" s="19">
        <v>0.23499999999999999</v>
      </c>
      <c r="AE852" s="19">
        <v>1.8399999999999999</v>
      </c>
      <c r="AF852" s="19">
        <v>2.0749999999999997</v>
      </c>
    </row>
    <row r="853" spans="27:32" x14ac:dyDescent="0.25">
      <c r="AA853" s="18">
        <v>4651</v>
      </c>
      <c r="AB853" s="12" t="s">
        <v>1085</v>
      </c>
      <c r="AC853" s="19"/>
      <c r="AD853" s="19"/>
      <c r="AE853" s="19">
        <v>52</v>
      </c>
      <c r="AF853" s="19">
        <v>52</v>
      </c>
    </row>
    <row r="854" spans="27:32" x14ac:dyDescent="0.25">
      <c r="AA854" s="18">
        <v>4652</v>
      </c>
      <c r="AB854" s="12" t="s">
        <v>1086</v>
      </c>
      <c r="AC854" s="19"/>
      <c r="AD854" s="19"/>
      <c r="AE854" s="19">
        <v>26</v>
      </c>
      <c r="AF854" s="19">
        <v>26</v>
      </c>
    </row>
    <row r="855" spans="27:32" x14ac:dyDescent="0.25">
      <c r="AA855" s="18">
        <v>4653</v>
      </c>
      <c r="AB855" s="12" t="s">
        <v>1087</v>
      </c>
      <c r="AC855" s="19"/>
      <c r="AD855" s="19"/>
      <c r="AE855" s="19">
        <v>8</v>
      </c>
      <c r="AF855" s="19">
        <v>8</v>
      </c>
    </row>
    <row r="856" spans="27:32" x14ac:dyDescent="0.25">
      <c r="AA856" s="18">
        <v>4655</v>
      </c>
      <c r="AB856" s="12" t="s">
        <v>1088</v>
      </c>
      <c r="AC856" s="19"/>
      <c r="AD856" s="19"/>
      <c r="AE856" s="19">
        <v>21</v>
      </c>
      <c r="AF856" s="19">
        <v>21</v>
      </c>
    </row>
    <row r="857" spans="27:32" x14ac:dyDescent="0.25">
      <c r="AA857" s="18">
        <v>4659</v>
      </c>
      <c r="AB857" s="12" t="s">
        <v>1089</v>
      </c>
      <c r="AC857" s="19">
        <v>7</v>
      </c>
      <c r="AD857" s="19"/>
      <c r="AE857" s="19">
        <v>6</v>
      </c>
      <c r="AF857" s="19">
        <v>13</v>
      </c>
    </row>
    <row r="858" spans="27:32" x14ac:dyDescent="0.25">
      <c r="AA858" s="18">
        <v>4665</v>
      </c>
      <c r="AB858" s="12" t="s">
        <v>1090</v>
      </c>
      <c r="AC858" s="19"/>
      <c r="AD858" s="19"/>
      <c r="AE858" s="19">
        <v>6</v>
      </c>
      <c r="AF858" s="19">
        <v>6</v>
      </c>
    </row>
    <row r="859" spans="27:32" x14ac:dyDescent="0.25">
      <c r="AA859" s="18">
        <v>4666</v>
      </c>
      <c r="AB859" s="12" t="s">
        <v>1091</v>
      </c>
      <c r="AC859" s="19"/>
      <c r="AD859" s="19"/>
      <c r="AE859" s="19">
        <v>1</v>
      </c>
      <c r="AF859" s="19">
        <v>1</v>
      </c>
    </row>
    <row r="860" spans="27:32" x14ac:dyDescent="0.25">
      <c r="AA860" s="18">
        <v>4676</v>
      </c>
      <c r="AB860" s="12" t="s">
        <v>1092</v>
      </c>
      <c r="AC860" s="19"/>
      <c r="AD860" s="19"/>
      <c r="AE860" s="19">
        <v>2</v>
      </c>
      <c r="AF860" s="19">
        <v>2</v>
      </c>
    </row>
    <row r="861" spans="27:32" x14ac:dyDescent="0.25">
      <c r="AA861" s="18">
        <v>4690</v>
      </c>
      <c r="AB861" s="12" t="s">
        <v>1093</v>
      </c>
      <c r="AC861" s="19"/>
      <c r="AD861" s="19"/>
      <c r="AE861" s="19">
        <v>6</v>
      </c>
      <c r="AF861" s="19">
        <v>6</v>
      </c>
    </row>
    <row r="862" spans="27:32" x14ac:dyDescent="0.25">
      <c r="AA862" s="18">
        <v>4692</v>
      </c>
      <c r="AB862" s="12" t="s">
        <v>1094</v>
      </c>
      <c r="AC862" s="19"/>
      <c r="AD862" s="19">
        <v>1</v>
      </c>
      <c r="AE862" s="19"/>
      <c r="AF862" s="19">
        <v>1</v>
      </c>
    </row>
    <row r="863" spans="27:32" x14ac:dyDescent="0.25">
      <c r="AA863" s="18">
        <v>4702</v>
      </c>
      <c r="AB863" s="12" t="s">
        <v>1095</v>
      </c>
      <c r="AC863" s="19"/>
      <c r="AD863" s="19"/>
      <c r="AE863" s="19">
        <v>1181.0009999999997</v>
      </c>
      <c r="AF863" s="19">
        <v>1181.0009999999997</v>
      </c>
    </row>
    <row r="864" spans="27:32" x14ac:dyDescent="0.25">
      <c r="AA864" s="18">
        <v>4709</v>
      </c>
      <c r="AB864" s="12" t="s">
        <v>1096</v>
      </c>
      <c r="AC864" s="19"/>
      <c r="AD864" s="19"/>
      <c r="AE864" s="19">
        <v>1</v>
      </c>
      <c r="AF864" s="19">
        <v>1</v>
      </c>
    </row>
    <row r="865" spans="27:32" x14ac:dyDescent="0.25">
      <c r="AA865" s="18">
        <v>4722</v>
      </c>
      <c r="AB865" s="12" t="s">
        <v>1097</v>
      </c>
      <c r="AC865" s="19">
        <v>25</v>
      </c>
      <c r="AD865" s="19">
        <v>3</v>
      </c>
      <c r="AE865" s="19">
        <v>4</v>
      </c>
      <c r="AF865" s="19">
        <v>32</v>
      </c>
    </row>
    <row r="866" spans="27:32" x14ac:dyDescent="0.25">
      <c r="AA866" s="18">
        <v>4726</v>
      </c>
      <c r="AB866" s="12" t="s">
        <v>1098</v>
      </c>
      <c r="AC866" s="19">
        <v>12</v>
      </c>
      <c r="AD866" s="19">
        <v>45</v>
      </c>
      <c r="AE866" s="19">
        <v>15</v>
      </c>
      <c r="AF866" s="19">
        <v>72</v>
      </c>
    </row>
    <row r="867" spans="27:32" x14ac:dyDescent="0.25">
      <c r="AA867" s="18">
        <v>4750</v>
      </c>
      <c r="AB867" s="12" t="s">
        <v>1099</v>
      </c>
      <c r="AC867" s="19">
        <v>3</v>
      </c>
      <c r="AD867" s="19"/>
      <c r="AE867" s="19"/>
      <c r="AF867" s="19">
        <v>3</v>
      </c>
    </row>
    <row r="868" spans="27:32" x14ac:dyDescent="0.25">
      <c r="AA868" s="18">
        <v>4751</v>
      </c>
      <c r="AB868" s="12" t="s">
        <v>1100</v>
      </c>
      <c r="AC868" s="19">
        <v>1</v>
      </c>
      <c r="AD868" s="19"/>
      <c r="AE868" s="19"/>
      <c r="AF868" s="19">
        <v>1</v>
      </c>
    </row>
    <row r="869" spans="27:32" x14ac:dyDescent="0.25">
      <c r="AA869" s="18">
        <v>4752</v>
      </c>
      <c r="AB869" s="12" t="s">
        <v>1101</v>
      </c>
      <c r="AC869" s="19">
        <v>2</v>
      </c>
      <c r="AD869" s="19"/>
      <c r="AE869" s="19"/>
      <c r="AF869" s="19">
        <v>2</v>
      </c>
    </row>
    <row r="870" spans="27:32" x14ac:dyDescent="0.25">
      <c r="AA870" s="18">
        <v>4753</v>
      </c>
      <c r="AB870" s="12" t="s">
        <v>1102</v>
      </c>
      <c r="AC870" s="19">
        <v>3</v>
      </c>
      <c r="AD870" s="19"/>
      <c r="AE870" s="19"/>
      <c r="AF870" s="19">
        <v>3</v>
      </c>
    </row>
    <row r="871" spans="27:32" x14ac:dyDescent="0.25">
      <c r="AA871" s="18">
        <v>4764</v>
      </c>
      <c r="AB871" s="12" t="s">
        <v>1103</v>
      </c>
      <c r="AC871" s="19">
        <v>1</v>
      </c>
      <c r="AD871" s="19"/>
      <c r="AE871" s="19"/>
      <c r="AF871" s="19">
        <v>1</v>
      </c>
    </row>
    <row r="872" spans="27:32" x14ac:dyDescent="0.25">
      <c r="AA872" s="18">
        <v>4776</v>
      </c>
      <c r="AB872" s="12" t="s">
        <v>1104</v>
      </c>
      <c r="AC872" s="19">
        <v>22</v>
      </c>
      <c r="AD872" s="19">
        <v>2</v>
      </c>
      <c r="AE872" s="19">
        <v>1</v>
      </c>
      <c r="AF872" s="19">
        <v>25</v>
      </c>
    </row>
    <row r="873" spans="27:32" x14ac:dyDescent="0.25">
      <c r="AA873" s="18">
        <v>4777</v>
      </c>
      <c r="AB873" s="12" t="s">
        <v>1105</v>
      </c>
      <c r="AC873" s="19">
        <v>1</v>
      </c>
      <c r="AD873" s="19"/>
      <c r="AE873" s="19"/>
      <c r="AF873" s="19">
        <v>1</v>
      </c>
    </row>
    <row r="874" spans="27:32" x14ac:dyDescent="0.25">
      <c r="AA874" s="18">
        <v>4780</v>
      </c>
      <c r="AB874" s="12" t="s">
        <v>1106</v>
      </c>
      <c r="AC874" s="19">
        <v>14</v>
      </c>
      <c r="AD874" s="19"/>
      <c r="AE874" s="19"/>
      <c r="AF874" s="19">
        <v>14</v>
      </c>
    </row>
    <row r="875" spans="27:32" x14ac:dyDescent="0.25">
      <c r="AA875" s="18">
        <v>4781</v>
      </c>
      <c r="AB875" s="12" t="s">
        <v>1107</v>
      </c>
      <c r="AC875" s="19"/>
      <c r="AD875" s="19"/>
      <c r="AE875" s="19">
        <v>923</v>
      </c>
      <c r="AF875" s="19">
        <v>923</v>
      </c>
    </row>
    <row r="876" spans="27:32" x14ac:dyDescent="0.25">
      <c r="AA876" s="18">
        <v>4782</v>
      </c>
      <c r="AB876" s="12" t="s">
        <v>1108</v>
      </c>
      <c r="AC876" s="19"/>
      <c r="AD876" s="19"/>
      <c r="AE876" s="19">
        <v>8</v>
      </c>
      <c r="AF876" s="19">
        <v>8</v>
      </c>
    </row>
    <row r="877" spans="27:32" x14ac:dyDescent="0.25">
      <c r="AA877" s="18">
        <v>4798</v>
      </c>
      <c r="AB877" s="12" t="s">
        <v>1109</v>
      </c>
      <c r="AC877" s="19"/>
      <c r="AD877" s="19"/>
      <c r="AE877" s="19">
        <v>1</v>
      </c>
      <c r="AF877" s="19">
        <v>1</v>
      </c>
    </row>
    <row r="878" spans="27:32" x14ac:dyDescent="0.25">
      <c r="AA878" s="18">
        <v>4813</v>
      </c>
      <c r="AB878" s="12" t="s">
        <v>1110</v>
      </c>
      <c r="AC878" s="19"/>
      <c r="AD878" s="19"/>
      <c r="AE878" s="19">
        <v>3</v>
      </c>
      <c r="AF878" s="19">
        <v>3</v>
      </c>
    </row>
    <row r="879" spans="27:32" x14ac:dyDescent="0.25">
      <c r="AA879" s="18">
        <v>4833</v>
      </c>
      <c r="AB879" s="12" t="s">
        <v>1111</v>
      </c>
      <c r="AC879" s="19"/>
      <c r="AD879" s="19"/>
      <c r="AE879" s="19">
        <v>38</v>
      </c>
      <c r="AF879" s="19">
        <v>38</v>
      </c>
    </row>
    <row r="880" spans="27:32" x14ac:dyDescent="0.25">
      <c r="AA880" s="18">
        <v>4834</v>
      </c>
      <c r="AB880" s="12" t="s">
        <v>1112</v>
      </c>
      <c r="AC880" s="19"/>
      <c r="AD880" s="19"/>
      <c r="AE880" s="19">
        <v>1</v>
      </c>
      <c r="AF880" s="19">
        <v>1</v>
      </c>
    </row>
    <row r="881" spans="27:32" x14ac:dyDescent="0.25">
      <c r="AA881" s="18">
        <v>4870</v>
      </c>
      <c r="AB881" s="12" t="s">
        <v>1113</v>
      </c>
      <c r="AC881" s="19">
        <v>1</v>
      </c>
      <c r="AD881" s="19"/>
      <c r="AE881" s="19"/>
      <c r="AF881" s="19">
        <v>1</v>
      </c>
    </row>
    <row r="882" spans="27:32" x14ac:dyDescent="0.25">
      <c r="AA882" s="18">
        <v>4876</v>
      </c>
      <c r="AB882" s="12" t="s">
        <v>1114</v>
      </c>
      <c r="AC882" s="19">
        <v>20</v>
      </c>
      <c r="AD882" s="19">
        <v>2</v>
      </c>
      <c r="AE882" s="19">
        <v>4</v>
      </c>
      <c r="AF882" s="19">
        <v>26</v>
      </c>
    </row>
    <row r="883" spans="27:32" x14ac:dyDescent="0.25">
      <c r="AA883" s="18">
        <v>4878</v>
      </c>
      <c r="AB883" s="12" t="s">
        <v>1115</v>
      </c>
      <c r="AC883" s="19">
        <v>18</v>
      </c>
      <c r="AD883" s="19"/>
      <c r="AE883" s="19">
        <v>5</v>
      </c>
      <c r="AF883" s="19">
        <v>23</v>
      </c>
    </row>
    <row r="884" spans="27:32" x14ac:dyDescent="0.25">
      <c r="AA884" s="18">
        <v>4881</v>
      </c>
      <c r="AB884" s="12" t="s">
        <v>1116</v>
      </c>
      <c r="AC884" s="19">
        <v>37</v>
      </c>
      <c r="AD884" s="19">
        <v>6</v>
      </c>
      <c r="AE884" s="19">
        <v>4</v>
      </c>
      <c r="AF884" s="19">
        <v>47</v>
      </c>
    </row>
    <row r="885" spans="27:32" x14ac:dyDescent="0.25">
      <c r="AA885" s="18">
        <v>4882</v>
      </c>
      <c r="AB885" s="12" t="s">
        <v>1117</v>
      </c>
      <c r="AC885" s="19">
        <v>72</v>
      </c>
      <c r="AD885" s="19">
        <v>21</v>
      </c>
      <c r="AE885" s="19">
        <v>15</v>
      </c>
      <c r="AF885" s="19">
        <v>108</v>
      </c>
    </row>
    <row r="886" spans="27:32" x14ac:dyDescent="0.25">
      <c r="AA886" s="18">
        <v>4883</v>
      </c>
      <c r="AB886" s="12" t="s">
        <v>1118</v>
      </c>
      <c r="AC886" s="19">
        <v>45</v>
      </c>
      <c r="AD886" s="19">
        <v>19</v>
      </c>
      <c r="AE886" s="19">
        <v>26</v>
      </c>
      <c r="AF886" s="19">
        <v>90</v>
      </c>
    </row>
    <row r="887" spans="27:32" x14ac:dyDescent="0.25">
      <c r="AA887" s="18">
        <v>4884</v>
      </c>
      <c r="AB887" s="12" t="s">
        <v>1119</v>
      </c>
      <c r="AC887" s="19">
        <v>80</v>
      </c>
      <c r="AD887" s="19">
        <v>20</v>
      </c>
      <c r="AE887" s="19">
        <v>18</v>
      </c>
      <c r="AF887" s="19">
        <v>118</v>
      </c>
    </row>
    <row r="888" spans="27:32" x14ac:dyDescent="0.25">
      <c r="AA888" s="18">
        <v>4886</v>
      </c>
      <c r="AB888" s="12" t="s">
        <v>1120</v>
      </c>
      <c r="AC888" s="19">
        <v>5</v>
      </c>
      <c r="AD888" s="19">
        <v>2</v>
      </c>
      <c r="AE888" s="19">
        <v>6</v>
      </c>
      <c r="AF888" s="19">
        <v>13</v>
      </c>
    </row>
    <row r="889" spans="27:32" x14ac:dyDescent="0.25">
      <c r="AA889" s="18">
        <v>4887</v>
      </c>
      <c r="AB889" s="12" t="s">
        <v>1121</v>
      </c>
      <c r="AC889" s="19">
        <v>13</v>
      </c>
      <c r="AD889" s="19">
        <v>4</v>
      </c>
      <c r="AE889" s="19">
        <v>10</v>
      </c>
      <c r="AF889" s="19">
        <v>27</v>
      </c>
    </row>
    <row r="890" spans="27:32" x14ac:dyDescent="0.25">
      <c r="AA890" s="18">
        <v>4889</v>
      </c>
      <c r="AB890" s="12" t="s">
        <v>1122</v>
      </c>
      <c r="AC890" s="19">
        <v>1</v>
      </c>
      <c r="AD890" s="19"/>
      <c r="AE890" s="19"/>
      <c r="AF890" s="19">
        <v>1</v>
      </c>
    </row>
    <row r="891" spans="27:32" x14ac:dyDescent="0.25">
      <c r="AA891" s="18">
        <v>4911</v>
      </c>
      <c r="AB891" s="12" t="s">
        <v>1123</v>
      </c>
      <c r="AC891" s="19"/>
      <c r="AD891" s="19">
        <v>357</v>
      </c>
      <c r="AE891" s="19">
        <v>3362</v>
      </c>
      <c r="AF891" s="19">
        <v>3719</v>
      </c>
    </row>
    <row r="892" spans="27:32" x14ac:dyDescent="0.25">
      <c r="AA892" s="18">
        <v>4912</v>
      </c>
      <c r="AB892" s="12" t="s">
        <v>1124</v>
      </c>
      <c r="AC892" s="19"/>
      <c r="AD892" s="19">
        <v>294</v>
      </c>
      <c r="AE892" s="19">
        <v>3345</v>
      </c>
      <c r="AF892" s="19">
        <v>3639</v>
      </c>
    </row>
    <row r="893" spans="27:32" x14ac:dyDescent="0.25">
      <c r="AA893" s="18">
        <v>4914</v>
      </c>
      <c r="AB893" s="12" t="s">
        <v>1125</v>
      </c>
      <c r="AC893" s="19"/>
      <c r="AD893" s="19">
        <v>797</v>
      </c>
      <c r="AE893" s="19">
        <v>6219</v>
      </c>
      <c r="AF893" s="19">
        <v>7016</v>
      </c>
    </row>
    <row r="894" spans="27:32" x14ac:dyDescent="0.25">
      <c r="AA894" s="18">
        <v>4915</v>
      </c>
      <c r="AB894" s="12" t="s">
        <v>1126</v>
      </c>
      <c r="AC894" s="19"/>
      <c r="AD894" s="19">
        <v>838</v>
      </c>
      <c r="AE894" s="19">
        <v>7190</v>
      </c>
      <c r="AF894" s="19">
        <v>8028</v>
      </c>
    </row>
    <row r="895" spans="27:32" x14ac:dyDescent="0.25">
      <c r="AA895" s="18">
        <v>4920</v>
      </c>
      <c r="AB895" s="12" t="s">
        <v>1127</v>
      </c>
      <c r="AC895" s="19"/>
      <c r="AD895" s="19"/>
      <c r="AE895" s="19">
        <v>13</v>
      </c>
      <c r="AF895" s="19">
        <v>13</v>
      </c>
    </row>
    <row r="896" spans="27:32" x14ac:dyDescent="0.25">
      <c r="AA896" s="18">
        <v>4921</v>
      </c>
      <c r="AB896" s="12" t="s">
        <v>1128</v>
      </c>
      <c r="AC896" s="19"/>
      <c r="AD896" s="19"/>
      <c r="AE896" s="19">
        <v>34</v>
      </c>
      <c r="AF896" s="19">
        <v>34</v>
      </c>
    </row>
    <row r="897" spans="27:32" x14ac:dyDescent="0.25">
      <c r="AA897" s="18">
        <v>4927</v>
      </c>
      <c r="AB897" s="12" t="s">
        <v>1129</v>
      </c>
      <c r="AC897" s="19"/>
      <c r="AD897" s="19"/>
      <c r="AE897" s="19">
        <v>71</v>
      </c>
      <c r="AF897" s="19">
        <v>71</v>
      </c>
    </row>
    <row r="898" spans="27:32" x14ac:dyDescent="0.25">
      <c r="AA898" s="18">
        <v>4930</v>
      </c>
      <c r="AB898" s="12" t="s">
        <v>1130</v>
      </c>
      <c r="AC898" s="19">
        <v>19.310000000000002</v>
      </c>
      <c r="AD898" s="19"/>
      <c r="AE898" s="19">
        <v>3.44</v>
      </c>
      <c r="AF898" s="19">
        <v>22.750000000000004</v>
      </c>
    </row>
    <row r="899" spans="27:32" x14ac:dyDescent="0.25">
      <c r="AA899" s="18">
        <v>4933</v>
      </c>
      <c r="AB899" s="12" t="s">
        <v>1131</v>
      </c>
      <c r="AC899" s="19">
        <v>1.5</v>
      </c>
      <c r="AD899" s="19"/>
      <c r="AE899" s="19">
        <v>1.2850000000000001</v>
      </c>
      <c r="AF899" s="19">
        <v>2.7850000000000001</v>
      </c>
    </row>
    <row r="900" spans="27:32" x14ac:dyDescent="0.25">
      <c r="AA900" s="18">
        <v>4943</v>
      </c>
      <c r="AB900" s="12" t="s">
        <v>1132</v>
      </c>
      <c r="AC900" s="19"/>
      <c r="AD900" s="19">
        <v>1</v>
      </c>
      <c r="AE900" s="19">
        <v>5</v>
      </c>
      <c r="AF900" s="19">
        <v>6</v>
      </c>
    </row>
    <row r="901" spans="27:32" x14ac:dyDescent="0.25">
      <c r="AA901" s="18">
        <v>4944</v>
      </c>
      <c r="AB901" s="12" t="s">
        <v>1133</v>
      </c>
      <c r="AC901" s="19">
        <v>114</v>
      </c>
      <c r="AD901" s="19">
        <v>23</v>
      </c>
      <c r="AE901" s="19">
        <v>58</v>
      </c>
      <c r="AF901" s="19">
        <v>195</v>
      </c>
    </row>
    <row r="902" spans="27:32" x14ac:dyDescent="0.25">
      <c r="AA902" s="18">
        <v>4946</v>
      </c>
      <c r="AB902" s="12" t="s">
        <v>1134</v>
      </c>
      <c r="AC902" s="19">
        <v>4</v>
      </c>
      <c r="AD902" s="19">
        <v>3</v>
      </c>
      <c r="AE902" s="19">
        <v>11</v>
      </c>
      <c r="AF902" s="19">
        <v>18</v>
      </c>
    </row>
    <row r="903" spans="27:32" x14ac:dyDescent="0.25">
      <c r="AA903" s="18">
        <v>4955</v>
      </c>
      <c r="AB903" s="12" t="s">
        <v>1135</v>
      </c>
      <c r="AC903" s="19"/>
      <c r="AD903" s="19">
        <v>2</v>
      </c>
      <c r="AE903" s="19"/>
      <c r="AF903" s="19">
        <v>2</v>
      </c>
    </row>
    <row r="904" spans="27:32" x14ac:dyDescent="0.25">
      <c r="AA904" s="18">
        <v>4964</v>
      </c>
      <c r="AB904" s="12" t="s">
        <v>278</v>
      </c>
      <c r="AC904" s="19">
        <v>17</v>
      </c>
      <c r="AD904" s="19">
        <v>5</v>
      </c>
      <c r="AE904" s="19">
        <v>7</v>
      </c>
      <c r="AF904" s="19">
        <v>29</v>
      </c>
    </row>
    <row r="905" spans="27:32" x14ac:dyDescent="0.25">
      <c r="AA905" s="18">
        <v>4966</v>
      </c>
      <c r="AB905" s="12" t="s">
        <v>227</v>
      </c>
      <c r="AC905" s="19">
        <v>7</v>
      </c>
      <c r="AD905" s="19">
        <v>1</v>
      </c>
      <c r="AE905" s="19"/>
      <c r="AF905" s="19">
        <v>8</v>
      </c>
    </row>
    <row r="906" spans="27:32" x14ac:dyDescent="0.25">
      <c r="AA906" s="18">
        <v>4967</v>
      </c>
      <c r="AB906" s="12" t="s">
        <v>93</v>
      </c>
      <c r="AC906" s="19">
        <v>31</v>
      </c>
      <c r="AD906" s="19">
        <v>7</v>
      </c>
      <c r="AE906" s="19">
        <v>13</v>
      </c>
      <c r="AF906" s="19">
        <v>51</v>
      </c>
    </row>
    <row r="907" spans="27:32" x14ac:dyDescent="0.25">
      <c r="AA907" s="18">
        <v>4968</v>
      </c>
      <c r="AB907" s="12" t="s">
        <v>263</v>
      </c>
      <c r="AC907" s="19">
        <v>23</v>
      </c>
      <c r="AD907" s="19">
        <v>2</v>
      </c>
      <c r="AE907" s="19">
        <v>13</v>
      </c>
      <c r="AF907" s="19">
        <v>38</v>
      </c>
    </row>
    <row r="908" spans="27:32" x14ac:dyDescent="0.25">
      <c r="AA908" s="18">
        <v>4970</v>
      </c>
      <c r="AB908" s="12" t="s">
        <v>186</v>
      </c>
      <c r="AC908" s="19">
        <v>24</v>
      </c>
      <c r="AD908" s="19">
        <v>4</v>
      </c>
      <c r="AE908" s="19">
        <v>33</v>
      </c>
      <c r="AF908" s="19">
        <v>61</v>
      </c>
    </row>
    <row r="909" spans="27:32" x14ac:dyDescent="0.25">
      <c r="AA909" s="18">
        <v>4974</v>
      </c>
      <c r="AB909" s="12" t="s">
        <v>196</v>
      </c>
      <c r="AC909" s="19">
        <v>1</v>
      </c>
      <c r="AD909" s="19"/>
      <c r="AE909" s="19"/>
      <c r="AF909" s="19">
        <v>1</v>
      </c>
    </row>
    <row r="910" spans="27:32" x14ac:dyDescent="0.25">
      <c r="AA910" s="18">
        <v>4978</v>
      </c>
      <c r="AB910" s="12" t="s">
        <v>290</v>
      </c>
      <c r="AC910" s="19">
        <v>5</v>
      </c>
      <c r="AD910" s="19">
        <v>5</v>
      </c>
      <c r="AE910" s="19">
        <v>17</v>
      </c>
      <c r="AF910" s="19">
        <v>27</v>
      </c>
    </row>
    <row r="911" spans="27:32" x14ac:dyDescent="0.25">
      <c r="AA911" s="18">
        <v>4979</v>
      </c>
      <c r="AB911" s="12" t="s">
        <v>94</v>
      </c>
      <c r="AC911" s="19">
        <v>13</v>
      </c>
      <c r="AD911" s="19"/>
      <c r="AE911" s="19">
        <v>36</v>
      </c>
      <c r="AF911" s="19">
        <v>49</v>
      </c>
    </row>
    <row r="912" spans="27:32" x14ac:dyDescent="0.25">
      <c r="AA912" s="18">
        <v>4982</v>
      </c>
      <c r="AB912" s="12" t="s">
        <v>1136</v>
      </c>
      <c r="AC912" s="19">
        <v>74</v>
      </c>
      <c r="AD912" s="19">
        <v>9</v>
      </c>
      <c r="AE912" s="19">
        <v>291</v>
      </c>
      <c r="AF912" s="19">
        <v>374</v>
      </c>
    </row>
    <row r="913" spans="27:32" x14ac:dyDescent="0.25">
      <c r="AA913" s="18">
        <v>4986</v>
      </c>
      <c r="AB913" s="12" t="s">
        <v>1137</v>
      </c>
      <c r="AC913" s="19"/>
      <c r="AD913" s="19">
        <v>0.54500000000000004</v>
      </c>
      <c r="AE913" s="19">
        <v>7.6449999999999996</v>
      </c>
      <c r="AF913" s="19">
        <v>8.19</v>
      </c>
    </row>
    <row r="914" spans="27:32" x14ac:dyDescent="0.25">
      <c r="AA914" s="18">
        <v>5000</v>
      </c>
      <c r="AB914" s="12" t="s">
        <v>1138</v>
      </c>
      <c r="AC914" s="19"/>
      <c r="AD914" s="19"/>
      <c r="AE914" s="19">
        <v>36</v>
      </c>
      <c r="AF914" s="19">
        <v>36</v>
      </c>
    </row>
    <row r="915" spans="27:32" x14ac:dyDescent="0.25">
      <c r="AA915" s="18">
        <v>5010</v>
      </c>
      <c r="AB915" s="12" t="s">
        <v>1139</v>
      </c>
      <c r="AC915" s="19"/>
      <c r="AD915" s="19"/>
      <c r="AE915" s="19">
        <v>7.2400000000000029</v>
      </c>
      <c r="AF915" s="19">
        <v>7.2400000000000029</v>
      </c>
    </row>
    <row r="916" spans="27:32" x14ac:dyDescent="0.25">
      <c r="AA916" s="18">
        <v>5013</v>
      </c>
      <c r="AB916" s="12" t="s">
        <v>1140</v>
      </c>
      <c r="AC916" s="19"/>
      <c r="AD916" s="19"/>
      <c r="AE916" s="19">
        <v>40</v>
      </c>
      <c r="AF916" s="19">
        <v>40</v>
      </c>
    </row>
    <row r="917" spans="27:32" x14ac:dyDescent="0.25">
      <c r="AA917" s="18">
        <v>5030</v>
      </c>
      <c r="AB917" s="12" t="s">
        <v>1141</v>
      </c>
      <c r="AC917" s="19"/>
      <c r="AD917" s="19"/>
      <c r="AE917" s="19">
        <v>3</v>
      </c>
      <c r="AF917" s="19">
        <v>3</v>
      </c>
    </row>
    <row r="918" spans="27:32" x14ac:dyDescent="0.25">
      <c r="AA918" s="18">
        <v>5033</v>
      </c>
      <c r="AB918" s="12" t="s">
        <v>1142</v>
      </c>
      <c r="AC918" s="19"/>
      <c r="AD918" s="19"/>
      <c r="AE918" s="19">
        <v>24</v>
      </c>
      <c r="AF918" s="19">
        <v>24</v>
      </c>
    </row>
    <row r="919" spans="27:32" x14ac:dyDescent="0.25">
      <c r="AA919" s="18">
        <v>5034</v>
      </c>
      <c r="AB919" s="12" t="s">
        <v>1143</v>
      </c>
      <c r="AC919" s="19"/>
      <c r="AD919" s="19"/>
      <c r="AE919" s="19">
        <v>13</v>
      </c>
      <c r="AF919" s="19">
        <v>13</v>
      </c>
    </row>
    <row r="920" spans="27:32" x14ac:dyDescent="0.25">
      <c r="AA920" s="18">
        <v>5036</v>
      </c>
      <c r="AB920" s="12" t="s">
        <v>1144</v>
      </c>
      <c r="AC920" s="19"/>
      <c r="AD920" s="19"/>
      <c r="AE920" s="19">
        <v>14</v>
      </c>
      <c r="AF920" s="19">
        <v>14</v>
      </c>
    </row>
    <row r="921" spans="27:32" x14ac:dyDescent="0.25">
      <c r="AA921" s="18">
        <v>5037</v>
      </c>
      <c r="AB921" s="12" t="s">
        <v>1145</v>
      </c>
      <c r="AC921" s="19"/>
      <c r="AD921" s="19"/>
      <c r="AE921" s="19">
        <v>1</v>
      </c>
      <c r="AF921" s="19">
        <v>1</v>
      </c>
    </row>
    <row r="922" spans="27:32" x14ac:dyDescent="0.25">
      <c r="AA922" s="18">
        <v>5039</v>
      </c>
      <c r="AB922" s="12" t="s">
        <v>1146</v>
      </c>
      <c r="AC922" s="19"/>
      <c r="AD922" s="19"/>
      <c r="AE922" s="19">
        <v>1</v>
      </c>
      <c r="AF922" s="19">
        <v>1</v>
      </c>
    </row>
    <row r="923" spans="27:32" x14ac:dyDescent="0.25">
      <c r="AA923" s="18">
        <v>5040</v>
      </c>
      <c r="AB923" s="12" t="s">
        <v>1147</v>
      </c>
      <c r="AC923" s="19"/>
      <c r="AD923" s="19"/>
      <c r="AE923" s="19">
        <v>34</v>
      </c>
      <c r="AF923" s="19">
        <v>34</v>
      </c>
    </row>
    <row r="924" spans="27:32" x14ac:dyDescent="0.25">
      <c r="AA924" s="18">
        <v>5041</v>
      </c>
      <c r="AB924" s="12" t="s">
        <v>1148</v>
      </c>
      <c r="AC924" s="19"/>
      <c r="AD924" s="19"/>
      <c r="AE924" s="19">
        <v>1</v>
      </c>
      <c r="AF924" s="19">
        <v>1</v>
      </c>
    </row>
    <row r="925" spans="27:32" x14ac:dyDescent="0.25">
      <c r="AA925" s="18">
        <v>5042</v>
      </c>
      <c r="AB925" s="12" t="s">
        <v>1149</v>
      </c>
      <c r="AC925" s="19">
        <v>11</v>
      </c>
      <c r="AD925" s="19"/>
      <c r="AE925" s="19"/>
      <c r="AF925" s="19">
        <v>11</v>
      </c>
    </row>
    <row r="926" spans="27:32" x14ac:dyDescent="0.25">
      <c r="AA926" s="18">
        <v>5043</v>
      </c>
      <c r="AB926" s="12" t="s">
        <v>1150</v>
      </c>
      <c r="AC926" s="19">
        <v>2</v>
      </c>
      <c r="AD926" s="19"/>
      <c r="AE926" s="19"/>
      <c r="AF926" s="19">
        <v>2</v>
      </c>
    </row>
    <row r="927" spans="27:32" x14ac:dyDescent="0.25">
      <c r="AA927" s="18">
        <v>5044</v>
      </c>
      <c r="AB927" s="12" t="s">
        <v>1151</v>
      </c>
      <c r="AC927" s="19">
        <v>29</v>
      </c>
      <c r="AD927" s="19">
        <v>1</v>
      </c>
      <c r="AE927" s="19">
        <v>2</v>
      </c>
      <c r="AF927" s="19">
        <v>32</v>
      </c>
    </row>
    <row r="928" spans="27:32" x14ac:dyDescent="0.25">
      <c r="AA928" s="18">
        <v>5045</v>
      </c>
      <c r="AB928" s="12" t="s">
        <v>1152</v>
      </c>
      <c r="AC928" s="19">
        <v>26</v>
      </c>
      <c r="AD928" s="19">
        <v>1</v>
      </c>
      <c r="AE928" s="19"/>
      <c r="AF928" s="19">
        <v>27</v>
      </c>
    </row>
    <row r="929" spans="27:32" x14ac:dyDescent="0.25">
      <c r="AA929" s="18">
        <v>5049</v>
      </c>
      <c r="AB929" s="12" t="s">
        <v>1153</v>
      </c>
      <c r="AC929" s="19">
        <v>1</v>
      </c>
      <c r="AD929" s="19"/>
      <c r="AE929" s="19"/>
      <c r="AF929" s="19">
        <v>1</v>
      </c>
    </row>
    <row r="930" spans="27:32" x14ac:dyDescent="0.25">
      <c r="AA930" s="18">
        <v>5055</v>
      </c>
      <c r="AB930" s="12" t="s">
        <v>1154</v>
      </c>
      <c r="AC930" s="19">
        <v>22</v>
      </c>
      <c r="AD930" s="19">
        <v>5</v>
      </c>
      <c r="AE930" s="19">
        <v>5</v>
      </c>
      <c r="AF930" s="19">
        <v>32</v>
      </c>
    </row>
    <row r="931" spans="27:32" x14ac:dyDescent="0.25">
      <c r="AA931" s="18">
        <v>5056</v>
      </c>
      <c r="AB931" s="12" t="s">
        <v>1155</v>
      </c>
      <c r="AC931" s="19">
        <v>25</v>
      </c>
      <c r="AD931" s="19">
        <v>4</v>
      </c>
      <c r="AE931" s="19">
        <v>1</v>
      </c>
      <c r="AF931" s="19">
        <v>30</v>
      </c>
    </row>
    <row r="932" spans="27:32" x14ac:dyDescent="0.25">
      <c r="AA932" s="18">
        <v>5067</v>
      </c>
      <c r="AB932" s="12" t="s">
        <v>1156</v>
      </c>
      <c r="AC932" s="19">
        <v>40</v>
      </c>
      <c r="AD932" s="19">
        <v>16</v>
      </c>
      <c r="AE932" s="19">
        <v>18</v>
      </c>
      <c r="AF932" s="19">
        <v>74</v>
      </c>
    </row>
    <row r="933" spans="27:32" x14ac:dyDescent="0.25">
      <c r="AA933" s="18">
        <v>5073</v>
      </c>
      <c r="AB933" s="12" t="s">
        <v>1157</v>
      </c>
      <c r="AC933" s="19">
        <v>2.4200000000000004</v>
      </c>
      <c r="AD933" s="19">
        <v>1.615</v>
      </c>
      <c r="AE933" s="19">
        <v>4.2499999999999991</v>
      </c>
      <c r="AF933" s="19">
        <v>8.2850000000000001</v>
      </c>
    </row>
    <row r="934" spans="27:32" x14ac:dyDescent="0.25">
      <c r="AA934" s="18">
        <v>5080</v>
      </c>
      <c r="AB934" s="12" t="s">
        <v>1158</v>
      </c>
      <c r="AC934" s="19">
        <v>12.595000000000002</v>
      </c>
      <c r="AD934" s="19"/>
      <c r="AE934" s="19">
        <v>0.61499999999999999</v>
      </c>
      <c r="AF934" s="19">
        <v>13.210000000000003</v>
      </c>
    </row>
    <row r="935" spans="27:32" x14ac:dyDescent="0.25">
      <c r="AA935" s="18">
        <v>5081</v>
      </c>
      <c r="AB935" s="12" t="s">
        <v>1159</v>
      </c>
      <c r="AC935" s="19">
        <v>32</v>
      </c>
      <c r="AD935" s="19">
        <v>6</v>
      </c>
      <c r="AE935" s="19">
        <v>10</v>
      </c>
      <c r="AF935" s="19">
        <v>48</v>
      </c>
    </row>
    <row r="936" spans="27:32" x14ac:dyDescent="0.25">
      <c r="AA936" s="18">
        <v>5082</v>
      </c>
      <c r="AB936" s="12" t="s">
        <v>1160</v>
      </c>
      <c r="AC936" s="19">
        <v>1</v>
      </c>
      <c r="AD936" s="19">
        <v>6</v>
      </c>
      <c r="AE936" s="19">
        <v>7</v>
      </c>
      <c r="AF936" s="19">
        <v>14</v>
      </c>
    </row>
    <row r="937" spans="27:32" x14ac:dyDescent="0.25">
      <c r="AA937" s="18">
        <v>5084</v>
      </c>
      <c r="AB937" s="12" t="s">
        <v>1161</v>
      </c>
      <c r="AC937" s="19">
        <v>1</v>
      </c>
      <c r="AD937" s="19"/>
      <c r="AE937" s="19"/>
      <c r="AF937" s="19">
        <v>1</v>
      </c>
    </row>
    <row r="938" spans="27:32" x14ac:dyDescent="0.25">
      <c r="AA938" s="18">
        <v>5085</v>
      </c>
      <c r="AB938" s="12" t="s">
        <v>1162</v>
      </c>
      <c r="AC938" s="19"/>
      <c r="AD938" s="19"/>
      <c r="AE938" s="19">
        <v>3</v>
      </c>
      <c r="AF938" s="19">
        <v>3</v>
      </c>
    </row>
    <row r="939" spans="27:32" x14ac:dyDescent="0.25">
      <c r="AA939" s="18">
        <v>5086</v>
      </c>
      <c r="AB939" s="12" t="s">
        <v>1163</v>
      </c>
      <c r="AC939" s="19">
        <v>25</v>
      </c>
      <c r="AD939" s="19">
        <v>14</v>
      </c>
      <c r="AE939" s="19">
        <v>18</v>
      </c>
      <c r="AF939" s="19">
        <v>57</v>
      </c>
    </row>
    <row r="940" spans="27:32" x14ac:dyDescent="0.25">
      <c r="AA940" s="18">
        <v>5088</v>
      </c>
      <c r="AB940" s="12" t="s">
        <v>1164</v>
      </c>
      <c r="AC940" s="19">
        <v>149</v>
      </c>
      <c r="AD940" s="19">
        <v>35</v>
      </c>
      <c r="AE940" s="19">
        <v>62</v>
      </c>
      <c r="AF940" s="19">
        <v>246</v>
      </c>
    </row>
    <row r="941" spans="27:32" x14ac:dyDescent="0.25">
      <c r="AA941" s="18">
        <v>5089</v>
      </c>
      <c r="AB941" s="12" t="s">
        <v>1165</v>
      </c>
      <c r="AC941" s="19">
        <v>154</v>
      </c>
      <c r="AD941" s="19">
        <v>21</v>
      </c>
      <c r="AE941" s="19">
        <v>32</v>
      </c>
      <c r="AF941" s="19">
        <v>207</v>
      </c>
    </row>
    <row r="942" spans="27:32" x14ac:dyDescent="0.25">
      <c r="AA942" s="18">
        <v>5090</v>
      </c>
      <c r="AB942" s="12" t="s">
        <v>1166</v>
      </c>
      <c r="AC942" s="19">
        <v>1</v>
      </c>
      <c r="AD942" s="19"/>
      <c r="AE942" s="19"/>
      <c r="AF942" s="19">
        <v>1</v>
      </c>
    </row>
    <row r="943" spans="27:32" x14ac:dyDescent="0.25">
      <c r="AA943" s="18">
        <v>5092</v>
      </c>
      <c r="AB943" s="12" t="s">
        <v>1167</v>
      </c>
      <c r="AC943" s="19">
        <v>42</v>
      </c>
      <c r="AD943" s="19">
        <v>2</v>
      </c>
      <c r="AE943" s="19">
        <v>4</v>
      </c>
      <c r="AF943" s="19">
        <v>48</v>
      </c>
    </row>
    <row r="944" spans="27:32" x14ac:dyDescent="0.25">
      <c r="AA944" s="18">
        <v>5096</v>
      </c>
      <c r="AB944" s="12" t="s">
        <v>1168</v>
      </c>
      <c r="AC944" s="19"/>
      <c r="AD944" s="19">
        <v>0.76500000000000001</v>
      </c>
      <c r="AE944" s="19"/>
      <c r="AF944" s="19">
        <v>0.76500000000000001</v>
      </c>
    </row>
    <row r="945" spans="27:32" x14ac:dyDescent="0.25">
      <c r="AA945" s="18">
        <v>5097</v>
      </c>
      <c r="AB945" s="12" t="s">
        <v>1169</v>
      </c>
      <c r="AC945" s="19">
        <v>71</v>
      </c>
      <c r="AD945" s="19">
        <v>15</v>
      </c>
      <c r="AE945" s="19">
        <v>15</v>
      </c>
      <c r="AF945" s="19">
        <v>101</v>
      </c>
    </row>
    <row r="946" spans="27:32" x14ac:dyDescent="0.25">
      <c r="AA946" s="18">
        <v>5101</v>
      </c>
      <c r="AB946" s="12" t="s">
        <v>1170</v>
      </c>
      <c r="AC946" s="19">
        <v>72</v>
      </c>
      <c r="AD946" s="19">
        <v>5</v>
      </c>
      <c r="AE946" s="19">
        <v>6</v>
      </c>
      <c r="AF946" s="19">
        <v>83</v>
      </c>
    </row>
    <row r="947" spans="27:32" x14ac:dyDescent="0.25">
      <c r="AA947" s="18">
        <v>5102</v>
      </c>
      <c r="AB947" s="12" t="s">
        <v>1171</v>
      </c>
      <c r="AC947" s="19">
        <v>54</v>
      </c>
      <c r="AD947" s="19">
        <v>1</v>
      </c>
      <c r="AE947" s="19">
        <v>8</v>
      </c>
      <c r="AF947" s="19">
        <v>63</v>
      </c>
    </row>
    <row r="948" spans="27:32" x14ac:dyDescent="0.25">
      <c r="AA948" s="18">
        <v>5103</v>
      </c>
      <c r="AB948" s="12" t="s">
        <v>1172</v>
      </c>
      <c r="AC948" s="19">
        <v>30</v>
      </c>
      <c r="AD948" s="19">
        <v>2</v>
      </c>
      <c r="AE948" s="19">
        <v>4</v>
      </c>
      <c r="AF948" s="19">
        <v>36</v>
      </c>
    </row>
    <row r="949" spans="27:32" x14ac:dyDescent="0.25">
      <c r="AA949" s="18">
        <v>5105</v>
      </c>
      <c r="AB949" s="12" t="s">
        <v>1173</v>
      </c>
      <c r="AC949" s="19">
        <v>2.09</v>
      </c>
      <c r="AD949" s="19"/>
      <c r="AE949" s="19">
        <v>1.34</v>
      </c>
      <c r="AF949" s="19">
        <v>3.4299999999999997</v>
      </c>
    </row>
    <row r="950" spans="27:32" x14ac:dyDescent="0.25">
      <c r="AA950" s="18">
        <v>5108</v>
      </c>
      <c r="AB950" s="12" t="s">
        <v>1174</v>
      </c>
      <c r="AC950" s="19">
        <v>20</v>
      </c>
      <c r="AD950" s="19"/>
      <c r="AE950" s="19">
        <v>3</v>
      </c>
      <c r="AF950" s="19">
        <v>23</v>
      </c>
    </row>
    <row r="951" spans="27:32" x14ac:dyDescent="0.25">
      <c r="AA951" s="18">
        <v>5109</v>
      </c>
      <c r="AB951" s="12" t="s">
        <v>1175</v>
      </c>
      <c r="AC951" s="19">
        <v>19</v>
      </c>
      <c r="AD951" s="19"/>
      <c r="AE951" s="19">
        <v>2</v>
      </c>
      <c r="AF951" s="19">
        <v>21</v>
      </c>
    </row>
    <row r="952" spans="27:32" x14ac:dyDescent="0.25">
      <c r="AA952" s="18">
        <v>5118</v>
      </c>
      <c r="AB952" s="12" t="s">
        <v>1176</v>
      </c>
      <c r="AC952" s="19"/>
      <c r="AD952" s="19"/>
      <c r="AE952" s="19">
        <v>4.2</v>
      </c>
      <c r="AF952" s="19">
        <v>4.2</v>
      </c>
    </row>
    <row r="953" spans="27:32" x14ac:dyDescent="0.25">
      <c r="AA953" s="18">
        <v>5148</v>
      </c>
      <c r="AB953" s="12" t="s">
        <v>1177</v>
      </c>
      <c r="AC953" s="19">
        <v>495.32499999999976</v>
      </c>
      <c r="AD953" s="19">
        <v>66.365000000000023</v>
      </c>
      <c r="AE953" s="19">
        <v>28.614999999999998</v>
      </c>
      <c r="AF953" s="19">
        <v>590.30499999999984</v>
      </c>
    </row>
    <row r="954" spans="27:32" x14ac:dyDescent="0.25">
      <c r="AA954" s="18">
        <v>5149</v>
      </c>
      <c r="AB954" s="12" t="s">
        <v>1178</v>
      </c>
      <c r="AC954" s="19">
        <v>233.49999999999997</v>
      </c>
      <c r="AD954" s="19">
        <v>26.265000000000004</v>
      </c>
      <c r="AE954" s="19">
        <v>23.540000000000003</v>
      </c>
      <c r="AF954" s="19">
        <v>283.30500000000001</v>
      </c>
    </row>
    <row r="955" spans="27:32" x14ac:dyDescent="0.25">
      <c r="AA955" s="18">
        <v>5159</v>
      </c>
      <c r="AB955" s="12" t="s">
        <v>1179</v>
      </c>
      <c r="AC955" s="19">
        <v>5</v>
      </c>
      <c r="AD955" s="19">
        <v>5</v>
      </c>
      <c r="AE955" s="19"/>
      <c r="AF955" s="19">
        <v>10</v>
      </c>
    </row>
    <row r="956" spans="27:32" x14ac:dyDescent="0.25">
      <c r="AA956" s="18">
        <v>5160</v>
      </c>
      <c r="AB956" s="12" t="s">
        <v>1180</v>
      </c>
      <c r="AC956" s="19">
        <v>14</v>
      </c>
      <c r="AD956" s="19"/>
      <c r="AE956" s="19"/>
      <c r="AF956" s="19">
        <v>14</v>
      </c>
    </row>
    <row r="957" spans="27:32" x14ac:dyDescent="0.25">
      <c r="AA957" s="18">
        <v>5161</v>
      </c>
      <c r="AB957" s="12" t="s">
        <v>1181</v>
      </c>
      <c r="AC957" s="19">
        <v>2</v>
      </c>
      <c r="AD957" s="19"/>
      <c r="AE957" s="19"/>
      <c r="AF957" s="19">
        <v>2</v>
      </c>
    </row>
    <row r="958" spans="27:32" x14ac:dyDescent="0.25">
      <c r="AA958" s="18">
        <v>5163</v>
      </c>
      <c r="AB958" s="12" t="s">
        <v>1182</v>
      </c>
      <c r="AC958" s="19">
        <v>1</v>
      </c>
      <c r="AD958" s="19"/>
      <c r="AE958" s="19"/>
      <c r="AF958" s="19">
        <v>1</v>
      </c>
    </row>
    <row r="959" spans="27:32" x14ac:dyDescent="0.25">
      <c r="AA959" s="18">
        <v>5167</v>
      </c>
      <c r="AB959" s="12" t="s">
        <v>1183</v>
      </c>
      <c r="AC959" s="19"/>
      <c r="AD959" s="19">
        <v>3</v>
      </c>
      <c r="AE959" s="19"/>
      <c r="AF959" s="19">
        <v>3</v>
      </c>
    </row>
    <row r="960" spans="27:32" x14ac:dyDescent="0.25">
      <c r="AA960" s="18">
        <v>5175</v>
      </c>
      <c r="AB960" s="12" t="s">
        <v>1184</v>
      </c>
      <c r="AC960" s="19">
        <v>16.085000000000001</v>
      </c>
      <c r="AD960" s="19"/>
      <c r="AE960" s="19">
        <v>2.3550000000000004</v>
      </c>
      <c r="AF960" s="19">
        <v>18.440000000000001</v>
      </c>
    </row>
    <row r="961" spans="27:32" x14ac:dyDescent="0.25">
      <c r="AA961" s="18">
        <v>5190</v>
      </c>
      <c r="AB961" s="12" t="s">
        <v>1185</v>
      </c>
      <c r="AC961" s="19">
        <v>3.17</v>
      </c>
      <c r="AD961" s="19">
        <v>1.9300000000000002</v>
      </c>
      <c r="AE961" s="19">
        <v>1.075</v>
      </c>
      <c r="AF961" s="19">
        <v>6.1749999999999998</v>
      </c>
    </row>
    <row r="962" spans="27:32" x14ac:dyDescent="0.25">
      <c r="AA962" s="18">
        <v>5202</v>
      </c>
      <c r="AB962" s="12" t="s">
        <v>1186</v>
      </c>
      <c r="AC962" s="19">
        <v>7</v>
      </c>
      <c r="AD962" s="19"/>
      <c r="AE962" s="19"/>
      <c r="AF962" s="19">
        <v>7</v>
      </c>
    </row>
    <row r="963" spans="27:32" x14ac:dyDescent="0.25">
      <c r="AA963" s="18">
        <v>5204</v>
      </c>
      <c r="AB963" s="12" t="s">
        <v>1187</v>
      </c>
      <c r="AC963" s="19">
        <v>6</v>
      </c>
      <c r="AD963" s="19">
        <v>8</v>
      </c>
      <c r="AE963" s="19">
        <v>1</v>
      </c>
      <c r="AF963" s="19">
        <v>15</v>
      </c>
    </row>
    <row r="964" spans="27:32" x14ac:dyDescent="0.25">
      <c r="AA964" s="18">
        <v>5205</v>
      </c>
      <c r="AB964" s="12" t="s">
        <v>1188</v>
      </c>
      <c r="AC964" s="19"/>
      <c r="AD964" s="19">
        <v>6</v>
      </c>
      <c r="AE964" s="19">
        <v>9</v>
      </c>
      <c r="AF964" s="19">
        <v>15</v>
      </c>
    </row>
    <row r="965" spans="27:32" x14ac:dyDescent="0.25">
      <c r="AA965" s="18">
        <v>5209</v>
      </c>
      <c r="AB965" s="12" t="s">
        <v>1189</v>
      </c>
      <c r="AC965" s="19">
        <v>2</v>
      </c>
      <c r="AD965" s="19"/>
      <c r="AE965" s="19"/>
      <c r="AF965" s="19">
        <v>2</v>
      </c>
    </row>
    <row r="966" spans="27:32" x14ac:dyDescent="0.25">
      <c r="AA966" s="18">
        <v>5219</v>
      </c>
      <c r="AB966" s="12" t="s">
        <v>1190</v>
      </c>
      <c r="AC966" s="19">
        <v>5.0200000000000005</v>
      </c>
      <c r="AD966" s="19">
        <v>0.67999999999999994</v>
      </c>
      <c r="AE966" s="19">
        <v>0.75</v>
      </c>
      <c r="AF966" s="19">
        <v>6.45</v>
      </c>
    </row>
    <row r="967" spans="27:32" x14ac:dyDescent="0.25">
      <c r="AA967" s="18">
        <v>5222</v>
      </c>
      <c r="AB967" s="12" t="s">
        <v>1191</v>
      </c>
      <c r="AC967" s="19">
        <v>2</v>
      </c>
      <c r="AD967" s="19"/>
      <c r="AE967" s="19"/>
      <c r="AF967" s="19">
        <v>2</v>
      </c>
    </row>
    <row r="968" spans="27:32" x14ac:dyDescent="0.25">
      <c r="AA968" s="18">
        <v>5223</v>
      </c>
      <c r="AB968" s="12" t="s">
        <v>127</v>
      </c>
      <c r="AC968" s="19"/>
      <c r="AD968" s="19"/>
      <c r="AE968" s="19">
        <v>1</v>
      </c>
      <c r="AF968" s="19">
        <v>1</v>
      </c>
    </row>
    <row r="969" spans="27:32" x14ac:dyDescent="0.25">
      <c r="AA969" s="18">
        <v>5224</v>
      </c>
      <c r="AB969" s="12" t="s">
        <v>1192</v>
      </c>
      <c r="AC969" s="19">
        <v>12</v>
      </c>
      <c r="AD969" s="19">
        <v>6</v>
      </c>
      <c r="AE969" s="19">
        <v>6</v>
      </c>
      <c r="AF969" s="19">
        <v>24</v>
      </c>
    </row>
    <row r="970" spans="27:32" x14ac:dyDescent="0.25">
      <c r="AA970" s="18">
        <v>5233</v>
      </c>
      <c r="AB970" s="12" t="s">
        <v>272</v>
      </c>
      <c r="AC970" s="19">
        <v>6</v>
      </c>
      <c r="AD970" s="19">
        <v>6</v>
      </c>
      <c r="AE970" s="19">
        <v>1</v>
      </c>
      <c r="AF970" s="19">
        <v>13</v>
      </c>
    </row>
    <row r="971" spans="27:32" x14ac:dyDescent="0.25">
      <c r="AA971" s="18">
        <v>5234</v>
      </c>
      <c r="AB971" s="12" t="s">
        <v>271</v>
      </c>
      <c r="AC971" s="19">
        <v>2</v>
      </c>
      <c r="AD971" s="19">
        <v>2</v>
      </c>
      <c r="AE971" s="19"/>
      <c r="AF971" s="19">
        <v>4</v>
      </c>
    </row>
    <row r="972" spans="27:32" x14ac:dyDescent="0.25">
      <c r="AA972" s="18">
        <v>5235</v>
      </c>
      <c r="AB972" s="12" t="s">
        <v>1193</v>
      </c>
      <c r="AC972" s="19">
        <v>19</v>
      </c>
      <c r="AD972" s="19">
        <v>6</v>
      </c>
      <c r="AE972" s="19">
        <v>7</v>
      </c>
      <c r="AF972" s="19">
        <v>32</v>
      </c>
    </row>
    <row r="973" spans="27:32" x14ac:dyDescent="0.25">
      <c r="AA973" s="18">
        <v>5241</v>
      </c>
      <c r="AB973" s="12" t="s">
        <v>1194</v>
      </c>
      <c r="AC973" s="19"/>
      <c r="AD973" s="19">
        <v>2</v>
      </c>
      <c r="AE973" s="19"/>
      <c r="AF973" s="19">
        <v>2</v>
      </c>
    </row>
    <row r="974" spans="27:32" x14ac:dyDescent="0.25">
      <c r="AA974" s="18">
        <v>5242</v>
      </c>
      <c r="AB974" s="12" t="s">
        <v>1195</v>
      </c>
      <c r="AC974" s="19">
        <v>4</v>
      </c>
      <c r="AD974" s="19">
        <v>2</v>
      </c>
      <c r="AE974" s="19">
        <v>9</v>
      </c>
      <c r="AF974" s="19">
        <v>15</v>
      </c>
    </row>
    <row r="975" spans="27:32" x14ac:dyDescent="0.25">
      <c r="AA975" s="18">
        <v>5244</v>
      </c>
      <c r="AB975" s="12" t="s">
        <v>1196</v>
      </c>
      <c r="AC975" s="19">
        <v>8</v>
      </c>
      <c r="AD975" s="19">
        <v>1</v>
      </c>
      <c r="AE975" s="19"/>
      <c r="AF975" s="19">
        <v>9</v>
      </c>
    </row>
    <row r="976" spans="27:32" x14ac:dyDescent="0.25">
      <c r="AA976" s="18">
        <v>5246</v>
      </c>
      <c r="AB976" s="12" t="s">
        <v>1197</v>
      </c>
      <c r="AC976" s="19">
        <v>25.874999999999996</v>
      </c>
      <c r="AD976" s="19">
        <v>1.8050000000000002</v>
      </c>
      <c r="AE976" s="19">
        <v>6.4399999999999995</v>
      </c>
      <c r="AF976" s="19">
        <v>34.119999999999997</v>
      </c>
    </row>
    <row r="977" spans="27:32" x14ac:dyDescent="0.25">
      <c r="AA977" s="18">
        <v>5248</v>
      </c>
      <c r="AB977" s="12" t="s">
        <v>1198</v>
      </c>
      <c r="AC977" s="19">
        <v>58</v>
      </c>
      <c r="AD977" s="19">
        <v>17</v>
      </c>
      <c r="AE977" s="19">
        <v>2</v>
      </c>
      <c r="AF977" s="19">
        <v>77</v>
      </c>
    </row>
    <row r="978" spans="27:32" x14ac:dyDescent="0.25">
      <c r="AA978" s="18">
        <v>5249</v>
      </c>
      <c r="AB978" s="12" t="s">
        <v>1199</v>
      </c>
      <c r="AC978" s="19">
        <v>19</v>
      </c>
      <c r="AD978" s="19">
        <v>8</v>
      </c>
      <c r="AE978" s="19">
        <v>2</v>
      </c>
      <c r="AF978" s="19">
        <v>29</v>
      </c>
    </row>
    <row r="979" spans="27:32" x14ac:dyDescent="0.25">
      <c r="AA979" s="18">
        <v>5250</v>
      </c>
      <c r="AB979" s="12" t="s">
        <v>1200</v>
      </c>
      <c r="AC979" s="19">
        <v>7</v>
      </c>
      <c r="AD979" s="19">
        <v>3</v>
      </c>
      <c r="AE979" s="19">
        <v>5</v>
      </c>
      <c r="AF979" s="19">
        <v>15</v>
      </c>
    </row>
    <row r="980" spans="27:32" x14ac:dyDescent="0.25">
      <c r="AA980" s="18">
        <v>5251</v>
      </c>
      <c r="AB980" s="12" t="s">
        <v>1201</v>
      </c>
      <c r="AC980" s="19">
        <v>6</v>
      </c>
      <c r="AD980" s="19">
        <v>3</v>
      </c>
      <c r="AE980" s="19"/>
      <c r="AF980" s="19">
        <v>9</v>
      </c>
    </row>
    <row r="981" spans="27:32" x14ac:dyDescent="0.25">
      <c r="AA981" s="18">
        <v>5255</v>
      </c>
      <c r="AB981" s="12" t="s">
        <v>1202</v>
      </c>
      <c r="AC981" s="19"/>
      <c r="AD981" s="19">
        <v>1</v>
      </c>
      <c r="AE981" s="19"/>
      <c r="AF981" s="19">
        <v>1</v>
      </c>
    </row>
    <row r="982" spans="27:32" x14ac:dyDescent="0.25">
      <c r="AA982" s="18">
        <v>5270</v>
      </c>
      <c r="AB982" s="12" t="s">
        <v>1203</v>
      </c>
      <c r="AC982" s="19">
        <v>1</v>
      </c>
      <c r="AD982" s="19"/>
      <c r="AE982" s="19"/>
      <c r="AF982" s="19">
        <v>1</v>
      </c>
    </row>
    <row r="983" spans="27:32" x14ac:dyDescent="0.25">
      <c r="AA983" s="18">
        <v>5276</v>
      </c>
      <c r="AB983" s="12" t="s">
        <v>1204</v>
      </c>
      <c r="AC983" s="19"/>
      <c r="AD983" s="19"/>
      <c r="AE983" s="19">
        <v>10</v>
      </c>
      <c r="AF983" s="19">
        <v>10</v>
      </c>
    </row>
    <row r="984" spans="27:32" x14ac:dyDescent="0.25">
      <c r="AA984" s="18">
        <v>5277</v>
      </c>
      <c r="AB984" s="12" t="s">
        <v>1205</v>
      </c>
      <c r="AC984" s="19"/>
      <c r="AD984" s="19"/>
      <c r="AE984" s="19">
        <v>50</v>
      </c>
      <c r="AF984" s="19">
        <v>50</v>
      </c>
    </row>
    <row r="985" spans="27:32" x14ac:dyDescent="0.25">
      <c r="AA985" s="18">
        <v>5278</v>
      </c>
      <c r="AB985" s="12" t="s">
        <v>1206</v>
      </c>
      <c r="AC985" s="19"/>
      <c r="AD985" s="19"/>
      <c r="AE985" s="19">
        <v>25</v>
      </c>
      <c r="AF985" s="19">
        <v>25</v>
      </c>
    </row>
    <row r="986" spans="27:32" x14ac:dyDescent="0.25">
      <c r="AA986" s="18">
        <v>5284</v>
      </c>
      <c r="AB986" s="12" t="s">
        <v>1207</v>
      </c>
      <c r="AC986" s="19"/>
      <c r="AD986" s="19"/>
      <c r="AE986" s="19">
        <v>28</v>
      </c>
      <c r="AF986" s="19">
        <v>28</v>
      </c>
    </row>
    <row r="987" spans="27:32" x14ac:dyDescent="0.25">
      <c r="AA987" s="18">
        <v>5320</v>
      </c>
      <c r="AB987" s="12" t="s">
        <v>1208</v>
      </c>
      <c r="AC987" s="19"/>
      <c r="AD987" s="19"/>
      <c r="AE987" s="19">
        <v>291</v>
      </c>
      <c r="AF987" s="19">
        <v>291</v>
      </c>
    </row>
    <row r="988" spans="27:32" x14ac:dyDescent="0.25">
      <c r="AA988" s="18">
        <v>5321</v>
      </c>
      <c r="AB988" s="12" t="s">
        <v>1209</v>
      </c>
      <c r="AC988" s="19">
        <v>68</v>
      </c>
      <c r="AD988" s="19"/>
      <c r="AE988" s="19"/>
      <c r="AF988" s="19">
        <v>68</v>
      </c>
    </row>
    <row r="989" spans="27:32" x14ac:dyDescent="0.25">
      <c r="AA989" s="18">
        <v>5349</v>
      </c>
      <c r="AB989" s="12" t="s">
        <v>1210</v>
      </c>
      <c r="AC989" s="19"/>
      <c r="AD989" s="19"/>
      <c r="AE989" s="19">
        <v>8</v>
      </c>
      <c r="AF989" s="19">
        <v>8</v>
      </c>
    </row>
    <row r="990" spans="27:32" x14ac:dyDescent="0.25">
      <c r="AA990" s="18">
        <v>5350</v>
      </c>
      <c r="AB990" s="12" t="s">
        <v>1211</v>
      </c>
      <c r="AC990" s="19"/>
      <c r="AD990" s="19"/>
      <c r="AE990" s="19">
        <v>16</v>
      </c>
      <c r="AF990" s="19">
        <v>16</v>
      </c>
    </row>
    <row r="991" spans="27:32" x14ac:dyDescent="0.25">
      <c r="AA991" s="18">
        <v>5352</v>
      </c>
      <c r="AB991" s="12" t="s">
        <v>1212</v>
      </c>
      <c r="AC991" s="19"/>
      <c r="AD991" s="19"/>
      <c r="AE991" s="19">
        <v>1</v>
      </c>
      <c r="AF991" s="19">
        <v>1</v>
      </c>
    </row>
    <row r="992" spans="27:32" x14ac:dyDescent="0.25">
      <c r="AA992" s="18">
        <v>5353</v>
      </c>
      <c r="AB992" s="12" t="s">
        <v>1213</v>
      </c>
      <c r="AC992" s="19"/>
      <c r="AD992" s="19"/>
      <c r="AE992" s="19">
        <v>2</v>
      </c>
      <c r="AF992" s="19">
        <v>2</v>
      </c>
    </row>
    <row r="993" spans="27:32" x14ac:dyDescent="0.25">
      <c r="AA993" s="18">
        <v>5355</v>
      </c>
      <c r="AB993" s="12" t="s">
        <v>1214</v>
      </c>
      <c r="AC993" s="19"/>
      <c r="AD993" s="19"/>
      <c r="AE993" s="19">
        <v>112</v>
      </c>
      <c r="AF993" s="19">
        <v>112</v>
      </c>
    </row>
    <row r="994" spans="27:32" x14ac:dyDescent="0.25">
      <c r="AA994" s="18">
        <v>5356</v>
      </c>
      <c r="AB994" s="12" t="s">
        <v>1215</v>
      </c>
      <c r="AC994" s="19"/>
      <c r="AD994" s="19"/>
      <c r="AE994" s="19">
        <v>213</v>
      </c>
      <c r="AF994" s="19">
        <v>213</v>
      </c>
    </row>
    <row r="995" spans="27:32" x14ac:dyDescent="0.25">
      <c r="AA995" s="18">
        <v>5374</v>
      </c>
      <c r="AB995" s="12" t="s">
        <v>1216</v>
      </c>
      <c r="AC995" s="19"/>
      <c r="AD995" s="19"/>
      <c r="AE995" s="19">
        <v>6.76</v>
      </c>
      <c r="AF995" s="19">
        <v>6.76</v>
      </c>
    </row>
    <row r="996" spans="27:32" x14ac:dyDescent="0.25">
      <c r="AA996" s="18">
        <v>5375</v>
      </c>
      <c r="AB996" s="12" t="s">
        <v>1217</v>
      </c>
      <c r="AC996" s="19"/>
      <c r="AD996" s="19"/>
      <c r="AE996" s="19">
        <v>7.25</v>
      </c>
      <c r="AF996" s="19">
        <v>7.25</v>
      </c>
    </row>
    <row r="997" spans="27:32" x14ac:dyDescent="0.25">
      <c r="AA997" s="18">
        <v>5376</v>
      </c>
      <c r="AB997" s="12" t="s">
        <v>1218</v>
      </c>
      <c r="AC997" s="19"/>
      <c r="AD997" s="19"/>
      <c r="AE997" s="19">
        <v>4.8499999999999996</v>
      </c>
      <c r="AF997" s="19">
        <v>4.8499999999999996</v>
      </c>
    </row>
    <row r="998" spans="27:32" x14ac:dyDescent="0.25">
      <c r="AA998" s="18">
        <v>5380</v>
      </c>
      <c r="AB998" s="12" t="s">
        <v>1219</v>
      </c>
      <c r="AC998" s="19">
        <v>7.8999999999999995</v>
      </c>
      <c r="AD998" s="19"/>
      <c r="AE998" s="19">
        <v>0.33499999999999996</v>
      </c>
      <c r="AF998" s="19">
        <v>8.2349999999999994</v>
      </c>
    </row>
    <row r="999" spans="27:32" x14ac:dyDescent="0.25">
      <c r="AA999" s="18">
        <v>5385</v>
      </c>
      <c r="AB999" s="12" t="s">
        <v>1220</v>
      </c>
      <c r="AC999" s="19"/>
      <c r="AD999" s="19"/>
      <c r="AE999" s="19">
        <v>45</v>
      </c>
      <c r="AF999" s="19">
        <v>45</v>
      </c>
    </row>
    <row r="1000" spans="27:32" x14ac:dyDescent="0.25">
      <c r="AA1000" s="18">
        <v>5394</v>
      </c>
      <c r="AB1000" s="12" t="s">
        <v>1221</v>
      </c>
      <c r="AC1000" s="19"/>
      <c r="AD1000" s="19"/>
      <c r="AE1000" s="19">
        <v>10</v>
      </c>
      <c r="AF1000" s="19">
        <v>10</v>
      </c>
    </row>
    <row r="1001" spans="27:32" x14ac:dyDescent="0.25">
      <c r="AA1001" s="18">
        <v>5397</v>
      </c>
      <c r="AB1001" s="12" t="s">
        <v>1222</v>
      </c>
      <c r="AC1001" s="19">
        <v>7</v>
      </c>
      <c r="AD1001" s="19">
        <v>1</v>
      </c>
      <c r="AE1001" s="19">
        <v>1</v>
      </c>
      <c r="AF1001" s="19">
        <v>9</v>
      </c>
    </row>
    <row r="1002" spans="27:32" x14ac:dyDescent="0.25">
      <c r="AA1002" s="18">
        <v>5421</v>
      </c>
      <c r="AB1002" s="12" t="s">
        <v>1223</v>
      </c>
      <c r="AC1002" s="19"/>
      <c r="AD1002" s="19"/>
      <c r="AE1002" s="19">
        <v>1</v>
      </c>
      <c r="AF1002" s="19">
        <v>1</v>
      </c>
    </row>
    <row r="1003" spans="27:32" x14ac:dyDescent="0.25">
      <c r="AA1003" s="18">
        <v>5425</v>
      </c>
      <c r="AB1003" s="12" t="s">
        <v>1224</v>
      </c>
      <c r="AC1003" s="19"/>
      <c r="AD1003" s="19"/>
      <c r="AE1003" s="19">
        <v>9</v>
      </c>
      <c r="AF1003" s="19">
        <v>9</v>
      </c>
    </row>
    <row r="1004" spans="27:32" x14ac:dyDescent="0.25">
      <c r="AA1004" s="18">
        <v>5444</v>
      </c>
      <c r="AB1004" s="12" t="s">
        <v>1225</v>
      </c>
      <c r="AC1004" s="19">
        <v>1</v>
      </c>
      <c r="AD1004" s="19">
        <v>1</v>
      </c>
      <c r="AE1004" s="19"/>
      <c r="AF1004" s="19">
        <v>2</v>
      </c>
    </row>
    <row r="1005" spans="27:32" x14ac:dyDescent="0.25">
      <c r="AA1005" s="18">
        <v>5449</v>
      </c>
      <c r="AB1005" s="12" t="s">
        <v>1226</v>
      </c>
      <c r="AC1005" s="19">
        <v>2</v>
      </c>
      <c r="AD1005" s="19"/>
      <c r="AE1005" s="19"/>
      <c r="AF1005" s="19">
        <v>2</v>
      </c>
    </row>
    <row r="1006" spans="27:32" x14ac:dyDescent="0.25">
      <c r="AA1006" s="18">
        <v>5461</v>
      </c>
      <c r="AB1006" s="12" t="s">
        <v>1227</v>
      </c>
      <c r="AC1006" s="19"/>
      <c r="AD1006" s="19"/>
      <c r="AE1006" s="19">
        <v>10</v>
      </c>
      <c r="AF1006" s="19">
        <v>10</v>
      </c>
    </row>
    <row r="1007" spans="27:32" x14ac:dyDescent="0.25">
      <c r="AA1007" s="18">
        <v>5464</v>
      </c>
      <c r="AB1007" s="12" t="s">
        <v>1228</v>
      </c>
      <c r="AC1007" s="19">
        <v>1</v>
      </c>
      <c r="AD1007" s="19"/>
      <c r="AE1007" s="19"/>
      <c r="AF1007" s="19">
        <v>1</v>
      </c>
    </row>
    <row r="1008" spans="27:32" x14ac:dyDescent="0.25">
      <c r="AA1008" s="18">
        <v>5485</v>
      </c>
      <c r="AB1008" s="12" t="s">
        <v>1229</v>
      </c>
      <c r="AC1008" s="19">
        <v>188</v>
      </c>
      <c r="AD1008" s="19">
        <v>10</v>
      </c>
      <c r="AE1008" s="19">
        <v>35</v>
      </c>
      <c r="AF1008" s="19">
        <v>233</v>
      </c>
    </row>
    <row r="1009" spans="27:32" x14ac:dyDescent="0.25">
      <c r="AA1009" s="18">
        <v>5491</v>
      </c>
      <c r="AB1009" s="12" t="s">
        <v>1230</v>
      </c>
      <c r="AC1009" s="19"/>
      <c r="AD1009" s="19">
        <v>1</v>
      </c>
      <c r="AE1009" s="19"/>
      <c r="AF1009" s="19">
        <v>1</v>
      </c>
    </row>
    <row r="1010" spans="27:32" x14ac:dyDescent="0.25">
      <c r="AA1010" s="18">
        <v>5492</v>
      </c>
      <c r="AB1010" s="12" t="s">
        <v>1231</v>
      </c>
      <c r="AC1010" s="19"/>
      <c r="AD1010" s="19"/>
      <c r="AE1010" s="19">
        <v>4</v>
      </c>
      <c r="AF1010" s="19">
        <v>4</v>
      </c>
    </row>
    <row r="1011" spans="27:32" x14ac:dyDescent="0.25">
      <c r="AA1011" s="18">
        <v>5493</v>
      </c>
      <c r="AB1011" s="12" t="s">
        <v>1232</v>
      </c>
      <c r="AC1011" s="19"/>
      <c r="AD1011" s="19"/>
      <c r="AE1011" s="19">
        <v>14</v>
      </c>
      <c r="AF1011" s="19">
        <v>14</v>
      </c>
    </row>
    <row r="1012" spans="27:32" x14ac:dyDescent="0.25">
      <c r="AA1012" s="18">
        <v>5494</v>
      </c>
      <c r="AB1012" s="12" t="s">
        <v>1233</v>
      </c>
      <c r="AC1012" s="19"/>
      <c r="AD1012" s="19"/>
      <c r="AE1012" s="19">
        <v>10</v>
      </c>
      <c r="AF1012" s="19">
        <v>10</v>
      </c>
    </row>
    <row r="1013" spans="27:32" x14ac:dyDescent="0.25">
      <c r="AA1013" s="18">
        <v>5495</v>
      </c>
      <c r="AB1013" s="12" t="s">
        <v>1234</v>
      </c>
      <c r="AC1013" s="19"/>
      <c r="AD1013" s="19"/>
      <c r="AE1013" s="19">
        <v>3</v>
      </c>
      <c r="AF1013" s="19">
        <v>3</v>
      </c>
    </row>
    <row r="1014" spans="27:32" x14ac:dyDescent="0.25">
      <c r="AA1014" s="18">
        <v>5496</v>
      </c>
      <c r="AB1014" s="12" t="s">
        <v>1235</v>
      </c>
      <c r="AC1014" s="19"/>
      <c r="AD1014" s="19"/>
      <c r="AE1014" s="19">
        <v>2</v>
      </c>
      <c r="AF1014" s="19">
        <v>2</v>
      </c>
    </row>
    <row r="1015" spans="27:32" x14ac:dyDescent="0.25">
      <c r="AA1015" s="18">
        <v>5500</v>
      </c>
      <c r="AB1015" s="12" t="s">
        <v>1236</v>
      </c>
      <c r="AC1015" s="19">
        <v>39</v>
      </c>
      <c r="AD1015" s="19"/>
      <c r="AE1015" s="19">
        <v>17</v>
      </c>
      <c r="AF1015" s="19">
        <v>56</v>
      </c>
    </row>
    <row r="1016" spans="27:32" x14ac:dyDescent="0.25">
      <c r="AA1016" s="18">
        <v>5502</v>
      </c>
      <c r="AB1016" s="12" t="s">
        <v>1237</v>
      </c>
      <c r="AC1016" s="19"/>
      <c r="AD1016" s="19"/>
      <c r="AE1016" s="19">
        <v>1</v>
      </c>
      <c r="AF1016" s="19">
        <v>1</v>
      </c>
    </row>
    <row r="1017" spans="27:32" x14ac:dyDescent="0.25">
      <c r="AA1017" s="18">
        <v>5550</v>
      </c>
      <c r="AB1017" s="12" t="s">
        <v>1238</v>
      </c>
      <c r="AC1017" s="19"/>
      <c r="AD1017" s="19"/>
      <c r="AE1017" s="19">
        <v>2</v>
      </c>
      <c r="AF1017" s="19">
        <v>2</v>
      </c>
    </row>
    <row r="1018" spans="27:32" x14ac:dyDescent="0.25">
      <c r="AA1018" s="18">
        <v>5564</v>
      </c>
      <c r="AB1018" s="12" t="s">
        <v>1239</v>
      </c>
      <c r="AC1018" s="19">
        <v>12</v>
      </c>
      <c r="AD1018" s="19"/>
      <c r="AE1018" s="19">
        <v>2</v>
      </c>
      <c r="AF1018" s="19">
        <v>14</v>
      </c>
    </row>
    <row r="1019" spans="27:32" x14ac:dyDescent="0.25">
      <c r="AA1019" s="18">
        <v>5600</v>
      </c>
      <c r="AB1019" s="12" t="s">
        <v>1240</v>
      </c>
      <c r="AC1019" s="19">
        <v>125</v>
      </c>
      <c r="AD1019" s="19">
        <v>24</v>
      </c>
      <c r="AE1019" s="19">
        <v>38</v>
      </c>
      <c r="AF1019" s="19">
        <v>187</v>
      </c>
    </row>
    <row r="1020" spans="27:32" x14ac:dyDescent="0.25">
      <c r="AA1020" s="18">
        <v>5601</v>
      </c>
      <c r="AB1020" s="12" t="s">
        <v>1241</v>
      </c>
      <c r="AC1020" s="19">
        <v>3</v>
      </c>
      <c r="AD1020" s="19"/>
      <c r="AE1020" s="19"/>
      <c r="AF1020" s="19">
        <v>3</v>
      </c>
    </row>
    <row r="1021" spans="27:32" x14ac:dyDescent="0.25">
      <c r="AA1021" s="18">
        <v>5620</v>
      </c>
      <c r="AB1021" s="12" t="s">
        <v>1242</v>
      </c>
      <c r="AC1021" s="19"/>
      <c r="AD1021" s="19">
        <v>1</v>
      </c>
      <c r="AE1021" s="19"/>
      <c r="AF1021" s="19">
        <v>1</v>
      </c>
    </row>
    <row r="1022" spans="27:32" x14ac:dyDescent="0.25">
      <c r="AA1022" s="18">
        <v>5626</v>
      </c>
      <c r="AB1022" s="12" t="s">
        <v>1243</v>
      </c>
      <c r="AC1022" s="19"/>
      <c r="AD1022" s="19">
        <v>1</v>
      </c>
      <c r="AE1022" s="19"/>
      <c r="AF1022" s="19">
        <v>1</v>
      </c>
    </row>
    <row r="1023" spans="27:32" x14ac:dyDescent="0.25">
      <c r="AA1023" s="18">
        <v>5643</v>
      </c>
      <c r="AB1023" s="12" t="s">
        <v>1244</v>
      </c>
      <c r="AC1023" s="19">
        <v>8</v>
      </c>
      <c r="AD1023" s="19"/>
      <c r="AE1023" s="19">
        <v>2</v>
      </c>
      <c r="AF1023" s="19">
        <v>10</v>
      </c>
    </row>
    <row r="1024" spans="27:32" x14ac:dyDescent="0.25">
      <c r="AA1024" s="18">
        <v>5647</v>
      </c>
      <c r="AB1024" s="12" t="s">
        <v>1245</v>
      </c>
      <c r="AC1024" s="19"/>
      <c r="AD1024" s="19"/>
      <c r="AE1024" s="19">
        <v>1</v>
      </c>
      <c r="AF1024" s="19">
        <v>1</v>
      </c>
    </row>
    <row r="1025" spans="27:32" x14ac:dyDescent="0.25">
      <c r="AA1025" s="18">
        <v>5649</v>
      </c>
      <c r="AB1025" s="12" t="s">
        <v>1246</v>
      </c>
      <c r="AC1025" s="19">
        <v>5</v>
      </c>
      <c r="AD1025" s="19"/>
      <c r="AE1025" s="19"/>
      <c r="AF1025" s="19">
        <v>5</v>
      </c>
    </row>
    <row r="1026" spans="27:32" x14ac:dyDescent="0.25">
      <c r="AA1026" s="18">
        <v>5665</v>
      </c>
      <c r="AB1026" s="12" t="s">
        <v>1247</v>
      </c>
      <c r="AC1026" s="19">
        <v>2</v>
      </c>
      <c r="AD1026" s="19"/>
      <c r="AE1026" s="19"/>
      <c r="AF1026" s="19">
        <v>2</v>
      </c>
    </row>
    <row r="1027" spans="27:32" x14ac:dyDescent="0.25">
      <c r="AA1027" s="18">
        <v>5667</v>
      </c>
      <c r="AB1027" s="12" t="s">
        <v>1248</v>
      </c>
      <c r="AC1027" s="19">
        <v>125</v>
      </c>
      <c r="AD1027" s="19">
        <v>31</v>
      </c>
      <c r="AE1027" s="19">
        <v>33</v>
      </c>
      <c r="AF1027" s="19">
        <v>189</v>
      </c>
    </row>
    <row r="1028" spans="27:32" x14ac:dyDescent="0.25">
      <c r="AA1028" s="18">
        <v>5671</v>
      </c>
      <c r="AB1028" s="12" t="s">
        <v>1249</v>
      </c>
      <c r="AC1028" s="19">
        <v>15</v>
      </c>
      <c r="AD1028" s="19"/>
      <c r="AE1028" s="19"/>
      <c r="AF1028" s="19">
        <v>15</v>
      </c>
    </row>
    <row r="1029" spans="27:32" x14ac:dyDescent="0.25">
      <c r="AA1029" s="18">
        <v>5672</v>
      </c>
      <c r="AB1029" s="12" t="s">
        <v>1250</v>
      </c>
      <c r="AC1029" s="19">
        <v>8</v>
      </c>
      <c r="AD1029" s="19"/>
      <c r="AE1029" s="19"/>
      <c r="AF1029" s="19">
        <v>8</v>
      </c>
    </row>
    <row r="1030" spans="27:32" x14ac:dyDescent="0.25">
      <c r="AA1030" s="18">
        <v>5676</v>
      </c>
      <c r="AB1030" s="12" t="s">
        <v>1251</v>
      </c>
      <c r="AC1030" s="19">
        <v>16</v>
      </c>
      <c r="AD1030" s="19">
        <v>11</v>
      </c>
      <c r="AE1030" s="19">
        <v>18</v>
      </c>
      <c r="AF1030" s="19">
        <v>45</v>
      </c>
    </row>
    <row r="1031" spans="27:32" x14ac:dyDescent="0.25">
      <c r="AA1031" s="18">
        <v>5694</v>
      </c>
      <c r="AB1031" s="12" t="s">
        <v>1252</v>
      </c>
      <c r="AC1031" s="19">
        <v>44</v>
      </c>
      <c r="AD1031" s="19">
        <v>2</v>
      </c>
      <c r="AE1031" s="19">
        <v>10</v>
      </c>
      <c r="AF1031" s="19">
        <v>56</v>
      </c>
    </row>
    <row r="1032" spans="27:32" x14ac:dyDescent="0.25">
      <c r="AA1032" s="18">
        <v>5701</v>
      </c>
      <c r="AB1032" s="12" t="s">
        <v>1253</v>
      </c>
      <c r="AC1032" s="19"/>
      <c r="AD1032" s="19"/>
      <c r="AE1032" s="19">
        <v>1</v>
      </c>
      <c r="AF1032" s="19">
        <v>1</v>
      </c>
    </row>
    <row r="1033" spans="27:32" x14ac:dyDescent="0.25">
      <c r="AA1033" s="18">
        <v>5706</v>
      </c>
      <c r="AB1033" s="12" t="s">
        <v>1254</v>
      </c>
      <c r="AC1033" s="19">
        <v>12</v>
      </c>
      <c r="AD1033" s="19"/>
      <c r="AE1033" s="19"/>
      <c r="AF1033" s="19">
        <v>12</v>
      </c>
    </row>
    <row r="1034" spans="27:32" x14ac:dyDescent="0.25">
      <c r="AA1034" s="18">
        <v>5719</v>
      </c>
      <c r="AB1034" s="12" t="s">
        <v>1255</v>
      </c>
      <c r="AC1034" s="19">
        <v>31</v>
      </c>
      <c r="AD1034" s="19">
        <v>3</v>
      </c>
      <c r="AE1034" s="19">
        <v>3</v>
      </c>
      <c r="AF1034" s="19">
        <v>37</v>
      </c>
    </row>
    <row r="1035" spans="27:32" x14ac:dyDescent="0.25">
      <c r="AA1035" s="18">
        <v>5722</v>
      </c>
      <c r="AB1035" s="12" t="s">
        <v>1256</v>
      </c>
      <c r="AC1035" s="19">
        <v>11</v>
      </c>
      <c r="AD1035" s="19">
        <v>3</v>
      </c>
      <c r="AE1035" s="19">
        <v>8</v>
      </c>
      <c r="AF1035" s="19">
        <v>22</v>
      </c>
    </row>
    <row r="1036" spans="27:32" x14ac:dyDescent="0.25">
      <c r="AA1036" s="18">
        <v>5729</v>
      </c>
      <c r="AB1036" s="12" t="s">
        <v>103</v>
      </c>
      <c r="AC1036" s="19">
        <v>16</v>
      </c>
      <c r="AD1036" s="19">
        <v>7</v>
      </c>
      <c r="AE1036" s="19">
        <v>9</v>
      </c>
      <c r="AF1036" s="19">
        <v>32</v>
      </c>
    </row>
    <row r="1037" spans="27:32" x14ac:dyDescent="0.25">
      <c r="AA1037" s="18">
        <v>5730</v>
      </c>
      <c r="AB1037" s="12" t="s">
        <v>1257</v>
      </c>
      <c r="AC1037" s="19">
        <v>1</v>
      </c>
      <c r="AD1037" s="19"/>
      <c r="AE1037" s="19">
        <v>1</v>
      </c>
      <c r="AF1037" s="19">
        <v>2</v>
      </c>
    </row>
    <row r="1038" spans="27:32" x14ac:dyDescent="0.25">
      <c r="AA1038" s="18">
        <v>5731</v>
      </c>
      <c r="AB1038" s="12" t="s">
        <v>106</v>
      </c>
      <c r="AC1038" s="19"/>
      <c r="AD1038" s="19"/>
      <c r="AE1038" s="19">
        <v>3</v>
      </c>
      <c r="AF1038" s="19">
        <v>3</v>
      </c>
    </row>
    <row r="1039" spans="27:32" x14ac:dyDescent="0.25">
      <c r="AA1039" s="18">
        <v>5732</v>
      </c>
      <c r="AB1039" s="12" t="s">
        <v>109</v>
      </c>
      <c r="AC1039" s="19">
        <v>1</v>
      </c>
      <c r="AD1039" s="19">
        <v>2</v>
      </c>
      <c r="AE1039" s="19">
        <v>10</v>
      </c>
      <c r="AF1039" s="19">
        <v>13</v>
      </c>
    </row>
    <row r="1040" spans="27:32" x14ac:dyDescent="0.25">
      <c r="AA1040" s="18">
        <v>5733</v>
      </c>
      <c r="AB1040" s="12" t="s">
        <v>112</v>
      </c>
      <c r="AC1040" s="19">
        <v>9</v>
      </c>
      <c r="AD1040" s="19">
        <v>3</v>
      </c>
      <c r="AE1040" s="19">
        <v>4</v>
      </c>
      <c r="AF1040" s="19">
        <v>16</v>
      </c>
    </row>
    <row r="1041" spans="27:32" x14ac:dyDescent="0.25">
      <c r="AA1041" s="18">
        <v>5735</v>
      </c>
      <c r="AB1041" s="12" t="s">
        <v>131</v>
      </c>
      <c r="AC1041" s="19">
        <v>17</v>
      </c>
      <c r="AD1041" s="19">
        <v>5</v>
      </c>
      <c r="AE1041" s="19">
        <v>7</v>
      </c>
      <c r="AF1041" s="19">
        <v>29</v>
      </c>
    </row>
    <row r="1042" spans="27:32" x14ac:dyDescent="0.25">
      <c r="AA1042" s="18">
        <v>5738</v>
      </c>
      <c r="AB1042" s="12" t="s">
        <v>268</v>
      </c>
      <c r="AC1042" s="19">
        <v>73</v>
      </c>
      <c r="AD1042" s="19">
        <v>33</v>
      </c>
      <c r="AE1042" s="19">
        <v>21</v>
      </c>
      <c r="AF1042" s="19">
        <v>127</v>
      </c>
    </row>
    <row r="1043" spans="27:32" x14ac:dyDescent="0.25">
      <c r="AA1043" s="18">
        <v>5741</v>
      </c>
      <c r="AB1043" s="12" t="s">
        <v>1258</v>
      </c>
      <c r="AC1043" s="19"/>
      <c r="AD1043" s="19"/>
      <c r="AE1043" s="19">
        <v>9.3999999999999986</v>
      </c>
      <c r="AF1043" s="19">
        <v>9.3999999999999986</v>
      </c>
    </row>
    <row r="1044" spans="27:32" x14ac:dyDescent="0.25">
      <c r="AA1044" s="18">
        <v>5765</v>
      </c>
      <c r="AB1044" s="12" t="s">
        <v>1259</v>
      </c>
      <c r="AC1044" s="19">
        <v>33</v>
      </c>
      <c r="AD1044" s="19">
        <v>5</v>
      </c>
      <c r="AE1044" s="19">
        <v>56</v>
      </c>
      <c r="AF1044" s="19">
        <v>94</v>
      </c>
    </row>
    <row r="1045" spans="27:32" x14ac:dyDescent="0.25">
      <c r="AA1045" s="18">
        <v>5772</v>
      </c>
      <c r="AB1045" s="12" t="s">
        <v>1260</v>
      </c>
      <c r="AC1045" s="19"/>
      <c r="AD1045" s="19"/>
      <c r="AE1045" s="19">
        <v>1</v>
      </c>
      <c r="AF1045" s="19">
        <v>1</v>
      </c>
    </row>
    <row r="1046" spans="27:32" x14ac:dyDescent="0.25">
      <c r="AA1046" s="18">
        <v>5782</v>
      </c>
      <c r="AB1046" s="12" t="s">
        <v>1261</v>
      </c>
      <c r="AC1046" s="19">
        <v>1</v>
      </c>
      <c r="AD1046" s="19"/>
      <c r="AE1046" s="19"/>
      <c r="AF1046" s="19">
        <v>1</v>
      </c>
    </row>
    <row r="1047" spans="27:32" x14ac:dyDescent="0.25">
      <c r="AA1047" s="18">
        <v>5783</v>
      </c>
      <c r="AB1047" s="12" t="s">
        <v>1262</v>
      </c>
      <c r="AC1047" s="19">
        <v>27</v>
      </c>
      <c r="AD1047" s="19"/>
      <c r="AE1047" s="19"/>
      <c r="AF1047" s="19">
        <v>27</v>
      </c>
    </row>
    <row r="1048" spans="27:32" x14ac:dyDescent="0.25">
      <c r="AA1048" s="18">
        <v>5786</v>
      </c>
      <c r="AB1048" s="12" t="s">
        <v>1263</v>
      </c>
      <c r="AC1048" s="19">
        <v>6</v>
      </c>
      <c r="AD1048" s="19"/>
      <c r="AE1048" s="19"/>
      <c r="AF1048" s="19">
        <v>6</v>
      </c>
    </row>
    <row r="1049" spans="27:32" x14ac:dyDescent="0.25">
      <c r="AA1049" s="18">
        <v>5789</v>
      </c>
      <c r="AB1049" s="12" t="s">
        <v>1264</v>
      </c>
      <c r="AC1049" s="19"/>
      <c r="AD1049" s="19"/>
      <c r="AE1049" s="19">
        <v>115</v>
      </c>
      <c r="AF1049" s="19">
        <v>115</v>
      </c>
    </row>
    <row r="1050" spans="27:32" x14ac:dyDescent="0.25">
      <c r="AA1050" s="18">
        <v>5794</v>
      </c>
      <c r="AB1050" s="12" t="s">
        <v>1265</v>
      </c>
      <c r="AC1050" s="19"/>
      <c r="AD1050" s="19"/>
      <c r="AE1050" s="19">
        <v>3</v>
      </c>
      <c r="AF1050" s="19">
        <v>3</v>
      </c>
    </row>
    <row r="1051" spans="27:32" x14ac:dyDescent="0.25">
      <c r="AA1051" s="18">
        <v>5803</v>
      </c>
      <c r="AB1051" s="12" t="s">
        <v>1266</v>
      </c>
      <c r="AC1051" s="19">
        <v>1</v>
      </c>
      <c r="AD1051" s="19"/>
      <c r="AE1051" s="19"/>
      <c r="AF1051" s="19">
        <v>1</v>
      </c>
    </row>
    <row r="1052" spans="27:32" x14ac:dyDescent="0.25">
      <c r="AA1052" s="18">
        <v>5805</v>
      </c>
      <c r="AB1052" s="12" t="s">
        <v>1267</v>
      </c>
      <c r="AC1052" s="19">
        <v>15</v>
      </c>
      <c r="AD1052" s="19"/>
      <c r="AE1052" s="19"/>
      <c r="AF1052" s="19">
        <v>15</v>
      </c>
    </row>
    <row r="1053" spans="27:32" x14ac:dyDescent="0.25">
      <c r="AA1053" s="18">
        <v>5812</v>
      </c>
      <c r="AB1053" s="12" t="s">
        <v>1268</v>
      </c>
      <c r="AC1053" s="19">
        <v>3</v>
      </c>
      <c r="AD1053" s="19"/>
      <c r="AE1053" s="19"/>
      <c r="AF1053" s="19">
        <v>3</v>
      </c>
    </row>
    <row r="1054" spans="27:32" x14ac:dyDescent="0.25">
      <c r="AA1054" s="18">
        <v>5814</v>
      </c>
      <c r="AB1054" s="12" t="s">
        <v>1269</v>
      </c>
      <c r="AC1054" s="19">
        <v>31</v>
      </c>
      <c r="AD1054" s="19"/>
      <c r="AE1054" s="19"/>
      <c r="AF1054" s="19">
        <v>31</v>
      </c>
    </row>
    <row r="1055" spans="27:32" x14ac:dyDescent="0.25">
      <c r="AA1055" s="18">
        <v>5825</v>
      </c>
      <c r="AB1055" s="12" t="s">
        <v>1270</v>
      </c>
      <c r="AC1055" s="19">
        <v>4.22</v>
      </c>
      <c r="AD1055" s="19"/>
      <c r="AE1055" s="19">
        <v>0.38500000000000001</v>
      </c>
      <c r="AF1055" s="19">
        <v>4.6049999999999995</v>
      </c>
    </row>
    <row r="1056" spans="27:32" x14ac:dyDescent="0.25">
      <c r="AA1056" s="18">
        <v>5841</v>
      </c>
      <c r="AB1056" s="12" t="s">
        <v>1271</v>
      </c>
      <c r="AC1056" s="19"/>
      <c r="AD1056" s="19"/>
      <c r="AE1056" s="19">
        <v>4</v>
      </c>
      <c r="AF1056" s="19">
        <v>4</v>
      </c>
    </row>
    <row r="1057" spans="27:32" x14ac:dyDescent="0.25">
      <c r="AA1057" s="18">
        <v>5845</v>
      </c>
      <c r="AB1057" s="12" t="s">
        <v>1272</v>
      </c>
      <c r="AC1057" s="19"/>
      <c r="AD1057" s="19"/>
      <c r="AE1057" s="19">
        <v>2</v>
      </c>
      <c r="AF1057" s="19">
        <v>2</v>
      </c>
    </row>
    <row r="1058" spans="27:32" x14ac:dyDescent="0.25">
      <c r="AA1058" s="18">
        <v>5848</v>
      </c>
      <c r="AB1058" s="12" t="s">
        <v>1273</v>
      </c>
      <c r="AC1058" s="19">
        <v>80</v>
      </c>
      <c r="AD1058" s="19">
        <v>17</v>
      </c>
      <c r="AE1058" s="19">
        <v>24</v>
      </c>
      <c r="AF1058" s="19">
        <v>121</v>
      </c>
    </row>
    <row r="1059" spans="27:32" x14ac:dyDescent="0.25">
      <c r="AA1059" s="18">
        <v>5852</v>
      </c>
      <c r="AB1059" s="12" t="s">
        <v>1274</v>
      </c>
      <c r="AC1059" s="19"/>
      <c r="AD1059" s="19">
        <v>1</v>
      </c>
      <c r="AE1059" s="19"/>
      <c r="AF1059" s="19">
        <v>1</v>
      </c>
    </row>
    <row r="1060" spans="27:32" x14ac:dyDescent="0.25">
      <c r="AA1060" s="18">
        <v>5855</v>
      </c>
      <c r="AB1060" s="12" t="s">
        <v>1275</v>
      </c>
      <c r="AC1060" s="19">
        <v>10</v>
      </c>
      <c r="AD1060" s="19">
        <v>1</v>
      </c>
      <c r="AE1060" s="19">
        <v>5</v>
      </c>
      <c r="AF1060" s="19">
        <v>16</v>
      </c>
    </row>
    <row r="1061" spans="27:32" x14ac:dyDescent="0.25">
      <c r="AA1061" s="18">
        <v>5857</v>
      </c>
      <c r="AB1061" s="12" t="s">
        <v>1276</v>
      </c>
      <c r="AC1061" s="19">
        <v>22</v>
      </c>
      <c r="AD1061" s="19"/>
      <c r="AE1061" s="19">
        <v>10</v>
      </c>
      <c r="AF1061" s="19">
        <v>32</v>
      </c>
    </row>
    <row r="1062" spans="27:32" x14ac:dyDescent="0.25">
      <c r="AA1062" s="18">
        <v>5858</v>
      </c>
      <c r="AB1062" s="12" t="s">
        <v>1277</v>
      </c>
      <c r="AC1062" s="19">
        <v>10</v>
      </c>
      <c r="AD1062" s="19"/>
      <c r="AE1062" s="19"/>
      <c r="AF1062" s="19">
        <v>10</v>
      </c>
    </row>
    <row r="1063" spans="27:32" x14ac:dyDescent="0.25">
      <c r="AA1063" s="18">
        <v>5864</v>
      </c>
      <c r="AB1063" s="12" t="s">
        <v>115</v>
      </c>
      <c r="AC1063" s="19">
        <v>102</v>
      </c>
      <c r="AD1063" s="19">
        <v>33</v>
      </c>
      <c r="AE1063" s="19">
        <v>64</v>
      </c>
      <c r="AF1063" s="19">
        <v>199</v>
      </c>
    </row>
    <row r="1064" spans="27:32" x14ac:dyDescent="0.25">
      <c r="AA1064" s="18">
        <v>5869</v>
      </c>
      <c r="AB1064" s="12" t="s">
        <v>1278</v>
      </c>
      <c r="AC1064" s="19">
        <v>1</v>
      </c>
      <c r="AD1064" s="19"/>
      <c r="AE1064" s="19"/>
      <c r="AF1064" s="19">
        <v>1</v>
      </c>
    </row>
    <row r="1065" spans="27:32" x14ac:dyDescent="0.25">
      <c r="AA1065" s="18">
        <v>5870</v>
      </c>
      <c r="AB1065" s="12" t="s">
        <v>1279</v>
      </c>
      <c r="AC1065" s="19">
        <v>2</v>
      </c>
      <c r="AD1065" s="19"/>
      <c r="AE1065" s="19"/>
      <c r="AF1065" s="19">
        <v>2</v>
      </c>
    </row>
    <row r="1066" spans="27:32" x14ac:dyDescent="0.25">
      <c r="AA1066" s="18">
        <v>5872</v>
      </c>
      <c r="AB1066" s="12" t="s">
        <v>1280</v>
      </c>
      <c r="AC1066" s="19"/>
      <c r="AD1066" s="19"/>
      <c r="AE1066" s="19">
        <v>1</v>
      </c>
      <c r="AF1066" s="19">
        <v>1</v>
      </c>
    </row>
    <row r="1067" spans="27:32" x14ac:dyDescent="0.25">
      <c r="AA1067" s="18">
        <v>5874</v>
      </c>
      <c r="AB1067" s="12" t="s">
        <v>1281</v>
      </c>
      <c r="AC1067" s="19">
        <v>3</v>
      </c>
      <c r="AD1067" s="19">
        <v>2</v>
      </c>
      <c r="AE1067" s="19">
        <v>2</v>
      </c>
      <c r="AF1067" s="19">
        <v>7</v>
      </c>
    </row>
    <row r="1068" spans="27:32" x14ac:dyDescent="0.25">
      <c r="AA1068" s="18">
        <v>5884</v>
      </c>
      <c r="AB1068" s="12" t="s">
        <v>1282</v>
      </c>
      <c r="AC1068" s="19">
        <v>3</v>
      </c>
      <c r="AD1068" s="19">
        <v>1</v>
      </c>
      <c r="AE1068" s="19"/>
      <c r="AF1068" s="19">
        <v>4</v>
      </c>
    </row>
    <row r="1069" spans="27:32" x14ac:dyDescent="0.25">
      <c r="AA1069" s="18">
        <v>5885</v>
      </c>
      <c r="AB1069" s="12" t="s">
        <v>1283</v>
      </c>
      <c r="AC1069" s="19">
        <v>5</v>
      </c>
      <c r="AD1069" s="19"/>
      <c r="AE1069" s="19">
        <v>6</v>
      </c>
      <c r="AF1069" s="19">
        <v>11</v>
      </c>
    </row>
    <row r="1070" spans="27:32" x14ac:dyDescent="0.25">
      <c r="AA1070" s="18">
        <v>5886</v>
      </c>
      <c r="AB1070" s="12" t="s">
        <v>1284</v>
      </c>
      <c r="AC1070" s="19"/>
      <c r="AD1070" s="19"/>
      <c r="AE1070" s="19">
        <v>2</v>
      </c>
      <c r="AF1070" s="19">
        <v>2</v>
      </c>
    </row>
    <row r="1071" spans="27:32" x14ac:dyDescent="0.25">
      <c r="AA1071" s="18">
        <v>5887</v>
      </c>
      <c r="AB1071" s="12" t="s">
        <v>1285</v>
      </c>
      <c r="AC1071" s="19">
        <v>15</v>
      </c>
      <c r="AD1071" s="19">
        <v>1</v>
      </c>
      <c r="AE1071" s="19">
        <v>2</v>
      </c>
      <c r="AF1071" s="19">
        <v>18</v>
      </c>
    </row>
    <row r="1072" spans="27:32" x14ac:dyDescent="0.25">
      <c r="AA1072" s="18">
        <v>5889</v>
      </c>
      <c r="AB1072" s="12" t="s">
        <v>1286</v>
      </c>
      <c r="AC1072" s="19">
        <v>1</v>
      </c>
      <c r="AD1072" s="19"/>
      <c r="AE1072" s="19">
        <v>12</v>
      </c>
      <c r="AF1072" s="19">
        <v>13</v>
      </c>
    </row>
    <row r="1073" spans="27:32" x14ac:dyDescent="0.25">
      <c r="AA1073" s="18">
        <v>5890</v>
      </c>
      <c r="AB1073" s="12" t="s">
        <v>1287</v>
      </c>
      <c r="AC1073" s="19">
        <v>4</v>
      </c>
      <c r="AD1073" s="19"/>
      <c r="AE1073" s="19"/>
      <c r="AF1073" s="19">
        <v>4</v>
      </c>
    </row>
    <row r="1074" spans="27:32" x14ac:dyDescent="0.25">
      <c r="AA1074" s="18">
        <v>5932</v>
      </c>
      <c r="AB1074" s="12" t="s">
        <v>1288</v>
      </c>
      <c r="AC1074" s="19">
        <v>8</v>
      </c>
      <c r="AD1074" s="19">
        <v>3</v>
      </c>
      <c r="AE1074" s="19"/>
      <c r="AF1074" s="19">
        <v>11</v>
      </c>
    </row>
    <row r="1075" spans="27:32" x14ac:dyDescent="0.25">
      <c r="AA1075" s="18">
        <v>5934</v>
      </c>
      <c r="AB1075" s="12" t="s">
        <v>1289</v>
      </c>
      <c r="AC1075" s="19">
        <v>12.125000000000002</v>
      </c>
      <c r="AD1075" s="19"/>
      <c r="AE1075" s="19"/>
      <c r="AF1075" s="19">
        <v>12.125000000000002</v>
      </c>
    </row>
    <row r="1076" spans="27:32" x14ac:dyDescent="0.25">
      <c r="AA1076" s="18">
        <v>5937</v>
      </c>
      <c r="AB1076" s="12" t="s">
        <v>1290</v>
      </c>
      <c r="AC1076" s="19">
        <v>7</v>
      </c>
      <c r="AD1076" s="19">
        <v>1</v>
      </c>
      <c r="AE1076" s="19">
        <v>2</v>
      </c>
      <c r="AF1076" s="19">
        <v>10</v>
      </c>
    </row>
    <row r="1077" spans="27:32" x14ac:dyDescent="0.25">
      <c r="AA1077" s="18">
        <v>5946</v>
      </c>
      <c r="AB1077" s="12" t="s">
        <v>1291</v>
      </c>
      <c r="AC1077" s="19">
        <v>1</v>
      </c>
      <c r="AD1077" s="19"/>
      <c r="AE1077" s="19"/>
      <c r="AF1077" s="19">
        <v>1</v>
      </c>
    </row>
    <row r="1078" spans="27:32" x14ac:dyDescent="0.25">
      <c r="AA1078" s="18">
        <v>5950</v>
      </c>
      <c r="AB1078" s="12" t="s">
        <v>1292</v>
      </c>
      <c r="AC1078" s="19">
        <v>40</v>
      </c>
      <c r="AD1078" s="19"/>
      <c r="AE1078" s="19">
        <v>16</v>
      </c>
      <c r="AF1078" s="19">
        <v>56</v>
      </c>
    </row>
    <row r="1079" spans="27:32" x14ac:dyDescent="0.25">
      <c r="AA1079" s="18">
        <v>5956</v>
      </c>
      <c r="AB1079" s="12" t="s">
        <v>1293</v>
      </c>
      <c r="AC1079" s="19"/>
      <c r="AD1079" s="19"/>
      <c r="AE1079" s="19">
        <v>8.91</v>
      </c>
      <c r="AF1079" s="19">
        <v>8.91</v>
      </c>
    </row>
    <row r="1080" spans="27:32" x14ac:dyDescent="0.25">
      <c r="AA1080" s="18">
        <v>5957</v>
      </c>
      <c r="AB1080" s="12" t="s">
        <v>1294</v>
      </c>
      <c r="AC1080" s="19"/>
      <c r="AD1080" s="19"/>
      <c r="AE1080" s="19">
        <v>6.4</v>
      </c>
      <c r="AF1080" s="19">
        <v>6.4</v>
      </c>
    </row>
    <row r="1081" spans="27:32" x14ac:dyDescent="0.25">
      <c r="AA1081" s="18">
        <v>5960</v>
      </c>
      <c r="AB1081" s="12" t="s">
        <v>1295</v>
      </c>
      <c r="AC1081" s="19"/>
      <c r="AD1081" s="19"/>
      <c r="AE1081" s="19">
        <v>17</v>
      </c>
      <c r="AF1081" s="19">
        <v>17</v>
      </c>
    </row>
    <row r="1082" spans="27:32" x14ac:dyDescent="0.25">
      <c r="AA1082" s="18">
        <v>5973</v>
      </c>
      <c r="AB1082" s="12" t="s">
        <v>1296</v>
      </c>
      <c r="AC1082" s="19"/>
      <c r="AD1082" s="19">
        <v>1</v>
      </c>
      <c r="AE1082" s="19"/>
      <c r="AF1082" s="19">
        <v>1</v>
      </c>
    </row>
    <row r="1083" spans="27:32" x14ac:dyDescent="0.25">
      <c r="AA1083" s="18">
        <v>5987</v>
      </c>
      <c r="AB1083" s="12" t="s">
        <v>1297</v>
      </c>
      <c r="AC1083" s="19">
        <v>577</v>
      </c>
      <c r="AD1083" s="19">
        <v>191</v>
      </c>
      <c r="AE1083" s="19">
        <v>300</v>
      </c>
      <c r="AF1083" s="19">
        <v>1068</v>
      </c>
    </row>
    <row r="1084" spans="27:32" x14ac:dyDescent="0.25">
      <c r="AA1084" s="18">
        <v>5988</v>
      </c>
      <c r="AB1084" s="12" t="s">
        <v>1298</v>
      </c>
      <c r="AC1084" s="19">
        <v>85</v>
      </c>
      <c r="AD1084" s="19">
        <v>29</v>
      </c>
      <c r="AE1084" s="19">
        <v>60</v>
      </c>
      <c r="AF1084" s="19">
        <v>174</v>
      </c>
    </row>
    <row r="1085" spans="27:32" x14ac:dyDescent="0.25">
      <c r="AA1085" s="18">
        <v>5995</v>
      </c>
      <c r="AB1085" s="12" t="s">
        <v>1299</v>
      </c>
      <c r="AC1085" s="19">
        <v>19</v>
      </c>
      <c r="AD1085" s="19">
        <v>8</v>
      </c>
      <c r="AE1085" s="19"/>
      <c r="AF1085" s="19">
        <v>27</v>
      </c>
    </row>
    <row r="1086" spans="27:32" x14ac:dyDescent="0.25">
      <c r="AA1086" s="18">
        <v>5998</v>
      </c>
      <c r="AB1086" s="12" t="s">
        <v>1300</v>
      </c>
      <c r="AC1086" s="19">
        <v>7</v>
      </c>
      <c r="AD1086" s="19"/>
      <c r="AE1086" s="19">
        <v>1</v>
      </c>
      <c r="AF1086" s="19">
        <v>8</v>
      </c>
    </row>
    <row r="1087" spans="27:32" x14ac:dyDescent="0.25">
      <c r="AA1087" s="18">
        <v>6000</v>
      </c>
      <c r="AB1087" s="12" t="s">
        <v>1301</v>
      </c>
      <c r="AC1087" s="19">
        <v>7.1049999999999986</v>
      </c>
      <c r="AD1087" s="19"/>
      <c r="AE1087" s="19"/>
      <c r="AF1087" s="19">
        <v>7.1049999999999986</v>
      </c>
    </row>
    <row r="1088" spans="27:32" x14ac:dyDescent="0.25">
      <c r="AA1088" s="18">
        <v>6002</v>
      </c>
      <c r="AB1088" s="12" t="s">
        <v>1302</v>
      </c>
      <c r="AC1088" s="19">
        <v>24</v>
      </c>
      <c r="AD1088" s="19"/>
      <c r="AE1088" s="19">
        <v>12</v>
      </c>
      <c r="AF1088" s="19">
        <v>36</v>
      </c>
    </row>
    <row r="1089" spans="27:32" x14ac:dyDescent="0.25">
      <c r="AA1089" s="18">
        <v>6004</v>
      </c>
      <c r="AB1089" s="12" t="s">
        <v>1303</v>
      </c>
      <c r="AC1089" s="19">
        <v>1</v>
      </c>
      <c r="AD1089" s="19"/>
      <c r="AE1089" s="19"/>
      <c r="AF1089" s="19">
        <v>1</v>
      </c>
    </row>
    <row r="1090" spans="27:32" x14ac:dyDescent="0.25">
      <c r="AA1090" s="18">
        <v>6005</v>
      </c>
      <c r="AB1090" s="12" t="s">
        <v>1304</v>
      </c>
      <c r="AC1090" s="19">
        <v>2</v>
      </c>
      <c r="AD1090" s="19"/>
      <c r="AE1090" s="19"/>
      <c r="AF1090" s="19">
        <v>2</v>
      </c>
    </row>
    <row r="1091" spans="27:32" x14ac:dyDescent="0.25">
      <c r="AA1091" s="18">
        <v>6014</v>
      </c>
      <c r="AB1091" s="12" t="s">
        <v>1305</v>
      </c>
      <c r="AC1091" s="19">
        <v>39</v>
      </c>
      <c r="AD1091" s="19">
        <v>25</v>
      </c>
      <c r="AE1091" s="19">
        <v>46</v>
      </c>
      <c r="AF1091" s="19">
        <v>110</v>
      </c>
    </row>
    <row r="1092" spans="27:32" x14ac:dyDescent="0.25">
      <c r="AA1092" s="18">
        <v>6019</v>
      </c>
      <c r="AB1092" s="12" t="s">
        <v>1306</v>
      </c>
      <c r="AC1092" s="19">
        <v>6</v>
      </c>
      <c r="AD1092" s="19">
        <v>3</v>
      </c>
      <c r="AE1092" s="19">
        <v>3</v>
      </c>
      <c r="AF1092" s="19">
        <v>12</v>
      </c>
    </row>
    <row r="1093" spans="27:32" x14ac:dyDescent="0.25">
      <c r="AA1093" s="18">
        <v>6072</v>
      </c>
      <c r="AB1093" s="12" t="s">
        <v>88</v>
      </c>
      <c r="AC1093" s="19">
        <v>7</v>
      </c>
      <c r="AD1093" s="19"/>
      <c r="AE1093" s="19">
        <v>3</v>
      </c>
      <c r="AF1093" s="19">
        <v>10</v>
      </c>
    </row>
    <row r="1094" spans="27:32" x14ac:dyDescent="0.25">
      <c r="AA1094" s="18">
        <v>6073</v>
      </c>
      <c r="AB1094" s="12" t="s">
        <v>126</v>
      </c>
      <c r="AC1094" s="19">
        <v>10</v>
      </c>
      <c r="AD1094" s="19">
        <v>1</v>
      </c>
      <c r="AE1094" s="19">
        <v>1</v>
      </c>
      <c r="AF1094" s="19">
        <v>12</v>
      </c>
    </row>
    <row r="1095" spans="27:32" x14ac:dyDescent="0.25">
      <c r="AA1095" s="18">
        <v>6083</v>
      </c>
      <c r="AB1095" s="12" t="s">
        <v>1307</v>
      </c>
      <c r="AC1095" s="19">
        <v>1</v>
      </c>
      <c r="AD1095" s="19"/>
      <c r="AE1095" s="19"/>
      <c r="AF1095" s="19">
        <v>1</v>
      </c>
    </row>
    <row r="1096" spans="27:32" x14ac:dyDescent="0.25">
      <c r="AA1096" s="18">
        <v>6089</v>
      </c>
      <c r="AB1096" s="12" t="s">
        <v>1308</v>
      </c>
      <c r="AC1096" s="19"/>
      <c r="AD1096" s="19">
        <v>7</v>
      </c>
      <c r="AE1096" s="19"/>
      <c r="AF1096" s="19">
        <v>7</v>
      </c>
    </row>
    <row r="1097" spans="27:32" x14ac:dyDescent="0.25">
      <c r="AA1097" s="18">
        <v>6098</v>
      </c>
      <c r="AB1097" s="12" t="s">
        <v>1309</v>
      </c>
      <c r="AC1097" s="19">
        <v>5</v>
      </c>
      <c r="AD1097" s="19"/>
      <c r="AE1097" s="19">
        <v>1</v>
      </c>
      <c r="AF1097" s="19">
        <v>6</v>
      </c>
    </row>
    <row r="1098" spans="27:32" x14ac:dyDescent="0.25">
      <c r="AA1098" s="18">
        <v>6100</v>
      </c>
      <c r="AB1098" s="12" t="s">
        <v>1310</v>
      </c>
      <c r="AC1098" s="19">
        <v>7</v>
      </c>
      <c r="AD1098" s="19">
        <v>2</v>
      </c>
      <c r="AE1098" s="19"/>
      <c r="AF1098" s="19">
        <v>9</v>
      </c>
    </row>
    <row r="1099" spans="27:32" x14ac:dyDescent="0.25">
      <c r="AA1099" s="18">
        <v>6102</v>
      </c>
      <c r="AB1099" s="12" t="s">
        <v>1311</v>
      </c>
      <c r="AC1099" s="19">
        <v>457</v>
      </c>
      <c r="AD1099" s="19">
        <v>24</v>
      </c>
      <c r="AE1099" s="19">
        <v>97</v>
      </c>
      <c r="AF1099" s="19">
        <v>578</v>
      </c>
    </row>
    <row r="1100" spans="27:32" x14ac:dyDescent="0.25">
      <c r="AA1100" s="18">
        <v>6103</v>
      </c>
      <c r="AB1100" s="12" t="s">
        <v>1312</v>
      </c>
      <c r="AC1100" s="19">
        <v>24</v>
      </c>
      <c r="AD1100" s="19">
        <v>2</v>
      </c>
      <c r="AE1100" s="19">
        <v>10</v>
      </c>
      <c r="AF1100" s="19">
        <v>36</v>
      </c>
    </row>
    <row r="1101" spans="27:32" x14ac:dyDescent="0.25">
      <c r="AA1101" s="18">
        <v>6114</v>
      </c>
      <c r="AB1101" s="12" t="s">
        <v>1313</v>
      </c>
      <c r="AC1101" s="19">
        <v>3</v>
      </c>
      <c r="AD1101" s="19"/>
      <c r="AE1101" s="19">
        <v>1</v>
      </c>
      <c r="AF1101" s="19">
        <v>4</v>
      </c>
    </row>
    <row r="1102" spans="27:32" x14ac:dyDescent="0.25">
      <c r="AA1102" s="18">
        <v>6115</v>
      </c>
      <c r="AB1102" s="12" t="s">
        <v>1314</v>
      </c>
      <c r="AC1102" s="19"/>
      <c r="AD1102" s="19">
        <v>1</v>
      </c>
      <c r="AE1102" s="19"/>
      <c r="AF1102" s="19">
        <v>1</v>
      </c>
    </row>
    <row r="1103" spans="27:32" x14ac:dyDescent="0.25">
      <c r="AA1103" s="18">
        <v>6118</v>
      </c>
      <c r="AB1103" s="12" t="s">
        <v>1315</v>
      </c>
      <c r="AC1103" s="19">
        <v>27</v>
      </c>
      <c r="AD1103" s="19">
        <v>3</v>
      </c>
      <c r="AE1103" s="19"/>
      <c r="AF1103" s="19">
        <v>30</v>
      </c>
    </row>
    <row r="1104" spans="27:32" x14ac:dyDescent="0.25">
      <c r="AA1104" s="18">
        <v>6122</v>
      </c>
      <c r="AB1104" s="12" t="s">
        <v>1316</v>
      </c>
      <c r="AC1104" s="19">
        <v>6</v>
      </c>
      <c r="AD1104" s="19"/>
      <c r="AE1104" s="19"/>
      <c r="AF1104" s="19">
        <v>6</v>
      </c>
    </row>
    <row r="1105" spans="27:32" x14ac:dyDescent="0.25">
      <c r="AA1105" s="18">
        <v>6132</v>
      </c>
      <c r="AB1105" s="12" t="s">
        <v>1317</v>
      </c>
      <c r="AC1105" s="19">
        <v>7</v>
      </c>
      <c r="AD1105" s="19"/>
      <c r="AE1105" s="19"/>
      <c r="AF1105" s="19">
        <v>7</v>
      </c>
    </row>
    <row r="1106" spans="27:32" x14ac:dyDescent="0.25">
      <c r="AA1106" s="18">
        <v>6136</v>
      </c>
      <c r="AB1106" s="12" t="s">
        <v>1318</v>
      </c>
      <c r="AC1106" s="19">
        <v>86</v>
      </c>
      <c r="AD1106" s="19"/>
      <c r="AE1106" s="19">
        <v>9</v>
      </c>
      <c r="AF1106" s="19">
        <v>95</v>
      </c>
    </row>
    <row r="1107" spans="27:32" x14ac:dyDescent="0.25">
      <c r="AA1107" s="18">
        <v>6138</v>
      </c>
      <c r="AB1107" s="12" t="s">
        <v>1319</v>
      </c>
      <c r="AC1107" s="19">
        <v>82</v>
      </c>
      <c r="AD1107" s="19"/>
      <c r="AE1107" s="19">
        <v>2</v>
      </c>
      <c r="AF1107" s="19">
        <v>84</v>
      </c>
    </row>
    <row r="1108" spans="27:32" x14ac:dyDescent="0.25">
      <c r="AA1108" s="18">
        <v>6167</v>
      </c>
      <c r="AB1108" s="12" t="s">
        <v>1320</v>
      </c>
      <c r="AC1108" s="19"/>
      <c r="AD1108" s="19"/>
      <c r="AE1108" s="19">
        <v>3</v>
      </c>
      <c r="AF1108" s="19">
        <v>3</v>
      </c>
    </row>
    <row r="1109" spans="27:32" x14ac:dyDescent="0.25">
      <c r="AA1109" s="18">
        <v>6172</v>
      </c>
      <c r="AB1109" s="12" t="s">
        <v>1321</v>
      </c>
      <c r="AC1109" s="19"/>
      <c r="AD1109" s="19">
        <v>1</v>
      </c>
      <c r="AE1109" s="19"/>
      <c r="AF1109" s="19">
        <v>1</v>
      </c>
    </row>
    <row r="1110" spans="27:32" x14ac:dyDescent="0.25">
      <c r="AA1110" s="18">
        <v>6185</v>
      </c>
      <c r="AB1110" s="12" t="s">
        <v>229</v>
      </c>
      <c r="AC1110" s="19">
        <v>16</v>
      </c>
      <c r="AD1110" s="19">
        <v>2</v>
      </c>
      <c r="AE1110" s="19">
        <v>16</v>
      </c>
      <c r="AF1110" s="19">
        <v>34</v>
      </c>
    </row>
    <row r="1111" spans="27:32" x14ac:dyDescent="0.25">
      <c r="AA1111" s="18">
        <v>6192</v>
      </c>
      <c r="AB1111" s="12" t="s">
        <v>1322</v>
      </c>
      <c r="AC1111" s="19"/>
      <c r="AD1111" s="19"/>
      <c r="AE1111" s="19">
        <v>2</v>
      </c>
      <c r="AF1111" s="19">
        <v>2</v>
      </c>
    </row>
    <row r="1112" spans="27:32" x14ac:dyDescent="0.25">
      <c r="AA1112" s="18">
        <v>6193</v>
      </c>
      <c r="AB1112" s="12" t="s">
        <v>1323</v>
      </c>
      <c r="AC1112" s="19">
        <v>10.324999999999999</v>
      </c>
      <c r="AD1112" s="19"/>
      <c r="AE1112" s="19"/>
      <c r="AF1112" s="19">
        <v>10.324999999999999</v>
      </c>
    </row>
    <row r="1113" spans="27:32" x14ac:dyDescent="0.25">
      <c r="AA1113" s="18">
        <v>6214</v>
      </c>
      <c r="AB1113" s="12" t="s">
        <v>1324</v>
      </c>
      <c r="AC1113" s="19">
        <v>2</v>
      </c>
      <c r="AD1113" s="19">
        <v>3</v>
      </c>
      <c r="AE1113" s="19">
        <v>4</v>
      </c>
      <c r="AF1113" s="19">
        <v>9</v>
      </c>
    </row>
    <row r="1114" spans="27:32" x14ac:dyDescent="0.25">
      <c r="AA1114" s="18">
        <v>6224</v>
      </c>
      <c r="AB1114" s="12" t="s">
        <v>1325</v>
      </c>
      <c r="AC1114" s="19">
        <v>143</v>
      </c>
      <c r="AD1114" s="19">
        <v>31</v>
      </c>
      <c r="AE1114" s="19">
        <v>27</v>
      </c>
      <c r="AF1114" s="19">
        <v>201</v>
      </c>
    </row>
    <row r="1115" spans="27:32" x14ac:dyDescent="0.25">
      <c r="AA1115" s="18">
        <v>6226</v>
      </c>
      <c r="AB1115" s="12" t="s">
        <v>1326</v>
      </c>
      <c r="AC1115" s="19">
        <v>1</v>
      </c>
      <c r="AD1115" s="19"/>
      <c r="AE1115" s="19">
        <v>2</v>
      </c>
      <c r="AF1115" s="19">
        <v>3</v>
      </c>
    </row>
    <row r="1116" spans="27:32" x14ac:dyDescent="0.25">
      <c r="AA1116" s="18">
        <v>6234</v>
      </c>
      <c r="AB1116" s="12" t="s">
        <v>1327</v>
      </c>
      <c r="AC1116" s="19">
        <v>48</v>
      </c>
      <c r="AD1116" s="19">
        <v>7</v>
      </c>
      <c r="AE1116" s="19">
        <v>5</v>
      </c>
      <c r="AF1116" s="19">
        <v>60</v>
      </c>
    </row>
    <row r="1117" spans="27:32" x14ac:dyDescent="0.25">
      <c r="AA1117" s="18">
        <v>6235</v>
      </c>
      <c r="AB1117" s="12" t="s">
        <v>1328</v>
      </c>
      <c r="AC1117" s="19">
        <v>7</v>
      </c>
      <c r="AD1117" s="19">
        <v>1</v>
      </c>
      <c r="AE1117" s="19">
        <v>3</v>
      </c>
      <c r="AF1117" s="19">
        <v>11</v>
      </c>
    </row>
    <row r="1118" spans="27:32" x14ac:dyDescent="0.25">
      <c r="AA1118" s="18">
        <v>6236</v>
      </c>
      <c r="AB1118" s="12" t="s">
        <v>1329</v>
      </c>
      <c r="AC1118" s="19">
        <v>9</v>
      </c>
      <c r="AD1118" s="19"/>
      <c r="AE1118" s="19"/>
      <c r="AF1118" s="19">
        <v>9</v>
      </c>
    </row>
    <row r="1119" spans="27:32" x14ac:dyDescent="0.25">
      <c r="AA1119" s="18">
        <v>6244</v>
      </c>
      <c r="AB1119" s="12" t="s">
        <v>1330</v>
      </c>
      <c r="AC1119" s="19">
        <v>191</v>
      </c>
      <c r="AD1119" s="19">
        <v>55</v>
      </c>
      <c r="AE1119" s="19">
        <v>113</v>
      </c>
      <c r="AF1119" s="19">
        <v>359</v>
      </c>
    </row>
    <row r="1120" spans="27:32" x14ac:dyDescent="0.25">
      <c r="AA1120" s="18">
        <v>6245</v>
      </c>
      <c r="AB1120" s="12" t="s">
        <v>1331</v>
      </c>
      <c r="AC1120" s="19">
        <v>6</v>
      </c>
      <c r="AD1120" s="19"/>
      <c r="AE1120" s="19">
        <v>10</v>
      </c>
      <c r="AF1120" s="19">
        <v>16</v>
      </c>
    </row>
    <row r="1121" spans="27:32" x14ac:dyDescent="0.25">
      <c r="AA1121" s="18">
        <v>6246</v>
      </c>
      <c r="AB1121" s="12" t="s">
        <v>1332</v>
      </c>
      <c r="AC1121" s="19">
        <v>2</v>
      </c>
      <c r="AD1121" s="19">
        <v>1</v>
      </c>
      <c r="AE1121" s="19">
        <v>8</v>
      </c>
      <c r="AF1121" s="19">
        <v>11</v>
      </c>
    </row>
    <row r="1122" spans="27:32" x14ac:dyDescent="0.25">
      <c r="AA1122" s="18">
        <v>6248</v>
      </c>
      <c r="AB1122" s="12" t="s">
        <v>1333</v>
      </c>
      <c r="AC1122" s="19">
        <v>11</v>
      </c>
      <c r="AD1122" s="19">
        <v>4</v>
      </c>
      <c r="AE1122" s="19">
        <v>13</v>
      </c>
      <c r="AF1122" s="19">
        <v>28</v>
      </c>
    </row>
    <row r="1123" spans="27:32" x14ac:dyDescent="0.25">
      <c r="AA1123" s="18">
        <v>6250</v>
      </c>
      <c r="AB1123" s="12" t="s">
        <v>1334</v>
      </c>
      <c r="AC1123" s="19">
        <v>26</v>
      </c>
      <c r="AD1123" s="19">
        <v>7</v>
      </c>
      <c r="AE1123" s="19">
        <v>7</v>
      </c>
      <c r="AF1123" s="19">
        <v>40</v>
      </c>
    </row>
    <row r="1124" spans="27:32" x14ac:dyDescent="0.25">
      <c r="AA1124" s="18">
        <v>6254</v>
      </c>
      <c r="AB1124" s="12" t="s">
        <v>1335</v>
      </c>
      <c r="AC1124" s="19">
        <v>60</v>
      </c>
      <c r="AD1124" s="19">
        <v>9</v>
      </c>
      <c r="AE1124" s="19">
        <v>4</v>
      </c>
      <c r="AF1124" s="19">
        <v>73</v>
      </c>
    </row>
    <row r="1125" spans="27:32" x14ac:dyDescent="0.25">
      <c r="AA1125" s="18">
        <v>6259</v>
      </c>
      <c r="AB1125" s="12" t="s">
        <v>1336</v>
      </c>
      <c r="AC1125" s="19"/>
      <c r="AD1125" s="19"/>
      <c r="AE1125" s="19">
        <v>5</v>
      </c>
      <c r="AF1125" s="19">
        <v>5</v>
      </c>
    </row>
    <row r="1126" spans="27:32" x14ac:dyDescent="0.25">
      <c r="AA1126" s="18">
        <v>6260</v>
      </c>
      <c r="AB1126" s="12" t="s">
        <v>1337</v>
      </c>
      <c r="AC1126" s="19">
        <v>2</v>
      </c>
      <c r="AD1126" s="19"/>
      <c r="AE1126" s="19"/>
      <c r="AF1126" s="19">
        <v>2</v>
      </c>
    </row>
    <row r="1127" spans="27:32" x14ac:dyDescent="0.25">
      <c r="AA1127" s="18">
        <v>6269</v>
      </c>
      <c r="AB1127" s="12" t="s">
        <v>1338</v>
      </c>
      <c r="AC1127" s="19"/>
      <c r="AD1127" s="19"/>
      <c r="AE1127" s="19">
        <v>1.3</v>
      </c>
      <c r="AF1127" s="19">
        <v>1.3</v>
      </c>
    </row>
    <row r="1128" spans="27:32" x14ac:dyDescent="0.25">
      <c r="AA1128" s="18">
        <v>6272</v>
      </c>
      <c r="AB1128" s="12" t="s">
        <v>264</v>
      </c>
      <c r="AC1128" s="19">
        <v>24</v>
      </c>
      <c r="AD1128" s="19">
        <v>6</v>
      </c>
      <c r="AE1128" s="19">
        <v>8</v>
      </c>
      <c r="AF1128" s="19">
        <v>38</v>
      </c>
    </row>
    <row r="1129" spans="27:32" x14ac:dyDescent="0.25">
      <c r="AA1129" s="18">
        <v>6276</v>
      </c>
      <c r="AB1129" s="12" t="s">
        <v>1339</v>
      </c>
      <c r="AC1129" s="19">
        <v>3</v>
      </c>
      <c r="AD1129" s="19">
        <v>6</v>
      </c>
      <c r="AE1129" s="19">
        <v>3</v>
      </c>
      <c r="AF1129" s="19">
        <v>12</v>
      </c>
    </row>
    <row r="1130" spans="27:32" x14ac:dyDescent="0.25">
      <c r="AA1130" s="18">
        <v>6280</v>
      </c>
      <c r="AB1130" s="12" t="s">
        <v>1340</v>
      </c>
      <c r="AC1130" s="19">
        <v>15</v>
      </c>
      <c r="AD1130" s="19">
        <v>6</v>
      </c>
      <c r="AE1130" s="19">
        <v>9</v>
      </c>
      <c r="AF1130" s="19">
        <v>30</v>
      </c>
    </row>
    <row r="1131" spans="27:32" x14ac:dyDescent="0.25">
      <c r="AA1131" s="18">
        <v>6291</v>
      </c>
      <c r="AB1131" s="12" t="s">
        <v>1341</v>
      </c>
      <c r="AC1131" s="19">
        <v>6</v>
      </c>
      <c r="AD1131" s="19"/>
      <c r="AE1131" s="19">
        <v>1</v>
      </c>
      <c r="AF1131" s="19">
        <v>7</v>
      </c>
    </row>
    <row r="1132" spans="27:32" x14ac:dyDescent="0.25">
      <c r="AA1132" s="18">
        <v>6292</v>
      </c>
      <c r="AB1132" s="12" t="s">
        <v>1342</v>
      </c>
      <c r="AC1132" s="19">
        <v>8</v>
      </c>
      <c r="AD1132" s="19">
        <v>2</v>
      </c>
      <c r="AE1132" s="19">
        <v>2</v>
      </c>
      <c r="AF1132" s="19">
        <v>12</v>
      </c>
    </row>
    <row r="1133" spans="27:32" x14ac:dyDescent="0.25">
      <c r="AA1133" s="18">
        <v>6293</v>
      </c>
      <c r="AB1133" s="12" t="s">
        <v>1343</v>
      </c>
      <c r="AC1133" s="19">
        <v>9</v>
      </c>
      <c r="AD1133" s="19">
        <v>1</v>
      </c>
      <c r="AE1133" s="19">
        <v>6</v>
      </c>
      <c r="AF1133" s="19">
        <v>16</v>
      </c>
    </row>
    <row r="1134" spans="27:32" x14ac:dyDescent="0.25">
      <c r="AA1134" s="18">
        <v>6296</v>
      </c>
      <c r="AB1134" s="12" t="s">
        <v>1344</v>
      </c>
      <c r="AC1134" s="19">
        <v>23</v>
      </c>
      <c r="AD1134" s="19">
        <v>3</v>
      </c>
      <c r="AE1134" s="19">
        <v>21</v>
      </c>
      <c r="AF1134" s="19">
        <v>47</v>
      </c>
    </row>
    <row r="1135" spans="27:32" x14ac:dyDescent="0.25">
      <c r="AA1135" s="18">
        <v>6299</v>
      </c>
      <c r="AB1135" s="12" t="s">
        <v>1345</v>
      </c>
      <c r="AC1135" s="19">
        <v>23</v>
      </c>
      <c r="AD1135" s="19"/>
      <c r="AE1135" s="19">
        <v>9</v>
      </c>
      <c r="AF1135" s="19">
        <v>32</v>
      </c>
    </row>
    <row r="1136" spans="27:32" x14ac:dyDescent="0.25">
      <c r="AA1136" s="18">
        <v>6300</v>
      </c>
      <c r="AB1136" s="12" t="s">
        <v>1346</v>
      </c>
      <c r="AC1136" s="19">
        <v>8</v>
      </c>
      <c r="AD1136" s="19">
        <v>2</v>
      </c>
      <c r="AE1136" s="19">
        <v>7</v>
      </c>
      <c r="AF1136" s="19">
        <v>17</v>
      </c>
    </row>
    <row r="1137" spans="27:32" x14ac:dyDescent="0.25">
      <c r="AA1137" s="18">
        <v>6313</v>
      </c>
      <c r="AB1137" s="12" t="s">
        <v>1347</v>
      </c>
      <c r="AC1137" s="19">
        <v>254</v>
      </c>
      <c r="AD1137" s="19">
        <v>25</v>
      </c>
      <c r="AE1137" s="19">
        <v>48</v>
      </c>
      <c r="AF1137" s="19">
        <v>327</v>
      </c>
    </row>
    <row r="1138" spans="27:32" x14ac:dyDescent="0.25">
      <c r="AA1138" s="18">
        <v>6314</v>
      </c>
      <c r="AB1138" s="12" t="s">
        <v>1348</v>
      </c>
      <c r="AC1138" s="19">
        <v>175</v>
      </c>
      <c r="AD1138" s="19">
        <v>16</v>
      </c>
      <c r="AE1138" s="19">
        <v>73</v>
      </c>
      <c r="AF1138" s="19">
        <v>264</v>
      </c>
    </row>
    <row r="1139" spans="27:32" x14ac:dyDescent="0.25">
      <c r="AA1139" s="18">
        <v>6315</v>
      </c>
      <c r="AB1139" s="12" t="s">
        <v>1349</v>
      </c>
      <c r="AC1139" s="19">
        <v>63</v>
      </c>
      <c r="AD1139" s="19">
        <v>10</v>
      </c>
      <c r="AE1139" s="19">
        <v>54</v>
      </c>
      <c r="AF1139" s="19">
        <v>127</v>
      </c>
    </row>
    <row r="1140" spans="27:32" x14ac:dyDescent="0.25">
      <c r="AA1140" s="18">
        <v>6324</v>
      </c>
      <c r="AB1140" s="12" t="s">
        <v>1350</v>
      </c>
      <c r="AC1140" s="19">
        <v>3</v>
      </c>
      <c r="AD1140" s="19"/>
      <c r="AE1140" s="19"/>
      <c r="AF1140" s="19">
        <v>3</v>
      </c>
    </row>
    <row r="1141" spans="27:32" x14ac:dyDescent="0.25">
      <c r="AA1141" s="18">
        <v>6325</v>
      </c>
      <c r="AB1141" s="12" t="s">
        <v>1351</v>
      </c>
      <c r="AC1141" s="19">
        <v>12</v>
      </c>
      <c r="AD1141" s="19"/>
      <c r="AE1141" s="19"/>
      <c r="AF1141" s="19">
        <v>12</v>
      </c>
    </row>
    <row r="1142" spans="27:32" x14ac:dyDescent="0.25">
      <c r="AA1142" s="18">
        <v>6328</v>
      </c>
      <c r="AB1142" s="12" t="s">
        <v>1352</v>
      </c>
      <c r="AC1142" s="19">
        <v>7</v>
      </c>
      <c r="AD1142" s="19">
        <v>1</v>
      </c>
      <c r="AE1142" s="19">
        <v>2</v>
      </c>
      <c r="AF1142" s="19">
        <v>10</v>
      </c>
    </row>
    <row r="1143" spans="27:32" x14ac:dyDescent="0.25">
      <c r="AA1143" s="18">
        <v>6330</v>
      </c>
      <c r="AB1143" s="12" t="s">
        <v>1353</v>
      </c>
      <c r="AC1143" s="19"/>
      <c r="AD1143" s="19">
        <v>1</v>
      </c>
      <c r="AE1143" s="19"/>
      <c r="AF1143" s="19">
        <v>1</v>
      </c>
    </row>
    <row r="1144" spans="27:32" x14ac:dyDescent="0.25">
      <c r="AA1144" s="18">
        <v>6340</v>
      </c>
      <c r="AB1144" s="12" t="s">
        <v>1354</v>
      </c>
      <c r="AC1144" s="19"/>
      <c r="AD1144" s="19">
        <v>2</v>
      </c>
      <c r="AE1144" s="19"/>
      <c r="AF1144" s="19">
        <v>2</v>
      </c>
    </row>
    <row r="1145" spans="27:32" x14ac:dyDescent="0.25">
      <c r="AA1145" s="18">
        <v>6341</v>
      </c>
      <c r="AB1145" s="12" t="s">
        <v>1355</v>
      </c>
      <c r="AC1145" s="19"/>
      <c r="AD1145" s="19">
        <v>4</v>
      </c>
      <c r="AE1145" s="19"/>
      <c r="AF1145" s="19">
        <v>4</v>
      </c>
    </row>
    <row r="1146" spans="27:32" x14ac:dyDescent="0.25">
      <c r="AA1146" s="18">
        <v>6354</v>
      </c>
      <c r="AB1146" s="12" t="s">
        <v>1356</v>
      </c>
      <c r="AC1146" s="19"/>
      <c r="AD1146" s="19"/>
      <c r="AE1146" s="19">
        <v>10</v>
      </c>
      <c r="AF1146" s="19">
        <v>10</v>
      </c>
    </row>
    <row r="1147" spans="27:32" x14ac:dyDescent="0.25">
      <c r="AA1147" s="18">
        <v>6355</v>
      </c>
      <c r="AB1147" s="12" t="s">
        <v>1357</v>
      </c>
      <c r="AC1147" s="19">
        <v>15</v>
      </c>
      <c r="AD1147" s="19"/>
      <c r="AE1147" s="19"/>
      <c r="AF1147" s="19">
        <v>15</v>
      </c>
    </row>
    <row r="1148" spans="27:32" x14ac:dyDescent="0.25">
      <c r="AA1148" s="18">
        <v>6356</v>
      </c>
      <c r="AB1148" s="12" t="s">
        <v>1358</v>
      </c>
      <c r="AC1148" s="19">
        <v>5</v>
      </c>
      <c r="AD1148" s="19"/>
      <c r="AE1148" s="19">
        <v>2</v>
      </c>
      <c r="AF1148" s="19">
        <v>7</v>
      </c>
    </row>
    <row r="1149" spans="27:32" x14ac:dyDescent="0.25">
      <c r="AA1149" s="18">
        <v>6357</v>
      </c>
      <c r="AB1149" s="12" t="s">
        <v>1359</v>
      </c>
      <c r="AC1149" s="19">
        <v>25</v>
      </c>
      <c r="AD1149" s="19">
        <v>2</v>
      </c>
      <c r="AE1149" s="19">
        <v>21</v>
      </c>
      <c r="AF1149" s="19">
        <v>48</v>
      </c>
    </row>
    <row r="1150" spans="27:32" x14ac:dyDescent="0.25">
      <c r="AA1150" s="18">
        <v>6358</v>
      </c>
      <c r="AB1150" s="12" t="s">
        <v>1360</v>
      </c>
      <c r="AC1150" s="19">
        <v>13</v>
      </c>
      <c r="AD1150" s="19">
        <v>1</v>
      </c>
      <c r="AE1150" s="19"/>
      <c r="AF1150" s="19">
        <v>14</v>
      </c>
    </row>
    <row r="1151" spans="27:32" x14ac:dyDescent="0.25">
      <c r="AA1151" s="18">
        <v>6360</v>
      </c>
      <c r="AB1151" s="12" t="s">
        <v>136</v>
      </c>
      <c r="AC1151" s="19">
        <v>12</v>
      </c>
      <c r="AD1151" s="19"/>
      <c r="AE1151" s="19">
        <v>6</v>
      </c>
      <c r="AF1151" s="19">
        <v>18</v>
      </c>
    </row>
    <row r="1152" spans="27:32" x14ac:dyDescent="0.25">
      <c r="AA1152" s="18">
        <v>6362</v>
      </c>
      <c r="AB1152" s="12" t="s">
        <v>140</v>
      </c>
      <c r="AC1152" s="19">
        <v>4</v>
      </c>
      <c r="AD1152" s="19">
        <v>3</v>
      </c>
      <c r="AE1152" s="19">
        <v>2</v>
      </c>
      <c r="AF1152" s="19">
        <v>9</v>
      </c>
    </row>
    <row r="1153" spans="27:32" x14ac:dyDescent="0.25">
      <c r="AA1153" s="18">
        <v>6372</v>
      </c>
      <c r="AB1153" s="12" t="s">
        <v>1361</v>
      </c>
      <c r="AC1153" s="19"/>
      <c r="AD1153" s="19"/>
      <c r="AE1153" s="19">
        <v>1</v>
      </c>
      <c r="AF1153" s="19">
        <v>1</v>
      </c>
    </row>
    <row r="1154" spans="27:32" x14ac:dyDescent="0.25">
      <c r="AA1154" s="18">
        <v>6373</v>
      </c>
      <c r="AB1154" s="12" t="s">
        <v>1362</v>
      </c>
      <c r="AC1154" s="19">
        <v>42</v>
      </c>
      <c r="AD1154" s="19">
        <v>5</v>
      </c>
      <c r="AE1154" s="19">
        <v>9</v>
      </c>
      <c r="AF1154" s="19">
        <v>56</v>
      </c>
    </row>
    <row r="1155" spans="27:32" x14ac:dyDescent="0.25">
      <c r="AA1155" s="18">
        <v>6374</v>
      </c>
      <c r="AB1155" s="12" t="s">
        <v>1363</v>
      </c>
      <c r="AC1155" s="19">
        <v>47</v>
      </c>
      <c r="AD1155" s="19">
        <v>13</v>
      </c>
      <c r="AE1155" s="19">
        <v>13</v>
      </c>
      <c r="AF1155" s="19">
        <v>73</v>
      </c>
    </row>
    <row r="1156" spans="27:32" x14ac:dyDescent="0.25">
      <c r="AA1156" s="18">
        <v>6375</v>
      </c>
      <c r="AB1156" s="12" t="s">
        <v>1364</v>
      </c>
      <c r="AC1156" s="19">
        <v>2</v>
      </c>
      <c r="AD1156" s="19"/>
      <c r="AE1156" s="19"/>
      <c r="AF1156" s="19">
        <v>2</v>
      </c>
    </row>
    <row r="1157" spans="27:32" x14ac:dyDescent="0.25">
      <c r="AA1157" s="18">
        <v>6383</v>
      </c>
      <c r="AB1157" s="12" t="s">
        <v>1365</v>
      </c>
      <c r="AC1157" s="19">
        <v>19</v>
      </c>
      <c r="AD1157" s="19">
        <v>3</v>
      </c>
      <c r="AE1157" s="19">
        <v>2</v>
      </c>
      <c r="AF1157" s="19">
        <v>24</v>
      </c>
    </row>
    <row r="1158" spans="27:32" x14ac:dyDescent="0.25">
      <c r="AA1158" s="18">
        <v>6384</v>
      </c>
      <c r="AB1158" s="12" t="s">
        <v>1366</v>
      </c>
      <c r="AC1158" s="19">
        <v>7</v>
      </c>
      <c r="AD1158" s="19">
        <v>1</v>
      </c>
      <c r="AE1158" s="19">
        <v>1</v>
      </c>
      <c r="AF1158" s="19">
        <v>9</v>
      </c>
    </row>
    <row r="1159" spans="27:32" x14ac:dyDescent="0.25">
      <c r="AA1159" s="18">
        <v>6385</v>
      </c>
      <c r="AB1159" s="12" t="s">
        <v>1367</v>
      </c>
      <c r="AC1159" s="19">
        <v>11</v>
      </c>
      <c r="AD1159" s="19">
        <v>2</v>
      </c>
      <c r="AE1159" s="19">
        <v>2</v>
      </c>
      <c r="AF1159" s="19">
        <v>15</v>
      </c>
    </row>
    <row r="1160" spans="27:32" x14ac:dyDescent="0.25">
      <c r="AA1160" s="18">
        <v>6387</v>
      </c>
      <c r="AB1160" s="12" t="s">
        <v>1368</v>
      </c>
      <c r="AC1160" s="19">
        <v>6</v>
      </c>
      <c r="AD1160" s="19"/>
      <c r="AE1160" s="19"/>
      <c r="AF1160" s="19">
        <v>6</v>
      </c>
    </row>
    <row r="1161" spans="27:32" x14ac:dyDescent="0.25">
      <c r="AA1161" s="18">
        <v>6398</v>
      </c>
      <c r="AB1161" s="12" t="s">
        <v>1369</v>
      </c>
      <c r="AC1161" s="19">
        <v>6</v>
      </c>
      <c r="AD1161" s="19"/>
      <c r="AE1161" s="19">
        <v>3</v>
      </c>
      <c r="AF1161" s="19">
        <v>9</v>
      </c>
    </row>
    <row r="1162" spans="27:32" x14ac:dyDescent="0.25">
      <c r="AA1162" s="18">
        <v>6399</v>
      </c>
      <c r="AB1162" s="12" t="s">
        <v>266</v>
      </c>
      <c r="AC1162" s="19">
        <v>6</v>
      </c>
      <c r="AD1162" s="19">
        <v>4</v>
      </c>
      <c r="AE1162" s="19">
        <v>1</v>
      </c>
      <c r="AF1162" s="19">
        <v>11</v>
      </c>
    </row>
    <row r="1163" spans="27:32" x14ac:dyDescent="0.25">
      <c r="AA1163" s="18">
        <v>6400</v>
      </c>
      <c r="AB1163" s="12" t="s">
        <v>43</v>
      </c>
      <c r="AC1163" s="19">
        <v>25</v>
      </c>
      <c r="AD1163" s="19">
        <v>6</v>
      </c>
      <c r="AE1163" s="19">
        <v>17</v>
      </c>
      <c r="AF1163" s="19">
        <v>48</v>
      </c>
    </row>
    <row r="1164" spans="27:32" x14ac:dyDescent="0.25">
      <c r="AA1164" s="18">
        <v>6401</v>
      </c>
      <c r="AB1164" s="12" t="s">
        <v>62</v>
      </c>
      <c r="AC1164" s="19">
        <v>10</v>
      </c>
      <c r="AD1164" s="19">
        <v>1</v>
      </c>
      <c r="AE1164" s="19"/>
      <c r="AF1164" s="19">
        <v>11</v>
      </c>
    </row>
    <row r="1165" spans="27:32" x14ac:dyDescent="0.25">
      <c r="AA1165" s="18">
        <v>6404</v>
      </c>
      <c r="AB1165" s="12" t="s">
        <v>1370</v>
      </c>
      <c r="AC1165" s="19">
        <v>3</v>
      </c>
      <c r="AD1165" s="19">
        <v>4</v>
      </c>
      <c r="AE1165" s="19">
        <v>6</v>
      </c>
      <c r="AF1165" s="19">
        <v>13</v>
      </c>
    </row>
    <row r="1166" spans="27:32" x14ac:dyDescent="0.25">
      <c r="AA1166" s="18">
        <v>6405</v>
      </c>
      <c r="AB1166" s="12" t="s">
        <v>1371</v>
      </c>
      <c r="AC1166" s="19">
        <v>68</v>
      </c>
      <c r="AD1166" s="19">
        <v>10</v>
      </c>
      <c r="AE1166" s="19">
        <v>20</v>
      </c>
      <c r="AF1166" s="19">
        <v>98</v>
      </c>
    </row>
    <row r="1167" spans="27:32" x14ac:dyDescent="0.25">
      <c r="AA1167" s="18">
        <v>6415</v>
      </c>
      <c r="AB1167" s="12" t="s">
        <v>1372</v>
      </c>
      <c r="AC1167" s="19">
        <v>7</v>
      </c>
      <c r="AD1167" s="19">
        <v>1</v>
      </c>
      <c r="AE1167" s="19"/>
      <c r="AF1167" s="19">
        <v>8</v>
      </c>
    </row>
    <row r="1168" spans="27:32" x14ac:dyDescent="0.25">
      <c r="AA1168" s="18">
        <v>6416</v>
      </c>
      <c r="AB1168" s="12" t="s">
        <v>1373</v>
      </c>
      <c r="AC1168" s="19">
        <v>9</v>
      </c>
      <c r="AD1168" s="19"/>
      <c r="AE1168" s="19"/>
      <c r="AF1168" s="19">
        <v>9</v>
      </c>
    </row>
    <row r="1169" spans="27:32" x14ac:dyDescent="0.25">
      <c r="AA1169" s="18">
        <v>6417</v>
      </c>
      <c r="AB1169" s="12" t="s">
        <v>1374</v>
      </c>
      <c r="AC1169" s="19">
        <v>6</v>
      </c>
      <c r="AD1169" s="19">
        <v>1</v>
      </c>
      <c r="AE1169" s="19">
        <v>1</v>
      </c>
      <c r="AF1169" s="19">
        <v>8</v>
      </c>
    </row>
    <row r="1170" spans="27:32" x14ac:dyDescent="0.25">
      <c r="AA1170" s="18">
        <v>6420</v>
      </c>
      <c r="AB1170" s="12" t="s">
        <v>1375</v>
      </c>
      <c r="AC1170" s="19">
        <v>50</v>
      </c>
      <c r="AD1170" s="19"/>
      <c r="AE1170" s="19"/>
      <c r="AF1170" s="19">
        <v>50</v>
      </c>
    </row>
    <row r="1171" spans="27:32" x14ac:dyDescent="0.25">
      <c r="AA1171" s="18">
        <v>6440</v>
      </c>
      <c r="AB1171" s="12" t="s">
        <v>1376</v>
      </c>
      <c r="AC1171" s="19">
        <v>17</v>
      </c>
      <c r="AD1171" s="19">
        <v>4</v>
      </c>
      <c r="AE1171" s="19">
        <v>13</v>
      </c>
      <c r="AF1171" s="19">
        <v>34</v>
      </c>
    </row>
    <row r="1172" spans="27:32" x14ac:dyDescent="0.25">
      <c r="AA1172" s="18">
        <v>6441</v>
      </c>
      <c r="AB1172" s="12" t="s">
        <v>69</v>
      </c>
      <c r="AC1172" s="19">
        <v>52</v>
      </c>
      <c r="AD1172" s="19">
        <v>17</v>
      </c>
      <c r="AE1172" s="19">
        <v>57</v>
      </c>
      <c r="AF1172" s="19">
        <v>126</v>
      </c>
    </row>
    <row r="1173" spans="27:32" x14ac:dyDescent="0.25">
      <c r="AA1173" s="18">
        <v>6442</v>
      </c>
      <c r="AB1173" s="12" t="s">
        <v>1377</v>
      </c>
      <c r="AC1173" s="19">
        <v>43</v>
      </c>
      <c r="AD1173" s="19">
        <v>9</v>
      </c>
      <c r="AE1173" s="19">
        <v>8</v>
      </c>
      <c r="AF1173" s="19">
        <v>60</v>
      </c>
    </row>
    <row r="1174" spans="27:32" x14ac:dyDescent="0.25">
      <c r="AA1174" s="18">
        <v>6443</v>
      </c>
      <c r="AB1174" s="12" t="s">
        <v>1378</v>
      </c>
      <c r="AC1174" s="19">
        <v>40</v>
      </c>
      <c r="AD1174" s="19">
        <v>8</v>
      </c>
      <c r="AE1174" s="19">
        <v>7</v>
      </c>
      <c r="AF1174" s="19">
        <v>55</v>
      </c>
    </row>
    <row r="1175" spans="27:32" x14ac:dyDescent="0.25">
      <c r="AA1175" s="18">
        <v>6444</v>
      </c>
      <c r="AB1175" s="12" t="s">
        <v>1379</v>
      </c>
      <c r="AC1175" s="19"/>
      <c r="AD1175" s="19"/>
      <c r="AE1175" s="19">
        <v>8</v>
      </c>
      <c r="AF1175" s="19">
        <v>8</v>
      </c>
    </row>
    <row r="1176" spans="27:32" x14ac:dyDescent="0.25">
      <c r="AA1176" s="18">
        <v>6452</v>
      </c>
      <c r="AB1176" s="12" t="s">
        <v>1380</v>
      </c>
      <c r="AC1176" s="19">
        <v>86</v>
      </c>
      <c r="AD1176" s="19">
        <v>12</v>
      </c>
      <c r="AE1176" s="19">
        <v>21</v>
      </c>
      <c r="AF1176" s="19">
        <v>119</v>
      </c>
    </row>
    <row r="1177" spans="27:32" x14ac:dyDescent="0.25">
      <c r="AA1177" s="18">
        <v>6465</v>
      </c>
      <c r="AB1177" s="12" t="s">
        <v>1381</v>
      </c>
      <c r="AC1177" s="19">
        <v>1</v>
      </c>
      <c r="AD1177" s="19"/>
      <c r="AE1177" s="19"/>
      <c r="AF1177" s="19">
        <v>1</v>
      </c>
    </row>
    <row r="1178" spans="27:32" x14ac:dyDescent="0.25">
      <c r="AA1178" s="18">
        <v>6482</v>
      </c>
      <c r="AB1178" s="12" t="s">
        <v>1382</v>
      </c>
      <c r="AC1178" s="19">
        <v>2</v>
      </c>
      <c r="AD1178" s="19">
        <v>2</v>
      </c>
      <c r="AE1178" s="19"/>
      <c r="AF1178" s="19">
        <v>4</v>
      </c>
    </row>
    <row r="1179" spans="27:32" x14ac:dyDescent="0.25">
      <c r="AA1179" s="18">
        <v>6486</v>
      </c>
      <c r="AB1179" s="12" t="s">
        <v>1383</v>
      </c>
      <c r="AC1179" s="19">
        <v>17</v>
      </c>
      <c r="AD1179" s="19"/>
      <c r="AE1179" s="19">
        <v>9</v>
      </c>
      <c r="AF1179" s="19">
        <v>26</v>
      </c>
    </row>
    <row r="1180" spans="27:32" x14ac:dyDescent="0.25">
      <c r="AA1180" s="18">
        <v>6500</v>
      </c>
      <c r="AB1180" s="12" t="s">
        <v>1384</v>
      </c>
      <c r="AC1180" s="19">
        <v>1</v>
      </c>
      <c r="AD1180" s="19"/>
      <c r="AE1180" s="19"/>
      <c r="AF1180" s="19">
        <v>1</v>
      </c>
    </row>
    <row r="1181" spans="27:32" x14ac:dyDescent="0.25">
      <c r="AA1181" s="18">
        <v>6501</v>
      </c>
      <c r="AB1181" s="12" t="s">
        <v>1385</v>
      </c>
      <c r="AC1181" s="19">
        <v>3</v>
      </c>
      <c r="AD1181" s="19"/>
      <c r="AE1181" s="19"/>
      <c r="AF1181" s="19">
        <v>3</v>
      </c>
    </row>
    <row r="1182" spans="27:32" x14ac:dyDescent="0.25">
      <c r="AA1182" s="18">
        <v>6508</v>
      </c>
      <c r="AB1182" s="12" t="s">
        <v>1386</v>
      </c>
      <c r="AC1182" s="19">
        <v>6</v>
      </c>
      <c r="AD1182" s="19"/>
      <c r="AE1182" s="19"/>
      <c r="AF1182" s="19">
        <v>6</v>
      </c>
    </row>
    <row r="1183" spans="27:32" x14ac:dyDescent="0.25">
      <c r="AA1183" s="18">
        <v>6522</v>
      </c>
      <c r="AB1183" s="12" t="s">
        <v>1387</v>
      </c>
      <c r="AC1183" s="19">
        <v>32</v>
      </c>
      <c r="AD1183" s="19"/>
      <c r="AE1183" s="19">
        <v>4</v>
      </c>
      <c r="AF1183" s="19">
        <v>36</v>
      </c>
    </row>
    <row r="1184" spans="27:32" x14ac:dyDescent="0.25">
      <c r="AA1184" s="18">
        <v>6534</v>
      </c>
      <c r="AB1184" s="12" t="s">
        <v>1388</v>
      </c>
      <c r="AC1184" s="19">
        <v>238</v>
      </c>
      <c r="AD1184" s="19">
        <v>71</v>
      </c>
      <c r="AE1184" s="19">
        <v>161</v>
      </c>
      <c r="AF1184" s="19">
        <v>470</v>
      </c>
    </row>
    <row r="1185" spans="27:32" x14ac:dyDescent="0.25">
      <c r="AA1185" s="18">
        <v>6537</v>
      </c>
      <c r="AB1185" s="12" t="s">
        <v>143</v>
      </c>
      <c r="AC1185" s="19">
        <v>3</v>
      </c>
      <c r="AD1185" s="19">
        <v>3</v>
      </c>
      <c r="AE1185" s="19">
        <v>6</v>
      </c>
      <c r="AF1185" s="19">
        <v>12</v>
      </c>
    </row>
    <row r="1186" spans="27:32" x14ac:dyDescent="0.25">
      <c r="AA1186" s="18">
        <v>6541</v>
      </c>
      <c r="AB1186" s="12" t="s">
        <v>1389</v>
      </c>
      <c r="AC1186" s="19">
        <v>4</v>
      </c>
      <c r="AD1186" s="19"/>
      <c r="AE1186" s="19"/>
      <c r="AF1186" s="19">
        <v>4</v>
      </c>
    </row>
    <row r="1187" spans="27:32" x14ac:dyDescent="0.25">
      <c r="AA1187" s="18">
        <v>6548</v>
      </c>
      <c r="AB1187" s="12" t="s">
        <v>1390</v>
      </c>
      <c r="AC1187" s="19">
        <v>10</v>
      </c>
      <c r="AD1187" s="19"/>
      <c r="AE1187" s="19"/>
      <c r="AF1187" s="19">
        <v>10</v>
      </c>
    </row>
    <row r="1188" spans="27:32" x14ac:dyDescent="0.25">
      <c r="AA1188" s="18">
        <v>6549</v>
      </c>
      <c r="AB1188" s="12" t="s">
        <v>1391</v>
      </c>
      <c r="AC1188" s="19">
        <v>25</v>
      </c>
      <c r="AD1188" s="19">
        <v>5</v>
      </c>
      <c r="AE1188" s="19">
        <v>3</v>
      </c>
      <c r="AF1188" s="19">
        <v>33</v>
      </c>
    </row>
    <row r="1189" spans="27:32" x14ac:dyDescent="0.25">
      <c r="AA1189" s="18">
        <v>6550</v>
      </c>
      <c r="AB1189" s="12" t="s">
        <v>1392</v>
      </c>
      <c r="AC1189" s="19">
        <v>19</v>
      </c>
      <c r="AD1189" s="19">
        <v>1</v>
      </c>
      <c r="AE1189" s="19"/>
      <c r="AF1189" s="19">
        <v>20</v>
      </c>
    </row>
    <row r="1190" spans="27:32" x14ac:dyDescent="0.25">
      <c r="AA1190" s="18">
        <v>6552</v>
      </c>
      <c r="AB1190" s="12" t="s">
        <v>1393</v>
      </c>
      <c r="AC1190" s="19">
        <v>9</v>
      </c>
      <c r="AD1190" s="19">
        <v>1</v>
      </c>
      <c r="AE1190" s="19">
        <v>1</v>
      </c>
      <c r="AF1190" s="19">
        <v>11</v>
      </c>
    </row>
    <row r="1191" spans="27:32" x14ac:dyDescent="0.25">
      <c r="AA1191" s="18">
        <v>6553</v>
      </c>
      <c r="AB1191" s="12" t="s">
        <v>1394</v>
      </c>
      <c r="AC1191" s="19"/>
      <c r="AD1191" s="19">
        <v>2</v>
      </c>
      <c r="AE1191" s="19"/>
      <c r="AF1191" s="19">
        <v>2</v>
      </c>
    </row>
    <row r="1192" spans="27:32" x14ac:dyDescent="0.25">
      <c r="AA1192" s="18">
        <v>6563</v>
      </c>
      <c r="AB1192" s="12" t="s">
        <v>1395</v>
      </c>
      <c r="AC1192" s="19">
        <v>3</v>
      </c>
      <c r="AD1192" s="19">
        <v>1</v>
      </c>
      <c r="AE1192" s="19">
        <v>6</v>
      </c>
      <c r="AF1192" s="19">
        <v>10</v>
      </c>
    </row>
    <row r="1193" spans="27:32" x14ac:dyDescent="0.25">
      <c r="AA1193" s="18">
        <v>6566</v>
      </c>
      <c r="AB1193" s="12" t="s">
        <v>1396</v>
      </c>
      <c r="AC1193" s="19">
        <v>10</v>
      </c>
      <c r="AD1193" s="19">
        <v>8</v>
      </c>
      <c r="AE1193" s="19">
        <v>16</v>
      </c>
      <c r="AF1193" s="19">
        <v>34</v>
      </c>
    </row>
    <row r="1194" spans="27:32" x14ac:dyDescent="0.25">
      <c r="AA1194" s="18">
        <v>6567</v>
      </c>
      <c r="AB1194" s="12" t="s">
        <v>1397</v>
      </c>
      <c r="AC1194" s="19">
        <v>76</v>
      </c>
      <c r="AD1194" s="19"/>
      <c r="AE1194" s="19">
        <v>74</v>
      </c>
      <c r="AF1194" s="19">
        <v>150</v>
      </c>
    </row>
    <row r="1195" spans="27:32" x14ac:dyDescent="0.25">
      <c r="AA1195" s="18">
        <v>6569</v>
      </c>
      <c r="AB1195" s="12" t="s">
        <v>1398</v>
      </c>
      <c r="AC1195" s="19">
        <v>32</v>
      </c>
      <c r="AD1195" s="19">
        <v>4</v>
      </c>
      <c r="AE1195" s="19">
        <v>17</v>
      </c>
      <c r="AF1195" s="19">
        <v>53</v>
      </c>
    </row>
    <row r="1196" spans="27:32" x14ac:dyDescent="0.25">
      <c r="AA1196" s="18">
        <v>6583</v>
      </c>
      <c r="AB1196" s="12" t="s">
        <v>1399</v>
      </c>
      <c r="AC1196" s="19">
        <v>4</v>
      </c>
      <c r="AD1196" s="19"/>
      <c r="AE1196" s="19"/>
      <c r="AF1196" s="19">
        <v>4</v>
      </c>
    </row>
    <row r="1197" spans="27:32" x14ac:dyDescent="0.25">
      <c r="AA1197" s="18">
        <v>6586</v>
      </c>
      <c r="AB1197" s="12" t="s">
        <v>1400</v>
      </c>
      <c r="AC1197" s="19">
        <v>569</v>
      </c>
      <c r="AD1197" s="19">
        <v>128</v>
      </c>
      <c r="AE1197" s="19">
        <v>178</v>
      </c>
      <c r="AF1197" s="19">
        <v>875</v>
      </c>
    </row>
    <row r="1198" spans="27:32" x14ac:dyDescent="0.25">
      <c r="AA1198" s="18">
        <v>6587</v>
      </c>
      <c r="AB1198" s="12" t="s">
        <v>1401</v>
      </c>
      <c r="AC1198" s="19">
        <v>13</v>
      </c>
      <c r="AD1198" s="19">
        <v>3</v>
      </c>
      <c r="AE1198" s="19">
        <v>11</v>
      </c>
      <c r="AF1198" s="19">
        <v>27</v>
      </c>
    </row>
    <row r="1199" spans="27:32" x14ac:dyDescent="0.25">
      <c r="AA1199" s="18">
        <v>6588</v>
      </c>
      <c r="AB1199" s="12" t="s">
        <v>1402</v>
      </c>
      <c r="AC1199" s="19">
        <v>12</v>
      </c>
      <c r="AD1199" s="19">
        <v>1</v>
      </c>
      <c r="AE1199" s="19"/>
      <c r="AF1199" s="19">
        <v>13</v>
      </c>
    </row>
    <row r="1200" spans="27:32" x14ac:dyDescent="0.25">
      <c r="AA1200" s="18">
        <v>6593</v>
      </c>
      <c r="AB1200" s="12" t="s">
        <v>1403</v>
      </c>
      <c r="AC1200" s="19">
        <v>16</v>
      </c>
      <c r="AD1200" s="19">
        <v>10</v>
      </c>
      <c r="AE1200" s="19"/>
      <c r="AF1200" s="19">
        <v>26</v>
      </c>
    </row>
    <row r="1201" spans="27:32" x14ac:dyDescent="0.25">
      <c r="AA1201" s="18">
        <v>6594</v>
      </c>
      <c r="AB1201" s="12" t="s">
        <v>1404</v>
      </c>
      <c r="AC1201" s="19">
        <v>8</v>
      </c>
      <c r="AD1201" s="19">
        <v>2</v>
      </c>
      <c r="AE1201" s="19"/>
      <c r="AF1201" s="19">
        <v>10</v>
      </c>
    </row>
    <row r="1202" spans="27:32" x14ac:dyDescent="0.25">
      <c r="AA1202" s="18">
        <v>6597</v>
      </c>
      <c r="AB1202" s="12" t="s">
        <v>1405</v>
      </c>
      <c r="AC1202" s="19">
        <v>3</v>
      </c>
      <c r="AD1202" s="19"/>
      <c r="AE1202" s="19"/>
      <c r="AF1202" s="19">
        <v>3</v>
      </c>
    </row>
    <row r="1203" spans="27:32" x14ac:dyDescent="0.25">
      <c r="AA1203" s="18">
        <v>6598</v>
      </c>
      <c r="AB1203" s="12" t="s">
        <v>1406</v>
      </c>
      <c r="AC1203" s="19">
        <v>14</v>
      </c>
      <c r="AD1203" s="19">
        <v>4</v>
      </c>
      <c r="AE1203" s="19">
        <v>2</v>
      </c>
      <c r="AF1203" s="19">
        <v>20</v>
      </c>
    </row>
    <row r="1204" spans="27:32" x14ac:dyDescent="0.25">
      <c r="AA1204" s="18">
        <v>6599</v>
      </c>
      <c r="AB1204" s="12" t="s">
        <v>1407</v>
      </c>
      <c r="AC1204" s="19">
        <v>21</v>
      </c>
      <c r="AD1204" s="19"/>
      <c r="AE1204" s="19">
        <v>9</v>
      </c>
      <c r="AF1204" s="19">
        <v>30</v>
      </c>
    </row>
    <row r="1205" spans="27:32" x14ac:dyDescent="0.25">
      <c r="AA1205" s="18">
        <v>6600</v>
      </c>
      <c r="AB1205" s="12" t="s">
        <v>1408</v>
      </c>
      <c r="AC1205" s="19"/>
      <c r="AD1205" s="19"/>
      <c r="AE1205" s="19">
        <v>11</v>
      </c>
      <c r="AF1205" s="19">
        <v>11</v>
      </c>
    </row>
    <row r="1206" spans="27:32" x14ac:dyDescent="0.25">
      <c r="AA1206" s="18">
        <v>6601</v>
      </c>
      <c r="AB1206" s="12" t="s">
        <v>1409</v>
      </c>
      <c r="AC1206" s="19">
        <v>2</v>
      </c>
      <c r="AD1206" s="19">
        <v>4</v>
      </c>
      <c r="AE1206" s="19">
        <v>9</v>
      </c>
      <c r="AF1206" s="19">
        <v>15</v>
      </c>
    </row>
    <row r="1207" spans="27:32" x14ac:dyDescent="0.25">
      <c r="AA1207" s="18">
        <v>6602</v>
      </c>
      <c r="AB1207" s="12" t="s">
        <v>1410</v>
      </c>
      <c r="AC1207" s="19">
        <v>36</v>
      </c>
      <c r="AD1207" s="19">
        <v>11</v>
      </c>
      <c r="AE1207" s="19">
        <v>12</v>
      </c>
      <c r="AF1207" s="19">
        <v>59</v>
      </c>
    </row>
    <row r="1208" spans="27:32" x14ac:dyDescent="0.25">
      <c r="AA1208" s="18">
        <v>6603</v>
      </c>
      <c r="AB1208" s="12" t="s">
        <v>1411</v>
      </c>
      <c r="AC1208" s="19">
        <v>3</v>
      </c>
      <c r="AD1208" s="19"/>
      <c r="AE1208" s="19">
        <v>9</v>
      </c>
      <c r="AF1208" s="19">
        <v>12</v>
      </c>
    </row>
    <row r="1209" spans="27:32" x14ac:dyDescent="0.25">
      <c r="AA1209" s="18">
        <v>6605</v>
      </c>
      <c r="AB1209" s="12" t="s">
        <v>1412</v>
      </c>
      <c r="AC1209" s="19">
        <v>24</v>
      </c>
      <c r="AD1209" s="19">
        <v>2</v>
      </c>
      <c r="AE1209" s="19">
        <v>8</v>
      </c>
      <c r="AF1209" s="19">
        <v>34</v>
      </c>
    </row>
    <row r="1210" spans="27:32" x14ac:dyDescent="0.25">
      <c r="AA1210" s="18">
        <v>6606</v>
      </c>
      <c r="AB1210" s="12" t="s">
        <v>1413</v>
      </c>
      <c r="AC1210" s="19">
        <v>22</v>
      </c>
      <c r="AD1210" s="19">
        <v>1</v>
      </c>
      <c r="AE1210" s="19">
        <v>12</v>
      </c>
      <c r="AF1210" s="19">
        <v>35</v>
      </c>
    </row>
    <row r="1211" spans="27:32" x14ac:dyDescent="0.25">
      <c r="AA1211" s="18">
        <v>6613</v>
      </c>
      <c r="AB1211" s="12" t="s">
        <v>1414</v>
      </c>
      <c r="AC1211" s="19"/>
      <c r="AD1211" s="19">
        <v>2</v>
      </c>
      <c r="AE1211" s="19"/>
      <c r="AF1211" s="19">
        <v>2</v>
      </c>
    </row>
    <row r="1212" spans="27:32" x14ac:dyDescent="0.25">
      <c r="AA1212" s="18">
        <v>6618</v>
      </c>
      <c r="AB1212" s="12" t="s">
        <v>1415</v>
      </c>
      <c r="AC1212" s="19">
        <v>4</v>
      </c>
      <c r="AD1212" s="19"/>
      <c r="AE1212" s="19"/>
      <c r="AF1212" s="19">
        <v>4</v>
      </c>
    </row>
    <row r="1213" spans="27:32" x14ac:dyDescent="0.25">
      <c r="AA1213" s="18">
        <v>6624</v>
      </c>
      <c r="AB1213" s="12" t="s">
        <v>1416</v>
      </c>
      <c r="AC1213" s="19"/>
      <c r="AD1213" s="19"/>
      <c r="AE1213" s="19">
        <v>63</v>
      </c>
      <c r="AF1213" s="19">
        <v>63</v>
      </c>
    </row>
    <row r="1214" spans="27:32" x14ac:dyDescent="0.25">
      <c r="AA1214" s="18">
        <v>6625</v>
      </c>
      <c r="AB1214" s="12" t="s">
        <v>1417</v>
      </c>
      <c r="AC1214" s="19">
        <v>80</v>
      </c>
      <c r="AD1214" s="19"/>
      <c r="AE1214" s="19"/>
      <c r="AF1214" s="19">
        <v>80</v>
      </c>
    </row>
    <row r="1215" spans="27:32" x14ac:dyDescent="0.25">
      <c r="AA1215" s="18">
        <v>6626</v>
      </c>
      <c r="AB1215" s="12" t="s">
        <v>1418</v>
      </c>
      <c r="AC1215" s="19"/>
      <c r="AD1215" s="19">
        <v>16</v>
      </c>
      <c r="AE1215" s="19"/>
      <c r="AF1215" s="19">
        <v>16</v>
      </c>
    </row>
    <row r="1216" spans="27:32" x14ac:dyDescent="0.25">
      <c r="AA1216" s="18">
        <v>6627</v>
      </c>
      <c r="AB1216" s="12" t="s">
        <v>1419</v>
      </c>
      <c r="AC1216" s="19"/>
      <c r="AD1216" s="19">
        <v>9</v>
      </c>
      <c r="AE1216" s="19"/>
      <c r="AF1216" s="19">
        <v>9</v>
      </c>
    </row>
    <row r="1217" spans="27:32" x14ac:dyDescent="0.25">
      <c r="AA1217" s="18">
        <v>6629</v>
      </c>
      <c r="AB1217" s="12" t="s">
        <v>1420</v>
      </c>
      <c r="AC1217" s="19">
        <v>332</v>
      </c>
      <c r="AD1217" s="19">
        <v>86</v>
      </c>
      <c r="AE1217" s="19">
        <v>176</v>
      </c>
      <c r="AF1217" s="19">
        <v>594</v>
      </c>
    </row>
    <row r="1218" spans="27:32" x14ac:dyDescent="0.25">
      <c r="AA1218" s="18">
        <v>6645</v>
      </c>
      <c r="AB1218" s="12" t="s">
        <v>1421</v>
      </c>
      <c r="AC1218" s="19">
        <v>6</v>
      </c>
      <c r="AD1218" s="19">
        <v>4</v>
      </c>
      <c r="AE1218" s="19">
        <v>1</v>
      </c>
      <c r="AF1218" s="19">
        <v>11</v>
      </c>
    </row>
    <row r="1219" spans="27:32" x14ac:dyDescent="0.25">
      <c r="AA1219" s="18">
        <v>6653</v>
      </c>
      <c r="AB1219" s="12" t="s">
        <v>1422</v>
      </c>
      <c r="AC1219" s="19">
        <v>6</v>
      </c>
      <c r="AD1219" s="19"/>
      <c r="AE1219" s="19">
        <v>1</v>
      </c>
      <c r="AF1219" s="19">
        <v>7</v>
      </c>
    </row>
    <row r="1220" spans="27:32" x14ac:dyDescent="0.25">
      <c r="AA1220" s="18">
        <v>6654</v>
      </c>
      <c r="AB1220" s="12" t="s">
        <v>1423</v>
      </c>
      <c r="AC1220" s="19">
        <v>18</v>
      </c>
      <c r="AD1220" s="19">
        <v>8</v>
      </c>
      <c r="AE1220" s="19">
        <v>5</v>
      </c>
      <c r="AF1220" s="19">
        <v>31</v>
      </c>
    </row>
    <row r="1221" spans="27:32" x14ac:dyDescent="0.25">
      <c r="AA1221" s="18">
        <v>6655</v>
      </c>
      <c r="AB1221" s="12" t="s">
        <v>1424</v>
      </c>
      <c r="AC1221" s="19">
        <v>4</v>
      </c>
      <c r="AD1221" s="19">
        <v>1</v>
      </c>
      <c r="AE1221" s="19">
        <v>29</v>
      </c>
      <c r="AF1221" s="19">
        <v>34</v>
      </c>
    </row>
    <row r="1222" spans="27:32" x14ac:dyDescent="0.25">
      <c r="AA1222" s="18">
        <v>6656</v>
      </c>
      <c r="AB1222" s="12" t="s">
        <v>1425</v>
      </c>
      <c r="AC1222" s="19">
        <v>42</v>
      </c>
      <c r="AD1222" s="19">
        <v>3</v>
      </c>
      <c r="AE1222" s="19">
        <v>5</v>
      </c>
      <c r="AF1222" s="19">
        <v>50</v>
      </c>
    </row>
    <row r="1223" spans="27:32" x14ac:dyDescent="0.25">
      <c r="AA1223" s="18">
        <v>6659</v>
      </c>
      <c r="AB1223" s="12" t="s">
        <v>1426</v>
      </c>
      <c r="AC1223" s="19">
        <v>15</v>
      </c>
      <c r="AD1223" s="19"/>
      <c r="AE1223" s="19"/>
      <c r="AF1223" s="19">
        <v>15</v>
      </c>
    </row>
    <row r="1224" spans="27:32" x14ac:dyDescent="0.25">
      <c r="AA1224" s="18">
        <v>6676</v>
      </c>
      <c r="AB1224" s="12" t="s">
        <v>1427</v>
      </c>
      <c r="AC1224" s="19">
        <v>3</v>
      </c>
      <c r="AD1224" s="19"/>
      <c r="AE1224" s="19">
        <v>8</v>
      </c>
      <c r="AF1224" s="19">
        <v>11</v>
      </c>
    </row>
    <row r="1225" spans="27:32" x14ac:dyDescent="0.25">
      <c r="AA1225" s="18">
        <v>6693</v>
      </c>
      <c r="AB1225" s="12" t="s">
        <v>1428</v>
      </c>
      <c r="AC1225" s="19"/>
      <c r="AD1225" s="19">
        <v>3</v>
      </c>
      <c r="AE1225" s="19"/>
      <c r="AF1225" s="19">
        <v>3</v>
      </c>
    </row>
    <row r="1226" spans="27:32" x14ac:dyDescent="0.25">
      <c r="AA1226" s="18">
        <v>6701</v>
      </c>
      <c r="AB1226" s="12" t="s">
        <v>1429</v>
      </c>
      <c r="AC1226" s="19">
        <v>394</v>
      </c>
      <c r="AD1226" s="19">
        <v>112</v>
      </c>
      <c r="AE1226" s="19">
        <v>199</v>
      </c>
      <c r="AF1226" s="19">
        <v>705</v>
      </c>
    </row>
    <row r="1227" spans="27:32" x14ac:dyDescent="0.25">
      <c r="AA1227" s="18">
        <v>6702</v>
      </c>
      <c r="AB1227" s="12" t="s">
        <v>1430</v>
      </c>
      <c r="AC1227" s="19">
        <v>34</v>
      </c>
      <c r="AD1227" s="19">
        <v>7</v>
      </c>
      <c r="AE1227" s="19"/>
      <c r="AF1227" s="19">
        <v>41</v>
      </c>
    </row>
    <row r="1228" spans="27:32" x14ac:dyDescent="0.25">
      <c r="AA1228" s="18">
        <v>6705</v>
      </c>
      <c r="AB1228" s="12" t="s">
        <v>1431</v>
      </c>
      <c r="AC1228" s="19">
        <v>79</v>
      </c>
      <c r="AD1228" s="19">
        <v>4</v>
      </c>
      <c r="AE1228" s="19">
        <v>8</v>
      </c>
      <c r="AF1228" s="19">
        <v>91</v>
      </c>
    </row>
    <row r="1229" spans="27:32" x14ac:dyDescent="0.25">
      <c r="AA1229" s="18">
        <v>6706</v>
      </c>
      <c r="AB1229" s="12" t="s">
        <v>1432</v>
      </c>
      <c r="AC1229" s="19">
        <v>166</v>
      </c>
      <c r="AD1229" s="19">
        <v>52</v>
      </c>
      <c r="AE1229" s="19">
        <v>51</v>
      </c>
      <c r="AF1229" s="19">
        <v>269</v>
      </c>
    </row>
    <row r="1230" spans="27:32" x14ac:dyDescent="0.25">
      <c r="AA1230" s="18">
        <v>6710</v>
      </c>
      <c r="AB1230" s="12" t="s">
        <v>1433</v>
      </c>
      <c r="AC1230" s="19">
        <v>5</v>
      </c>
      <c r="AD1230" s="19">
        <v>1</v>
      </c>
      <c r="AE1230" s="19">
        <v>3</v>
      </c>
      <c r="AF1230" s="19">
        <v>9</v>
      </c>
    </row>
    <row r="1231" spans="27:32" x14ac:dyDescent="0.25">
      <c r="AA1231" s="18">
        <v>6716</v>
      </c>
      <c r="AB1231" s="12" t="s">
        <v>1434</v>
      </c>
      <c r="AC1231" s="19">
        <v>1</v>
      </c>
      <c r="AD1231" s="19"/>
      <c r="AE1231" s="19"/>
      <c r="AF1231" s="19">
        <v>1</v>
      </c>
    </row>
    <row r="1232" spans="27:32" x14ac:dyDescent="0.25">
      <c r="AA1232" s="18">
        <v>6721</v>
      </c>
      <c r="AB1232" s="12" t="s">
        <v>1435</v>
      </c>
      <c r="AC1232" s="19">
        <v>77</v>
      </c>
      <c r="AD1232" s="19">
        <v>10</v>
      </c>
      <c r="AE1232" s="19">
        <v>15</v>
      </c>
      <c r="AF1232" s="19">
        <v>102</v>
      </c>
    </row>
    <row r="1233" spans="27:32" x14ac:dyDescent="0.25">
      <c r="AA1233" s="18">
        <v>6722</v>
      </c>
      <c r="AB1233" s="12" t="s">
        <v>1436</v>
      </c>
      <c r="AC1233" s="19"/>
      <c r="AD1233" s="19">
        <v>12</v>
      </c>
      <c r="AE1233" s="19">
        <v>11</v>
      </c>
      <c r="AF1233" s="19">
        <v>23</v>
      </c>
    </row>
    <row r="1234" spans="27:32" x14ac:dyDescent="0.25">
      <c r="AA1234" s="18">
        <v>6745</v>
      </c>
      <c r="AB1234" s="12" t="s">
        <v>1437</v>
      </c>
      <c r="AC1234" s="19">
        <v>207</v>
      </c>
      <c r="AD1234" s="19">
        <v>17</v>
      </c>
      <c r="AE1234" s="19">
        <v>21</v>
      </c>
      <c r="AF1234" s="19">
        <v>245</v>
      </c>
    </row>
    <row r="1235" spans="27:32" x14ac:dyDescent="0.25">
      <c r="AA1235" s="18">
        <v>6748</v>
      </c>
      <c r="AB1235" s="12" t="s">
        <v>52</v>
      </c>
      <c r="AC1235" s="19">
        <v>41</v>
      </c>
      <c r="AD1235" s="19">
        <v>13</v>
      </c>
      <c r="AE1235" s="19">
        <v>34</v>
      </c>
      <c r="AF1235" s="19">
        <v>88</v>
      </c>
    </row>
    <row r="1236" spans="27:32" x14ac:dyDescent="0.25">
      <c r="AA1236" s="18">
        <v>6750</v>
      </c>
      <c r="AB1236" s="12" t="s">
        <v>121</v>
      </c>
      <c r="AC1236" s="19">
        <v>13</v>
      </c>
      <c r="AD1236" s="19"/>
      <c r="AE1236" s="19">
        <v>10</v>
      </c>
      <c r="AF1236" s="19">
        <v>23</v>
      </c>
    </row>
    <row r="1237" spans="27:32" x14ac:dyDescent="0.25">
      <c r="AA1237" s="18">
        <v>6772</v>
      </c>
      <c r="AB1237" s="12" t="s">
        <v>1438</v>
      </c>
      <c r="AC1237" s="19">
        <v>5</v>
      </c>
      <c r="AD1237" s="19">
        <v>2</v>
      </c>
      <c r="AE1237" s="19"/>
      <c r="AF1237" s="19">
        <v>7</v>
      </c>
    </row>
    <row r="1238" spans="27:32" x14ac:dyDescent="0.25">
      <c r="AA1238" s="18">
        <v>6773</v>
      </c>
      <c r="AB1238" s="12" t="s">
        <v>1439</v>
      </c>
      <c r="AC1238" s="19">
        <v>4</v>
      </c>
      <c r="AD1238" s="19"/>
      <c r="AE1238" s="19"/>
      <c r="AF1238" s="19">
        <v>4</v>
      </c>
    </row>
    <row r="1239" spans="27:32" x14ac:dyDescent="0.25">
      <c r="AA1239" s="18">
        <v>6774</v>
      </c>
      <c r="AB1239" s="12" t="s">
        <v>1440</v>
      </c>
      <c r="AC1239" s="19">
        <v>5</v>
      </c>
      <c r="AD1239" s="19">
        <v>2</v>
      </c>
      <c r="AE1239" s="19">
        <v>1</v>
      </c>
      <c r="AF1239" s="19">
        <v>8</v>
      </c>
    </row>
    <row r="1240" spans="27:32" x14ac:dyDescent="0.25">
      <c r="AA1240" s="18">
        <v>6776</v>
      </c>
      <c r="AB1240" s="12" t="s">
        <v>1441</v>
      </c>
      <c r="AC1240" s="19">
        <v>6</v>
      </c>
      <c r="AD1240" s="19"/>
      <c r="AE1240" s="19"/>
      <c r="AF1240" s="19">
        <v>6</v>
      </c>
    </row>
    <row r="1241" spans="27:32" x14ac:dyDescent="0.25">
      <c r="AA1241" s="18">
        <v>6777</v>
      </c>
      <c r="AB1241" s="12" t="s">
        <v>1442</v>
      </c>
      <c r="AC1241" s="19">
        <v>18</v>
      </c>
      <c r="AD1241" s="19"/>
      <c r="AE1241" s="19">
        <v>3</v>
      </c>
      <c r="AF1241" s="19">
        <v>21</v>
      </c>
    </row>
    <row r="1242" spans="27:32" x14ac:dyDescent="0.25">
      <c r="AA1242" s="18">
        <v>6778</v>
      </c>
      <c r="AB1242" s="12" t="s">
        <v>1443</v>
      </c>
      <c r="AC1242" s="19">
        <v>7</v>
      </c>
      <c r="AD1242" s="19"/>
      <c r="AE1242" s="19"/>
      <c r="AF1242" s="19">
        <v>7</v>
      </c>
    </row>
    <row r="1243" spans="27:32" x14ac:dyDescent="0.25">
      <c r="AA1243" s="18">
        <v>6779</v>
      </c>
      <c r="AB1243" s="12" t="s">
        <v>1444</v>
      </c>
      <c r="AC1243" s="19">
        <v>8</v>
      </c>
      <c r="AD1243" s="19"/>
      <c r="AE1243" s="19"/>
      <c r="AF1243" s="19">
        <v>8</v>
      </c>
    </row>
    <row r="1244" spans="27:32" x14ac:dyDescent="0.25">
      <c r="AA1244" s="18">
        <v>6780</v>
      </c>
      <c r="AB1244" s="12" t="s">
        <v>1445</v>
      </c>
      <c r="AC1244" s="19">
        <v>4</v>
      </c>
      <c r="AD1244" s="19">
        <v>1</v>
      </c>
      <c r="AE1244" s="19"/>
      <c r="AF1244" s="19">
        <v>5</v>
      </c>
    </row>
    <row r="1245" spans="27:32" x14ac:dyDescent="0.25">
      <c r="AA1245" s="18">
        <v>6781</v>
      </c>
      <c r="AB1245" s="12" t="s">
        <v>1446</v>
      </c>
      <c r="AC1245" s="19">
        <v>9</v>
      </c>
      <c r="AD1245" s="19">
        <v>1</v>
      </c>
      <c r="AE1245" s="19">
        <v>1</v>
      </c>
      <c r="AF1245" s="19">
        <v>11</v>
      </c>
    </row>
    <row r="1246" spans="27:32" x14ac:dyDescent="0.25">
      <c r="AA1246" s="18">
        <v>6782</v>
      </c>
      <c r="AB1246" s="12" t="s">
        <v>1447</v>
      </c>
      <c r="AC1246" s="19">
        <v>4</v>
      </c>
      <c r="AD1246" s="19"/>
      <c r="AE1246" s="19"/>
      <c r="AF1246" s="19">
        <v>4</v>
      </c>
    </row>
    <row r="1247" spans="27:32" x14ac:dyDescent="0.25">
      <c r="AA1247" s="18">
        <v>6784</v>
      </c>
      <c r="AB1247" s="12" t="s">
        <v>1448</v>
      </c>
      <c r="AC1247" s="19">
        <v>8</v>
      </c>
      <c r="AD1247" s="19">
        <v>1</v>
      </c>
      <c r="AE1247" s="19"/>
      <c r="AF1247" s="19">
        <v>9</v>
      </c>
    </row>
    <row r="1248" spans="27:32" x14ac:dyDescent="0.25">
      <c r="AA1248" s="18">
        <v>6785</v>
      </c>
      <c r="AB1248" s="12" t="s">
        <v>1449</v>
      </c>
      <c r="AC1248" s="19">
        <v>11</v>
      </c>
      <c r="AD1248" s="19">
        <v>1</v>
      </c>
      <c r="AE1248" s="19">
        <v>3</v>
      </c>
      <c r="AF1248" s="19">
        <v>15</v>
      </c>
    </row>
    <row r="1249" spans="27:32" x14ac:dyDescent="0.25">
      <c r="AA1249" s="18">
        <v>6786</v>
      </c>
      <c r="AB1249" s="12" t="s">
        <v>1450</v>
      </c>
      <c r="AC1249" s="19">
        <v>15</v>
      </c>
      <c r="AD1249" s="19">
        <v>2</v>
      </c>
      <c r="AE1249" s="19">
        <v>3</v>
      </c>
      <c r="AF1249" s="19">
        <v>20</v>
      </c>
    </row>
    <row r="1250" spans="27:32" x14ac:dyDescent="0.25">
      <c r="AA1250" s="18">
        <v>6787</v>
      </c>
      <c r="AB1250" s="12" t="s">
        <v>1451</v>
      </c>
      <c r="AC1250" s="19">
        <v>15</v>
      </c>
      <c r="AD1250" s="19">
        <v>1</v>
      </c>
      <c r="AE1250" s="19"/>
      <c r="AF1250" s="19">
        <v>16</v>
      </c>
    </row>
    <row r="1251" spans="27:32" x14ac:dyDescent="0.25">
      <c r="AA1251" s="18">
        <v>6788</v>
      </c>
      <c r="AB1251" s="12" t="s">
        <v>1452</v>
      </c>
      <c r="AC1251" s="19">
        <v>11</v>
      </c>
      <c r="AD1251" s="19"/>
      <c r="AE1251" s="19">
        <v>2</v>
      </c>
      <c r="AF1251" s="19">
        <v>13</v>
      </c>
    </row>
    <row r="1252" spans="27:32" x14ac:dyDescent="0.25">
      <c r="AA1252" s="18">
        <v>6789</v>
      </c>
      <c r="AB1252" s="12" t="s">
        <v>1453</v>
      </c>
      <c r="AC1252" s="19"/>
      <c r="AD1252" s="19">
        <v>1</v>
      </c>
      <c r="AE1252" s="19"/>
      <c r="AF1252" s="19">
        <v>1</v>
      </c>
    </row>
    <row r="1253" spans="27:32" x14ac:dyDescent="0.25">
      <c r="AA1253" s="18">
        <v>6791</v>
      </c>
      <c r="AB1253" s="12" t="s">
        <v>1454</v>
      </c>
      <c r="AC1253" s="19">
        <v>34</v>
      </c>
      <c r="AD1253" s="19">
        <v>2</v>
      </c>
      <c r="AE1253" s="19"/>
      <c r="AF1253" s="19">
        <v>36</v>
      </c>
    </row>
    <row r="1254" spans="27:32" x14ac:dyDescent="0.25">
      <c r="AA1254" s="18">
        <v>6792</v>
      </c>
      <c r="AB1254" s="12" t="s">
        <v>1455</v>
      </c>
      <c r="AC1254" s="19">
        <v>5</v>
      </c>
      <c r="AD1254" s="19">
        <v>1</v>
      </c>
      <c r="AE1254" s="19">
        <v>1</v>
      </c>
      <c r="AF1254" s="19">
        <v>7</v>
      </c>
    </row>
    <row r="1255" spans="27:32" x14ac:dyDescent="0.25">
      <c r="AA1255" s="18">
        <v>6793</v>
      </c>
      <c r="AB1255" s="12" t="s">
        <v>1456</v>
      </c>
      <c r="AC1255" s="19">
        <v>3</v>
      </c>
      <c r="AD1255" s="19">
        <v>2</v>
      </c>
      <c r="AE1255" s="19"/>
      <c r="AF1255" s="19">
        <v>5</v>
      </c>
    </row>
    <row r="1256" spans="27:32" x14ac:dyDescent="0.25">
      <c r="AA1256" s="18">
        <v>6796</v>
      </c>
      <c r="AB1256" s="12" t="s">
        <v>1457</v>
      </c>
      <c r="AC1256" s="19"/>
      <c r="AD1256" s="19"/>
      <c r="AE1256" s="19">
        <v>3</v>
      </c>
      <c r="AF1256" s="19">
        <v>3</v>
      </c>
    </row>
    <row r="1257" spans="27:32" x14ac:dyDescent="0.25">
      <c r="AA1257" s="18">
        <v>6797</v>
      </c>
      <c r="AB1257" s="12" t="s">
        <v>1458</v>
      </c>
      <c r="AC1257" s="19"/>
      <c r="AD1257" s="19"/>
      <c r="AE1257" s="19">
        <v>9</v>
      </c>
      <c r="AF1257" s="19">
        <v>9</v>
      </c>
    </row>
    <row r="1258" spans="27:32" x14ac:dyDescent="0.25">
      <c r="AA1258" s="18">
        <v>6798</v>
      </c>
      <c r="AB1258" s="12" t="s">
        <v>1459</v>
      </c>
      <c r="AC1258" s="19"/>
      <c r="AD1258" s="19"/>
      <c r="AE1258" s="19">
        <v>2</v>
      </c>
      <c r="AF1258" s="19">
        <v>2</v>
      </c>
    </row>
    <row r="1259" spans="27:32" x14ac:dyDescent="0.25">
      <c r="AA1259" s="18">
        <v>6799</v>
      </c>
      <c r="AB1259" s="12" t="s">
        <v>1460</v>
      </c>
      <c r="AC1259" s="19"/>
      <c r="AD1259" s="19"/>
      <c r="AE1259" s="19">
        <v>12</v>
      </c>
      <c r="AF1259" s="19">
        <v>12</v>
      </c>
    </row>
    <row r="1260" spans="27:32" x14ac:dyDescent="0.25">
      <c r="AA1260" s="18">
        <v>6815</v>
      </c>
      <c r="AB1260" s="12" t="s">
        <v>1461</v>
      </c>
      <c r="AC1260" s="19">
        <v>1</v>
      </c>
      <c r="AD1260" s="19"/>
      <c r="AE1260" s="19"/>
      <c r="AF1260" s="19">
        <v>1</v>
      </c>
    </row>
    <row r="1261" spans="27:32" x14ac:dyDescent="0.25">
      <c r="AA1261" s="18">
        <v>6816</v>
      </c>
      <c r="AB1261" s="12" t="s">
        <v>1462</v>
      </c>
      <c r="AC1261" s="19"/>
      <c r="AD1261" s="19">
        <v>1</v>
      </c>
      <c r="AE1261" s="19"/>
      <c r="AF1261" s="19">
        <v>1</v>
      </c>
    </row>
    <row r="1262" spans="27:32" x14ac:dyDescent="0.25">
      <c r="AA1262" s="18">
        <v>6817</v>
      </c>
      <c r="AB1262" s="12" t="s">
        <v>1463</v>
      </c>
      <c r="AC1262" s="19"/>
      <c r="AD1262" s="19"/>
      <c r="AE1262" s="19">
        <v>2</v>
      </c>
      <c r="AF1262" s="19">
        <v>2</v>
      </c>
    </row>
    <row r="1263" spans="27:32" x14ac:dyDescent="0.25">
      <c r="AA1263" s="18">
        <v>6818</v>
      </c>
      <c r="AB1263" s="12" t="s">
        <v>1464</v>
      </c>
      <c r="AC1263" s="19"/>
      <c r="AD1263" s="19"/>
      <c r="AE1263" s="19">
        <v>3</v>
      </c>
      <c r="AF1263" s="19">
        <v>3</v>
      </c>
    </row>
    <row r="1264" spans="27:32" x14ac:dyDescent="0.25">
      <c r="AA1264" s="18">
        <v>6830</v>
      </c>
      <c r="AB1264" s="12" t="s">
        <v>1465</v>
      </c>
      <c r="AC1264" s="19">
        <v>37</v>
      </c>
      <c r="AD1264" s="19">
        <v>5</v>
      </c>
      <c r="AE1264" s="19"/>
      <c r="AF1264" s="19">
        <v>42</v>
      </c>
    </row>
    <row r="1265" spans="27:32" x14ac:dyDescent="0.25">
      <c r="AA1265" s="18">
        <v>6833</v>
      </c>
      <c r="AB1265" s="12" t="s">
        <v>1466</v>
      </c>
      <c r="AC1265" s="19"/>
      <c r="AD1265" s="19">
        <v>1</v>
      </c>
      <c r="AE1265" s="19"/>
      <c r="AF1265" s="19">
        <v>1</v>
      </c>
    </row>
    <row r="1266" spans="27:32" x14ac:dyDescent="0.25">
      <c r="AA1266" s="18">
        <v>6838</v>
      </c>
      <c r="AB1266" s="12" t="s">
        <v>1467</v>
      </c>
      <c r="AC1266" s="19">
        <v>8</v>
      </c>
      <c r="AD1266" s="19"/>
      <c r="AE1266" s="19"/>
      <c r="AF1266" s="19">
        <v>8</v>
      </c>
    </row>
    <row r="1267" spans="27:32" x14ac:dyDescent="0.25">
      <c r="AA1267" s="18">
        <v>6842</v>
      </c>
      <c r="AB1267" s="12" t="s">
        <v>1468</v>
      </c>
      <c r="AC1267" s="19">
        <v>3</v>
      </c>
      <c r="AD1267" s="19"/>
      <c r="AE1267" s="19"/>
      <c r="AF1267" s="19">
        <v>3</v>
      </c>
    </row>
    <row r="1268" spans="27:32" x14ac:dyDescent="0.25">
      <c r="AA1268" s="18">
        <v>6844</v>
      </c>
      <c r="AB1268" s="12" t="s">
        <v>1469</v>
      </c>
      <c r="AC1268" s="19">
        <v>7</v>
      </c>
      <c r="AD1268" s="19">
        <v>1</v>
      </c>
      <c r="AE1268" s="19"/>
      <c r="AF1268" s="19">
        <v>8</v>
      </c>
    </row>
    <row r="1269" spans="27:32" x14ac:dyDescent="0.25">
      <c r="AA1269" s="18">
        <v>6845</v>
      </c>
      <c r="AB1269" s="12" t="s">
        <v>1470</v>
      </c>
      <c r="AC1269" s="19">
        <v>35</v>
      </c>
      <c r="AD1269" s="19"/>
      <c r="AE1269" s="19"/>
      <c r="AF1269" s="19">
        <v>35</v>
      </c>
    </row>
    <row r="1270" spans="27:32" x14ac:dyDescent="0.25">
      <c r="AA1270" s="18">
        <v>6846</v>
      </c>
      <c r="AB1270" s="12" t="s">
        <v>1471</v>
      </c>
      <c r="AC1270" s="19">
        <v>974</v>
      </c>
      <c r="AD1270" s="19">
        <v>263</v>
      </c>
      <c r="AE1270" s="19">
        <v>398</v>
      </c>
      <c r="AF1270" s="19">
        <v>1635</v>
      </c>
    </row>
    <row r="1271" spans="27:32" x14ac:dyDescent="0.25">
      <c r="AA1271" s="18">
        <v>6849</v>
      </c>
      <c r="AB1271" s="12" t="s">
        <v>1472</v>
      </c>
      <c r="AC1271" s="19"/>
      <c r="AD1271" s="19"/>
      <c r="AE1271" s="19">
        <v>1</v>
      </c>
      <c r="AF1271" s="19">
        <v>1</v>
      </c>
    </row>
    <row r="1272" spans="27:32" x14ac:dyDescent="0.25">
      <c r="AA1272" s="18">
        <v>6877</v>
      </c>
      <c r="AB1272" s="12" t="s">
        <v>1473</v>
      </c>
      <c r="AC1272" s="19">
        <v>1</v>
      </c>
      <c r="AD1272" s="19"/>
      <c r="AE1272" s="19">
        <v>1</v>
      </c>
      <c r="AF1272" s="19">
        <v>2</v>
      </c>
    </row>
    <row r="1273" spans="27:32" x14ac:dyDescent="0.25">
      <c r="AA1273" s="18">
        <v>6878</v>
      </c>
      <c r="AB1273" s="12" t="s">
        <v>1474</v>
      </c>
      <c r="AC1273" s="19"/>
      <c r="AD1273" s="19">
        <v>2</v>
      </c>
      <c r="AE1273" s="19"/>
      <c r="AF1273" s="19">
        <v>2</v>
      </c>
    </row>
    <row r="1274" spans="27:32" x14ac:dyDescent="0.25">
      <c r="AA1274" s="18">
        <v>6879</v>
      </c>
      <c r="AB1274" s="12" t="s">
        <v>1475</v>
      </c>
      <c r="AC1274" s="19">
        <v>33</v>
      </c>
      <c r="AD1274" s="19"/>
      <c r="AE1274" s="19">
        <v>1</v>
      </c>
      <c r="AF1274" s="19">
        <v>34</v>
      </c>
    </row>
    <row r="1275" spans="27:32" x14ac:dyDescent="0.25">
      <c r="AA1275" s="18">
        <v>6880</v>
      </c>
      <c r="AB1275" s="12" t="s">
        <v>1476</v>
      </c>
      <c r="AC1275" s="19"/>
      <c r="AD1275" s="19">
        <v>6</v>
      </c>
      <c r="AE1275" s="19"/>
      <c r="AF1275" s="19">
        <v>6</v>
      </c>
    </row>
    <row r="1276" spans="27:32" x14ac:dyDescent="0.25">
      <c r="AA1276" s="18">
        <v>6884</v>
      </c>
      <c r="AB1276" s="12" t="s">
        <v>1477</v>
      </c>
      <c r="AC1276" s="19">
        <v>60</v>
      </c>
      <c r="AD1276" s="19">
        <v>5</v>
      </c>
      <c r="AE1276" s="19">
        <v>1</v>
      </c>
      <c r="AF1276" s="19">
        <v>66</v>
      </c>
    </row>
    <row r="1277" spans="27:32" x14ac:dyDescent="0.25">
      <c r="AA1277" s="18">
        <v>6886</v>
      </c>
      <c r="AB1277" s="12" t="s">
        <v>1478</v>
      </c>
      <c r="AC1277" s="19">
        <v>28</v>
      </c>
      <c r="AD1277" s="19">
        <v>2</v>
      </c>
      <c r="AE1277" s="19"/>
      <c r="AF1277" s="19">
        <v>30</v>
      </c>
    </row>
    <row r="1278" spans="27:32" x14ac:dyDescent="0.25">
      <c r="AA1278" s="18">
        <v>6890</v>
      </c>
      <c r="AB1278" s="12" t="s">
        <v>1479</v>
      </c>
      <c r="AC1278" s="19">
        <v>1</v>
      </c>
      <c r="AD1278" s="19"/>
      <c r="AE1278" s="19"/>
      <c r="AF1278" s="19">
        <v>1</v>
      </c>
    </row>
    <row r="1279" spans="27:32" x14ac:dyDescent="0.25">
      <c r="AA1279" s="18">
        <v>6894</v>
      </c>
      <c r="AB1279" s="12" t="s">
        <v>1480</v>
      </c>
      <c r="AC1279" s="19">
        <v>28</v>
      </c>
      <c r="AD1279" s="19">
        <v>4</v>
      </c>
      <c r="AE1279" s="19">
        <v>6</v>
      </c>
      <c r="AF1279" s="19">
        <v>38</v>
      </c>
    </row>
    <row r="1280" spans="27:32" x14ac:dyDescent="0.25">
      <c r="AA1280" s="18">
        <v>6896</v>
      </c>
      <c r="AB1280" s="12" t="s">
        <v>1481</v>
      </c>
      <c r="AC1280" s="19">
        <v>2</v>
      </c>
      <c r="AD1280" s="19"/>
      <c r="AE1280" s="19"/>
      <c r="AF1280" s="19">
        <v>2</v>
      </c>
    </row>
    <row r="1281" spans="27:32" x14ac:dyDescent="0.25">
      <c r="AA1281" s="18">
        <v>6901</v>
      </c>
      <c r="AB1281" s="12" t="s">
        <v>1482</v>
      </c>
      <c r="AC1281" s="19">
        <v>373</v>
      </c>
      <c r="AD1281" s="19">
        <v>67</v>
      </c>
      <c r="AE1281" s="19">
        <v>157</v>
      </c>
      <c r="AF1281" s="19">
        <v>597</v>
      </c>
    </row>
    <row r="1282" spans="27:32" x14ac:dyDescent="0.25">
      <c r="AA1282" s="18">
        <v>6904</v>
      </c>
      <c r="AB1282" s="12" t="s">
        <v>1483</v>
      </c>
      <c r="AC1282" s="19">
        <v>6</v>
      </c>
      <c r="AD1282" s="19"/>
      <c r="AE1282" s="19">
        <v>11</v>
      </c>
      <c r="AF1282" s="19">
        <v>17</v>
      </c>
    </row>
    <row r="1283" spans="27:32" x14ac:dyDescent="0.25">
      <c r="AA1283" s="18">
        <v>6916</v>
      </c>
      <c r="AB1283" s="12" t="s">
        <v>1484</v>
      </c>
      <c r="AC1283" s="19">
        <v>7</v>
      </c>
      <c r="AD1283" s="19">
        <v>5</v>
      </c>
      <c r="AE1283" s="19"/>
      <c r="AF1283" s="19">
        <v>12</v>
      </c>
    </row>
    <row r="1284" spans="27:32" x14ac:dyDescent="0.25">
      <c r="AA1284" s="18">
        <v>6920</v>
      </c>
      <c r="AB1284" s="12" t="s">
        <v>1485</v>
      </c>
      <c r="AC1284" s="19">
        <v>28</v>
      </c>
      <c r="AD1284" s="19">
        <v>4</v>
      </c>
      <c r="AE1284" s="19">
        <v>11</v>
      </c>
      <c r="AF1284" s="19">
        <v>43</v>
      </c>
    </row>
    <row r="1285" spans="27:32" x14ac:dyDescent="0.25">
      <c r="AA1285" s="18">
        <v>6926</v>
      </c>
      <c r="AB1285" s="12" t="s">
        <v>1486</v>
      </c>
      <c r="AC1285" s="19"/>
      <c r="AD1285" s="19"/>
      <c r="AE1285" s="19">
        <v>1</v>
      </c>
      <c r="AF1285" s="19">
        <v>1</v>
      </c>
    </row>
    <row r="1286" spans="27:32" x14ac:dyDescent="0.25">
      <c r="AA1286" s="18">
        <v>6928</v>
      </c>
      <c r="AB1286" s="12" t="s">
        <v>1487</v>
      </c>
      <c r="AC1286" s="19"/>
      <c r="AD1286" s="19"/>
      <c r="AE1286" s="19">
        <v>2</v>
      </c>
      <c r="AF1286" s="19">
        <v>2</v>
      </c>
    </row>
    <row r="1287" spans="27:32" x14ac:dyDescent="0.25">
      <c r="AA1287" s="18">
        <v>6930</v>
      </c>
      <c r="AB1287" s="12" t="s">
        <v>1488</v>
      </c>
      <c r="AC1287" s="19">
        <v>11</v>
      </c>
      <c r="AD1287" s="19">
        <v>4</v>
      </c>
      <c r="AE1287" s="19">
        <v>5</v>
      </c>
      <c r="AF1287" s="19">
        <v>20</v>
      </c>
    </row>
    <row r="1288" spans="27:32" x14ac:dyDescent="0.25">
      <c r="AA1288" s="18">
        <v>6932</v>
      </c>
      <c r="AB1288" s="12" t="s">
        <v>1489</v>
      </c>
      <c r="AC1288" s="19">
        <v>17</v>
      </c>
      <c r="AD1288" s="19">
        <v>1</v>
      </c>
      <c r="AE1288" s="19">
        <v>2</v>
      </c>
      <c r="AF1288" s="19">
        <v>20</v>
      </c>
    </row>
    <row r="1289" spans="27:32" x14ac:dyDescent="0.25">
      <c r="AA1289" s="18">
        <v>6937</v>
      </c>
      <c r="AB1289" s="12" t="s">
        <v>299</v>
      </c>
      <c r="AC1289" s="19">
        <v>33</v>
      </c>
      <c r="AD1289" s="19">
        <v>10</v>
      </c>
      <c r="AE1289" s="19">
        <v>4</v>
      </c>
      <c r="AF1289" s="19">
        <v>47</v>
      </c>
    </row>
    <row r="1290" spans="27:32" x14ac:dyDescent="0.25">
      <c r="AA1290" s="18">
        <v>6941</v>
      </c>
      <c r="AB1290" s="12" t="s">
        <v>1490</v>
      </c>
      <c r="AC1290" s="19">
        <v>10</v>
      </c>
      <c r="AD1290" s="19"/>
      <c r="AE1290" s="19">
        <v>2</v>
      </c>
      <c r="AF1290" s="19">
        <v>12</v>
      </c>
    </row>
    <row r="1291" spans="27:32" x14ac:dyDescent="0.25">
      <c r="AA1291" s="18">
        <v>6943</v>
      </c>
      <c r="AB1291" s="12" t="s">
        <v>1491</v>
      </c>
      <c r="AC1291" s="19">
        <v>7</v>
      </c>
      <c r="AD1291" s="19">
        <v>2</v>
      </c>
      <c r="AE1291" s="19"/>
      <c r="AF1291" s="19">
        <v>9</v>
      </c>
    </row>
    <row r="1292" spans="27:32" x14ac:dyDescent="0.25">
      <c r="AA1292" s="18">
        <v>6944</v>
      </c>
      <c r="AB1292" s="12" t="s">
        <v>1492</v>
      </c>
      <c r="AC1292" s="19"/>
      <c r="AD1292" s="19">
        <v>2</v>
      </c>
      <c r="AE1292" s="19"/>
      <c r="AF1292" s="19">
        <v>2</v>
      </c>
    </row>
    <row r="1293" spans="27:32" x14ac:dyDescent="0.25">
      <c r="AA1293" s="18">
        <v>6948</v>
      </c>
      <c r="AB1293" s="12" t="s">
        <v>1493</v>
      </c>
      <c r="AC1293" s="19">
        <v>20</v>
      </c>
      <c r="AD1293" s="19">
        <v>12</v>
      </c>
      <c r="AE1293" s="19"/>
      <c r="AF1293" s="19">
        <v>32</v>
      </c>
    </row>
    <row r="1294" spans="27:32" x14ac:dyDescent="0.25">
      <c r="AA1294" s="18">
        <v>6950</v>
      </c>
      <c r="AB1294" s="12" t="s">
        <v>1494</v>
      </c>
      <c r="AC1294" s="19">
        <v>4</v>
      </c>
      <c r="AD1294" s="19"/>
      <c r="AE1294" s="19">
        <v>3</v>
      </c>
      <c r="AF1294" s="19">
        <v>7</v>
      </c>
    </row>
    <row r="1295" spans="27:32" x14ac:dyDescent="0.25">
      <c r="AA1295" s="18">
        <v>6951</v>
      </c>
      <c r="AB1295" s="12" t="s">
        <v>1495</v>
      </c>
      <c r="AC1295" s="19">
        <v>28</v>
      </c>
      <c r="AD1295" s="19">
        <v>2</v>
      </c>
      <c r="AE1295" s="19">
        <v>3</v>
      </c>
      <c r="AF1295" s="19">
        <v>33</v>
      </c>
    </row>
    <row r="1296" spans="27:32" x14ac:dyDescent="0.25">
      <c r="AA1296" s="18">
        <v>6964</v>
      </c>
      <c r="AB1296" s="12" t="s">
        <v>1496</v>
      </c>
      <c r="AC1296" s="19"/>
      <c r="AD1296" s="19">
        <v>2</v>
      </c>
      <c r="AE1296" s="19"/>
      <c r="AF1296" s="19">
        <v>2</v>
      </c>
    </row>
    <row r="1297" spans="27:32" x14ac:dyDescent="0.25">
      <c r="AA1297" s="18">
        <v>6982</v>
      </c>
      <c r="AB1297" s="12" t="s">
        <v>1497</v>
      </c>
      <c r="AC1297" s="19">
        <v>1</v>
      </c>
      <c r="AD1297" s="19"/>
      <c r="AE1297" s="19"/>
      <c r="AF1297" s="19">
        <v>1</v>
      </c>
    </row>
    <row r="1298" spans="27:32" x14ac:dyDescent="0.25">
      <c r="AA1298" s="18">
        <v>6983</v>
      </c>
      <c r="AB1298" s="12" t="s">
        <v>1498</v>
      </c>
      <c r="AC1298" s="19">
        <v>4</v>
      </c>
      <c r="AD1298" s="19"/>
      <c r="AE1298" s="19"/>
      <c r="AF1298" s="19">
        <v>4</v>
      </c>
    </row>
    <row r="1299" spans="27:32" x14ac:dyDescent="0.25">
      <c r="AA1299" s="18">
        <v>6984</v>
      </c>
      <c r="AB1299" s="12" t="s">
        <v>1499</v>
      </c>
      <c r="AC1299" s="19"/>
      <c r="AD1299" s="19">
        <v>1</v>
      </c>
      <c r="AE1299" s="19"/>
      <c r="AF1299" s="19">
        <v>1</v>
      </c>
    </row>
    <row r="1300" spans="27:32" x14ac:dyDescent="0.25">
      <c r="AA1300" s="18">
        <v>6985</v>
      </c>
      <c r="AB1300" s="12" t="s">
        <v>1500</v>
      </c>
      <c r="AC1300" s="19">
        <v>1</v>
      </c>
      <c r="AD1300" s="19">
        <v>1</v>
      </c>
      <c r="AE1300" s="19"/>
      <c r="AF1300" s="19">
        <v>2</v>
      </c>
    </row>
    <row r="1301" spans="27:32" x14ac:dyDescent="0.25">
      <c r="AA1301" s="18">
        <v>6987</v>
      </c>
      <c r="AB1301" s="12" t="s">
        <v>1501</v>
      </c>
      <c r="AC1301" s="19">
        <v>15</v>
      </c>
      <c r="AD1301" s="19"/>
      <c r="AE1301" s="19">
        <v>2</v>
      </c>
      <c r="AF1301" s="19">
        <v>17</v>
      </c>
    </row>
    <row r="1302" spans="27:32" x14ac:dyDescent="0.25">
      <c r="AA1302" s="18">
        <v>6988</v>
      </c>
      <c r="AB1302" s="12" t="s">
        <v>1502</v>
      </c>
      <c r="AC1302" s="19">
        <v>9</v>
      </c>
      <c r="AD1302" s="19">
        <v>1</v>
      </c>
      <c r="AE1302" s="19"/>
      <c r="AF1302" s="19">
        <v>10</v>
      </c>
    </row>
    <row r="1303" spans="27:32" x14ac:dyDescent="0.25">
      <c r="AA1303" s="18">
        <v>6989</v>
      </c>
      <c r="AB1303" s="12" t="s">
        <v>1503</v>
      </c>
      <c r="AC1303" s="19">
        <v>9</v>
      </c>
      <c r="AD1303" s="19"/>
      <c r="AE1303" s="19"/>
      <c r="AF1303" s="19">
        <v>9</v>
      </c>
    </row>
    <row r="1304" spans="27:32" x14ac:dyDescent="0.25">
      <c r="AA1304" s="18">
        <v>6990</v>
      </c>
      <c r="AB1304" s="12" t="s">
        <v>1504</v>
      </c>
      <c r="AC1304" s="19">
        <v>12</v>
      </c>
      <c r="AD1304" s="19"/>
      <c r="AE1304" s="19">
        <v>2</v>
      </c>
      <c r="AF1304" s="19">
        <v>14</v>
      </c>
    </row>
    <row r="1305" spans="27:32" x14ac:dyDescent="0.25">
      <c r="AA1305" s="18">
        <v>6991</v>
      </c>
      <c r="AB1305" s="12" t="s">
        <v>1505</v>
      </c>
      <c r="AC1305" s="19">
        <v>1</v>
      </c>
      <c r="AD1305" s="19"/>
      <c r="AE1305" s="19">
        <v>1</v>
      </c>
      <c r="AF1305" s="19">
        <v>2</v>
      </c>
    </row>
    <row r="1306" spans="27:32" x14ac:dyDescent="0.25">
      <c r="AA1306" s="18">
        <v>6998</v>
      </c>
      <c r="AB1306" s="12" t="s">
        <v>1506</v>
      </c>
      <c r="AC1306" s="19">
        <v>10</v>
      </c>
      <c r="AD1306" s="19"/>
      <c r="AE1306" s="19"/>
      <c r="AF1306" s="19">
        <v>10</v>
      </c>
    </row>
    <row r="1307" spans="27:32" x14ac:dyDescent="0.25">
      <c r="AA1307" s="18">
        <v>6999</v>
      </c>
      <c r="AB1307" s="12" t="s">
        <v>1507</v>
      </c>
      <c r="AC1307" s="19"/>
      <c r="AD1307" s="19">
        <v>2</v>
      </c>
      <c r="AE1307" s="19"/>
      <c r="AF1307" s="19">
        <v>2</v>
      </c>
    </row>
    <row r="1308" spans="27:32" x14ac:dyDescent="0.25">
      <c r="AA1308" s="18">
        <v>7000</v>
      </c>
      <c r="AB1308" s="12" t="s">
        <v>1508</v>
      </c>
      <c r="AC1308" s="19">
        <v>1</v>
      </c>
      <c r="AD1308" s="19"/>
      <c r="AE1308" s="19"/>
      <c r="AF1308" s="19">
        <v>1</v>
      </c>
    </row>
    <row r="1309" spans="27:32" x14ac:dyDescent="0.25">
      <c r="AA1309" s="18">
        <v>7002</v>
      </c>
      <c r="AB1309" s="12" t="s">
        <v>1509</v>
      </c>
      <c r="AC1309" s="19">
        <v>3</v>
      </c>
      <c r="AD1309" s="19"/>
      <c r="AE1309" s="19"/>
      <c r="AF1309" s="19">
        <v>3</v>
      </c>
    </row>
    <row r="1310" spans="27:32" x14ac:dyDescent="0.25">
      <c r="AA1310" s="18">
        <v>7004</v>
      </c>
      <c r="AB1310" s="12" t="s">
        <v>1510</v>
      </c>
      <c r="AC1310" s="19">
        <v>19</v>
      </c>
      <c r="AD1310" s="19">
        <v>4</v>
      </c>
      <c r="AE1310" s="19">
        <v>6</v>
      </c>
      <c r="AF1310" s="19">
        <v>29</v>
      </c>
    </row>
    <row r="1311" spans="27:32" x14ac:dyDescent="0.25">
      <c r="AA1311" s="18">
        <v>7017</v>
      </c>
      <c r="AB1311" s="12" t="s">
        <v>1511</v>
      </c>
      <c r="AC1311" s="19"/>
      <c r="AD1311" s="19"/>
      <c r="AE1311" s="19">
        <v>7</v>
      </c>
      <c r="AF1311" s="19">
        <v>7</v>
      </c>
    </row>
    <row r="1312" spans="27:32" x14ac:dyDescent="0.25">
      <c r="AA1312" s="18">
        <v>7027</v>
      </c>
      <c r="AB1312" s="12" t="s">
        <v>1512</v>
      </c>
      <c r="AC1312" s="19"/>
      <c r="AD1312" s="19"/>
      <c r="AE1312" s="19">
        <v>1</v>
      </c>
      <c r="AF1312" s="19">
        <v>1</v>
      </c>
    </row>
    <row r="1313" spans="27:32" x14ac:dyDescent="0.25">
      <c r="AA1313" s="18">
        <v>7028</v>
      </c>
      <c r="AB1313" s="12" t="s">
        <v>59</v>
      </c>
      <c r="AC1313" s="19">
        <v>5</v>
      </c>
      <c r="AD1313" s="19"/>
      <c r="AE1313" s="19"/>
      <c r="AF1313" s="19">
        <v>5</v>
      </c>
    </row>
    <row r="1314" spans="27:32" x14ac:dyDescent="0.25">
      <c r="AA1314" s="18">
        <v>7029</v>
      </c>
      <c r="AB1314" s="12" t="s">
        <v>1513</v>
      </c>
      <c r="AC1314" s="19"/>
      <c r="AD1314" s="19">
        <v>1</v>
      </c>
      <c r="AE1314" s="19"/>
      <c r="AF1314" s="19">
        <v>1</v>
      </c>
    </row>
    <row r="1315" spans="27:32" x14ac:dyDescent="0.25">
      <c r="AA1315" s="18">
        <v>7030</v>
      </c>
      <c r="AB1315" s="12" t="s">
        <v>1514</v>
      </c>
      <c r="AC1315" s="19">
        <v>9</v>
      </c>
      <c r="AD1315" s="19">
        <v>3</v>
      </c>
      <c r="AE1315" s="19"/>
      <c r="AF1315" s="19">
        <v>12</v>
      </c>
    </row>
    <row r="1316" spans="27:32" x14ac:dyDescent="0.25">
      <c r="AA1316" s="18">
        <v>7037</v>
      </c>
      <c r="AB1316" s="12" t="s">
        <v>1515</v>
      </c>
      <c r="AC1316" s="19">
        <v>6</v>
      </c>
      <c r="AD1316" s="19">
        <v>1</v>
      </c>
      <c r="AE1316" s="19"/>
      <c r="AF1316" s="19">
        <v>7</v>
      </c>
    </row>
    <row r="1317" spans="27:32" x14ac:dyDescent="0.25">
      <c r="AA1317" s="18">
        <v>7044</v>
      </c>
      <c r="AB1317" s="12" t="s">
        <v>1516</v>
      </c>
      <c r="AC1317" s="19">
        <v>3</v>
      </c>
      <c r="AD1317" s="19"/>
      <c r="AE1317" s="19"/>
      <c r="AF1317" s="19">
        <v>3</v>
      </c>
    </row>
    <row r="1318" spans="27:32" x14ac:dyDescent="0.25">
      <c r="AA1318" s="18">
        <v>7047</v>
      </c>
      <c r="AB1318" s="12" t="s">
        <v>1517</v>
      </c>
      <c r="AC1318" s="19">
        <v>1</v>
      </c>
      <c r="AD1318" s="19"/>
      <c r="AE1318" s="19"/>
      <c r="AF1318" s="19">
        <v>1</v>
      </c>
    </row>
    <row r="1319" spans="27:32" x14ac:dyDescent="0.25">
      <c r="AA1319" s="18">
        <v>7060</v>
      </c>
      <c r="AB1319" s="12" t="s">
        <v>1518</v>
      </c>
      <c r="AC1319" s="19"/>
      <c r="AD1319" s="19">
        <v>1</v>
      </c>
      <c r="AE1319" s="19"/>
      <c r="AF1319" s="19">
        <v>1</v>
      </c>
    </row>
    <row r="1320" spans="27:32" x14ac:dyDescent="0.25">
      <c r="AA1320" s="18">
        <v>7073</v>
      </c>
      <c r="AB1320" s="12" t="s">
        <v>1519</v>
      </c>
      <c r="AC1320" s="19">
        <v>7</v>
      </c>
      <c r="AD1320" s="19"/>
      <c r="AE1320" s="19"/>
      <c r="AF1320" s="19">
        <v>7</v>
      </c>
    </row>
    <row r="1321" spans="27:32" x14ac:dyDescent="0.25">
      <c r="AA1321" s="18">
        <v>7074</v>
      </c>
      <c r="AB1321" s="12" t="s">
        <v>1520</v>
      </c>
      <c r="AC1321" s="19">
        <v>1</v>
      </c>
      <c r="AD1321" s="19">
        <v>1</v>
      </c>
      <c r="AE1321" s="19"/>
      <c r="AF1321" s="19">
        <v>2</v>
      </c>
    </row>
    <row r="1322" spans="27:32" x14ac:dyDescent="0.25">
      <c r="AA1322" s="18">
        <v>7094</v>
      </c>
      <c r="AB1322" s="12" t="s">
        <v>1521</v>
      </c>
      <c r="AC1322" s="19">
        <v>21</v>
      </c>
      <c r="AD1322" s="19">
        <v>1</v>
      </c>
      <c r="AE1322" s="19">
        <v>12</v>
      </c>
      <c r="AF1322" s="19">
        <v>34</v>
      </c>
    </row>
    <row r="1323" spans="27:32" x14ac:dyDescent="0.25">
      <c r="AA1323" s="18">
        <v>7095</v>
      </c>
      <c r="AB1323" s="12" t="s">
        <v>1522</v>
      </c>
      <c r="AC1323" s="19">
        <v>126</v>
      </c>
      <c r="AD1323" s="19">
        <v>15</v>
      </c>
      <c r="AE1323" s="19">
        <v>2</v>
      </c>
      <c r="AF1323" s="19">
        <v>143</v>
      </c>
    </row>
    <row r="1324" spans="27:32" x14ac:dyDescent="0.25">
      <c r="AA1324" s="18">
        <v>7104</v>
      </c>
      <c r="AB1324" s="12" t="s">
        <v>1523</v>
      </c>
      <c r="AC1324" s="19">
        <v>8</v>
      </c>
      <c r="AD1324" s="19"/>
      <c r="AE1324" s="19"/>
      <c r="AF1324" s="19">
        <v>8</v>
      </c>
    </row>
    <row r="1325" spans="27:32" x14ac:dyDescent="0.25">
      <c r="AA1325" s="18">
        <v>7111</v>
      </c>
      <c r="AB1325" s="12" t="s">
        <v>1524</v>
      </c>
      <c r="AC1325" s="19">
        <v>29</v>
      </c>
      <c r="AD1325" s="19">
        <v>15</v>
      </c>
      <c r="AE1325" s="19"/>
      <c r="AF1325" s="19">
        <v>44</v>
      </c>
    </row>
    <row r="1326" spans="27:32" x14ac:dyDescent="0.25">
      <c r="AA1326" s="18">
        <v>7118</v>
      </c>
      <c r="AB1326" s="12" t="s">
        <v>1525</v>
      </c>
      <c r="AC1326" s="19">
        <v>3</v>
      </c>
      <c r="AD1326" s="19">
        <v>2</v>
      </c>
      <c r="AE1326" s="19">
        <v>1</v>
      </c>
      <c r="AF1326" s="19">
        <v>6</v>
      </c>
    </row>
    <row r="1327" spans="27:32" x14ac:dyDescent="0.25">
      <c r="AA1327" s="18">
        <v>7119</v>
      </c>
      <c r="AB1327" s="12" t="s">
        <v>1526</v>
      </c>
      <c r="AC1327" s="19">
        <v>13</v>
      </c>
      <c r="AD1327" s="19"/>
      <c r="AE1327" s="19">
        <v>21</v>
      </c>
      <c r="AF1327" s="19">
        <v>34</v>
      </c>
    </row>
    <row r="1328" spans="27:32" x14ac:dyDescent="0.25">
      <c r="AA1328" s="18">
        <v>7134</v>
      </c>
      <c r="AB1328" s="12" t="s">
        <v>1527</v>
      </c>
      <c r="AC1328" s="19">
        <v>60</v>
      </c>
      <c r="AD1328" s="19"/>
      <c r="AE1328" s="19"/>
      <c r="AF1328" s="19">
        <v>60</v>
      </c>
    </row>
    <row r="1329" spans="27:32" x14ac:dyDescent="0.25">
      <c r="AA1329" s="18">
        <v>7156</v>
      </c>
      <c r="AB1329" s="12" t="s">
        <v>1528</v>
      </c>
      <c r="AC1329" s="19"/>
      <c r="AD1329" s="19"/>
      <c r="AE1329" s="19">
        <v>9</v>
      </c>
      <c r="AF1329" s="19">
        <v>9</v>
      </c>
    </row>
    <row r="1330" spans="27:32" x14ac:dyDescent="0.25">
      <c r="AA1330" s="18">
        <v>7159</v>
      </c>
      <c r="AB1330" s="12" t="s">
        <v>1529</v>
      </c>
      <c r="AC1330" s="19">
        <v>2</v>
      </c>
      <c r="AD1330" s="19"/>
      <c r="AE1330" s="19"/>
      <c r="AF1330" s="19">
        <v>2</v>
      </c>
    </row>
    <row r="1331" spans="27:32" x14ac:dyDescent="0.25">
      <c r="AA1331" s="18">
        <v>7161</v>
      </c>
      <c r="AB1331" s="12" t="s">
        <v>1530</v>
      </c>
      <c r="AC1331" s="19">
        <v>6</v>
      </c>
      <c r="AD1331" s="19"/>
      <c r="AE1331" s="19"/>
      <c r="AF1331" s="19">
        <v>6</v>
      </c>
    </row>
    <row r="1332" spans="27:32" x14ac:dyDescent="0.25">
      <c r="AA1332" s="18">
        <v>7170</v>
      </c>
      <c r="AB1332" s="12" t="s">
        <v>1531</v>
      </c>
      <c r="AC1332" s="19">
        <v>2</v>
      </c>
      <c r="AD1332" s="19">
        <v>1</v>
      </c>
      <c r="AE1332" s="19"/>
      <c r="AF1332" s="19">
        <v>3</v>
      </c>
    </row>
    <row r="1333" spans="27:32" x14ac:dyDescent="0.25">
      <c r="AA1333" s="18">
        <v>7182</v>
      </c>
      <c r="AB1333" s="12" t="s">
        <v>1532</v>
      </c>
      <c r="AC1333" s="19">
        <v>9</v>
      </c>
      <c r="AD1333" s="19"/>
      <c r="AE1333" s="19"/>
      <c r="AF1333" s="19">
        <v>9</v>
      </c>
    </row>
    <row r="1334" spans="27:32" x14ac:dyDescent="0.25">
      <c r="AA1334" s="18">
        <v>7184</v>
      </c>
      <c r="AB1334" s="12" t="s">
        <v>270</v>
      </c>
      <c r="AC1334" s="19">
        <v>6</v>
      </c>
      <c r="AD1334" s="19"/>
      <c r="AE1334" s="19">
        <v>1</v>
      </c>
      <c r="AF1334" s="19">
        <v>7</v>
      </c>
    </row>
    <row r="1335" spans="27:32" x14ac:dyDescent="0.25">
      <c r="AA1335" s="18">
        <v>7188</v>
      </c>
      <c r="AB1335" s="12" t="s">
        <v>1533</v>
      </c>
      <c r="AC1335" s="19">
        <v>2</v>
      </c>
      <c r="AD1335" s="19"/>
      <c r="AE1335" s="19"/>
      <c r="AF1335" s="19">
        <v>2</v>
      </c>
    </row>
    <row r="1336" spans="27:32" x14ac:dyDescent="0.25">
      <c r="AA1336" s="18">
        <v>7189</v>
      </c>
      <c r="AB1336" s="12" t="s">
        <v>1534</v>
      </c>
      <c r="AC1336" s="19"/>
      <c r="AD1336" s="19">
        <v>1</v>
      </c>
      <c r="AE1336" s="19"/>
      <c r="AF1336" s="19">
        <v>1</v>
      </c>
    </row>
    <row r="1337" spans="27:32" x14ac:dyDescent="0.25">
      <c r="AA1337" s="18">
        <v>7190</v>
      </c>
      <c r="AB1337" s="12" t="s">
        <v>1535</v>
      </c>
      <c r="AC1337" s="19"/>
      <c r="AD1337" s="19">
        <v>1</v>
      </c>
      <c r="AE1337" s="19"/>
      <c r="AF1337" s="19">
        <v>1</v>
      </c>
    </row>
    <row r="1338" spans="27:32" x14ac:dyDescent="0.25">
      <c r="AA1338" s="18">
        <v>7196</v>
      </c>
      <c r="AB1338" s="12" t="s">
        <v>1536</v>
      </c>
      <c r="AC1338" s="19">
        <v>14</v>
      </c>
      <c r="AD1338" s="19">
        <v>6</v>
      </c>
      <c r="AE1338" s="19"/>
      <c r="AF1338" s="19">
        <v>20</v>
      </c>
    </row>
    <row r="1339" spans="27:32" x14ac:dyDescent="0.25">
      <c r="AA1339" s="18">
        <v>7198</v>
      </c>
      <c r="AB1339" s="12" t="s">
        <v>1537</v>
      </c>
      <c r="AC1339" s="19">
        <v>9</v>
      </c>
      <c r="AD1339" s="19">
        <v>3</v>
      </c>
      <c r="AE1339" s="19"/>
      <c r="AF1339" s="19">
        <v>12</v>
      </c>
    </row>
    <row r="1340" spans="27:32" x14ac:dyDescent="0.25">
      <c r="AA1340" s="18">
        <v>7205</v>
      </c>
      <c r="AB1340" s="12" t="s">
        <v>1538</v>
      </c>
      <c r="AC1340" s="19">
        <v>1</v>
      </c>
      <c r="AD1340" s="19"/>
      <c r="AE1340" s="19"/>
      <c r="AF1340" s="19">
        <v>1</v>
      </c>
    </row>
    <row r="1341" spans="27:32" x14ac:dyDescent="0.25">
      <c r="AA1341" s="18">
        <v>7209</v>
      </c>
      <c r="AB1341" s="12" t="s">
        <v>1539</v>
      </c>
      <c r="AC1341" s="19">
        <v>1</v>
      </c>
      <c r="AD1341" s="19"/>
      <c r="AE1341" s="19"/>
      <c r="AF1341" s="19">
        <v>1</v>
      </c>
    </row>
    <row r="1342" spans="27:32" x14ac:dyDescent="0.25">
      <c r="AA1342" s="18">
        <v>7212</v>
      </c>
      <c r="AB1342" s="12" t="s">
        <v>1540</v>
      </c>
      <c r="AC1342" s="19">
        <v>2</v>
      </c>
      <c r="AD1342" s="19"/>
      <c r="AE1342" s="19"/>
      <c r="AF1342" s="19">
        <v>2</v>
      </c>
    </row>
    <row r="1343" spans="27:32" x14ac:dyDescent="0.25">
      <c r="AA1343" s="18">
        <v>7215</v>
      </c>
      <c r="AB1343" s="12" t="s">
        <v>1541</v>
      </c>
      <c r="AC1343" s="19">
        <v>1</v>
      </c>
      <c r="AD1343" s="19">
        <v>1</v>
      </c>
      <c r="AE1343" s="19">
        <v>1</v>
      </c>
      <c r="AF1343" s="19">
        <v>3</v>
      </c>
    </row>
    <row r="1344" spans="27:32" x14ac:dyDescent="0.25">
      <c r="AA1344" s="18">
        <v>7217</v>
      </c>
      <c r="AB1344" s="12" t="s">
        <v>1542</v>
      </c>
      <c r="AC1344" s="19">
        <v>1</v>
      </c>
      <c r="AD1344" s="19"/>
      <c r="AE1344" s="19">
        <v>18</v>
      </c>
      <c r="AF1344" s="19">
        <v>19</v>
      </c>
    </row>
    <row r="1345" spans="27:32" x14ac:dyDescent="0.25">
      <c r="AA1345" s="18">
        <v>7225</v>
      </c>
      <c r="AB1345" s="12" t="s">
        <v>1543</v>
      </c>
      <c r="AC1345" s="19">
        <v>3</v>
      </c>
      <c r="AD1345" s="19"/>
      <c r="AE1345" s="19"/>
      <c r="AF1345" s="19">
        <v>3</v>
      </c>
    </row>
    <row r="1346" spans="27:32" x14ac:dyDescent="0.25">
      <c r="AA1346" s="18">
        <v>7241</v>
      </c>
      <c r="AB1346" s="12" t="s">
        <v>1544</v>
      </c>
      <c r="AC1346" s="19">
        <v>9</v>
      </c>
      <c r="AD1346" s="19"/>
      <c r="AE1346" s="19"/>
      <c r="AF1346" s="19">
        <v>9</v>
      </c>
    </row>
    <row r="1347" spans="27:32" x14ac:dyDescent="0.25">
      <c r="AA1347" s="18">
        <v>7244</v>
      </c>
      <c r="AB1347" s="12" t="s">
        <v>1545</v>
      </c>
      <c r="AC1347" s="19">
        <v>5</v>
      </c>
      <c r="AD1347" s="19"/>
      <c r="AE1347" s="19"/>
      <c r="AF1347" s="19">
        <v>5</v>
      </c>
    </row>
    <row r="1348" spans="27:32" x14ac:dyDescent="0.25">
      <c r="AA1348" s="18">
        <v>7254</v>
      </c>
      <c r="AB1348" s="12" t="s">
        <v>1546</v>
      </c>
      <c r="AC1348" s="19">
        <v>89</v>
      </c>
      <c r="AD1348" s="19">
        <v>5</v>
      </c>
      <c r="AE1348" s="19">
        <v>13</v>
      </c>
      <c r="AF1348" s="19">
        <v>107</v>
      </c>
    </row>
    <row r="1349" spans="27:32" x14ac:dyDescent="0.25">
      <c r="AA1349" s="18">
        <v>7260</v>
      </c>
      <c r="AB1349" s="12" t="s">
        <v>1547</v>
      </c>
      <c r="AC1349" s="19">
        <v>2</v>
      </c>
      <c r="AD1349" s="19">
        <v>1</v>
      </c>
      <c r="AE1349" s="19"/>
      <c r="AF1349" s="19">
        <v>3</v>
      </c>
    </row>
    <row r="1350" spans="27:32" x14ac:dyDescent="0.25">
      <c r="AA1350" s="18">
        <v>7270</v>
      </c>
      <c r="AB1350" s="12" t="s">
        <v>1548</v>
      </c>
      <c r="AC1350" s="19">
        <v>11</v>
      </c>
      <c r="AD1350" s="19">
        <v>3</v>
      </c>
      <c r="AE1350" s="19">
        <v>1</v>
      </c>
      <c r="AF1350" s="19">
        <v>15</v>
      </c>
    </row>
    <row r="1351" spans="27:32" x14ac:dyDescent="0.25">
      <c r="AA1351" s="18">
        <v>7272</v>
      </c>
      <c r="AB1351" s="12" t="s">
        <v>1549</v>
      </c>
      <c r="AC1351" s="19">
        <v>5</v>
      </c>
      <c r="AD1351" s="19"/>
      <c r="AE1351" s="19"/>
      <c r="AF1351" s="19">
        <v>5</v>
      </c>
    </row>
    <row r="1352" spans="27:32" x14ac:dyDescent="0.25">
      <c r="AA1352" s="18">
        <v>7273</v>
      </c>
      <c r="AB1352" s="12" t="s">
        <v>1550</v>
      </c>
      <c r="AC1352" s="19">
        <v>3</v>
      </c>
      <c r="AD1352" s="19">
        <v>1</v>
      </c>
      <c r="AE1352" s="19"/>
      <c r="AF1352" s="19">
        <v>4</v>
      </c>
    </row>
    <row r="1353" spans="27:32" x14ac:dyDescent="0.25">
      <c r="AA1353" s="18">
        <v>7276</v>
      </c>
      <c r="AB1353" s="12" t="s">
        <v>1551</v>
      </c>
      <c r="AC1353" s="19">
        <v>2</v>
      </c>
      <c r="AD1353" s="19">
        <v>2</v>
      </c>
      <c r="AE1353" s="19"/>
      <c r="AF1353" s="19">
        <v>4</v>
      </c>
    </row>
    <row r="1354" spans="27:32" x14ac:dyDescent="0.25">
      <c r="AA1354" s="18">
        <v>7277</v>
      </c>
      <c r="AB1354" s="12" t="s">
        <v>1552</v>
      </c>
      <c r="AC1354" s="19">
        <v>1</v>
      </c>
      <c r="AD1354" s="19">
        <v>1</v>
      </c>
      <c r="AE1354" s="19">
        <v>1</v>
      </c>
      <c r="AF1354" s="19">
        <v>3</v>
      </c>
    </row>
    <row r="1355" spans="27:32" x14ac:dyDescent="0.25">
      <c r="AA1355" s="18">
        <v>7285</v>
      </c>
      <c r="AB1355" s="12" t="s">
        <v>1553</v>
      </c>
      <c r="AC1355" s="19">
        <v>1</v>
      </c>
      <c r="AD1355" s="19"/>
      <c r="AE1355" s="19"/>
      <c r="AF1355" s="19">
        <v>1</v>
      </c>
    </row>
    <row r="1356" spans="27:32" x14ac:dyDescent="0.25">
      <c r="AA1356" s="18">
        <v>7312</v>
      </c>
      <c r="AB1356" s="12" t="s">
        <v>1554</v>
      </c>
      <c r="AC1356" s="19">
        <v>2</v>
      </c>
      <c r="AD1356" s="19"/>
      <c r="AE1356" s="19"/>
      <c r="AF1356" s="19">
        <v>2</v>
      </c>
    </row>
    <row r="1357" spans="27:32" x14ac:dyDescent="0.25">
      <c r="AA1357" s="18">
        <v>7314</v>
      </c>
      <c r="AB1357" s="12" t="s">
        <v>1555</v>
      </c>
      <c r="AC1357" s="19"/>
      <c r="AD1357" s="19">
        <v>1</v>
      </c>
      <c r="AE1357" s="19"/>
      <c r="AF1357" s="19">
        <v>1</v>
      </c>
    </row>
    <row r="1358" spans="27:32" x14ac:dyDescent="0.25">
      <c r="AA1358" s="18">
        <v>7323</v>
      </c>
      <c r="AB1358" s="12" t="s">
        <v>1556</v>
      </c>
      <c r="AC1358" s="19">
        <v>2</v>
      </c>
      <c r="AD1358" s="19">
        <v>2</v>
      </c>
      <c r="AE1358" s="19"/>
      <c r="AF1358" s="19">
        <v>4</v>
      </c>
    </row>
    <row r="1359" spans="27:32" x14ac:dyDescent="0.25">
      <c r="AA1359" s="18">
        <v>7331</v>
      </c>
      <c r="AB1359" s="12" t="s">
        <v>1557</v>
      </c>
      <c r="AC1359" s="19">
        <v>146</v>
      </c>
      <c r="AD1359" s="19">
        <v>15</v>
      </c>
      <c r="AE1359" s="19">
        <v>22</v>
      </c>
      <c r="AF1359" s="19">
        <v>183</v>
      </c>
    </row>
    <row r="1360" spans="27:32" x14ac:dyDescent="0.25">
      <c r="AA1360" s="18">
        <v>7332</v>
      </c>
      <c r="AB1360" s="12" t="s">
        <v>1558</v>
      </c>
      <c r="AC1360" s="19">
        <v>146</v>
      </c>
      <c r="AD1360" s="19">
        <v>20</v>
      </c>
      <c r="AE1360" s="19">
        <v>27</v>
      </c>
      <c r="AF1360" s="19">
        <v>193</v>
      </c>
    </row>
    <row r="1361" spans="27:32" x14ac:dyDescent="0.25">
      <c r="AA1361" s="18">
        <v>7340</v>
      </c>
      <c r="AB1361" s="12" t="s">
        <v>1559</v>
      </c>
      <c r="AC1361" s="19">
        <v>81</v>
      </c>
      <c r="AD1361" s="19">
        <v>7</v>
      </c>
      <c r="AE1361" s="19">
        <v>11</v>
      </c>
      <c r="AF1361" s="19">
        <v>99</v>
      </c>
    </row>
    <row r="1362" spans="27:32" x14ac:dyDescent="0.25">
      <c r="AA1362" s="18">
        <v>7341</v>
      </c>
      <c r="AB1362" s="12" t="s">
        <v>1560</v>
      </c>
      <c r="AC1362" s="19">
        <v>42</v>
      </c>
      <c r="AD1362" s="19">
        <v>9</v>
      </c>
      <c r="AE1362" s="19">
        <v>10</v>
      </c>
      <c r="AF1362" s="19">
        <v>61</v>
      </c>
    </row>
    <row r="1363" spans="27:32" x14ac:dyDescent="0.25">
      <c r="AA1363" s="18">
        <v>7342</v>
      </c>
      <c r="AB1363" s="12" t="s">
        <v>1561</v>
      </c>
      <c r="AC1363" s="19">
        <v>57</v>
      </c>
      <c r="AD1363" s="19">
        <v>10</v>
      </c>
      <c r="AE1363" s="19">
        <v>9</v>
      </c>
      <c r="AF1363" s="19">
        <v>76</v>
      </c>
    </row>
    <row r="1364" spans="27:32" x14ac:dyDescent="0.25">
      <c r="AA1364" s="18">
        <v>7343</v>
      </c>
      <c r="AB1364" s="12" t="s">
        <v>1562</v>
      </c>
      <c r="AC1364" s="19">
        <v>82</v>
      </c>
      <c r="AD1364" s="19">
        <v>5</v>
      </c>
      <c r="AE1364" s="19">
        <v>12</v>
      </c>
      <c r="AF1364" s="19">
        <v>99</v>
      </c>
    </row>
    <row r="1365" spans="27:32" x14ac:dyDescent="0.25">
      <c r="AA1365" s="18">
        <v>7344</v>
      </c>
      <c r="AB1365" s="12" t="s">
        <v>1563</v>
      </c>
      <c r="AC1365" s="19">
        <v>6</v>
      </c>
      <c r="AD1365" s="19">
        <v>1</v>
      </c>
      <c r="AE1365" s="19"/>
      <c r="AF1365" s="19">
        <v>7</v>
      </c>
    </row>
    <row r="1366" spans="27:32" x14ac:dyDescent="0.25">
      <c r="AA1366" s="18">
        <v>7353</v>
      </c>
      <c r="AB1366" s="12" t="s">
        <v>1564</v>
      </c>
      <c r="AC1366" s="19">
        <v>33</v>
      </c>
      <c r="AD1366" s="19">
        <v>8</v>
      </c>
      <c r="AE1366" s="19"/>
      <c r="AF1366" s="19">
        <v>41</v>
      </c>
    </row>
    <row r="1367" spans="27:32" x14ac:dyDescent="0.25">
      <c r="AA1367" s="18">
        <v>7367</v>
      </c>
      <c r="AB1367" s="12" t="s">
        <v>1565</v>
      </c>
      <c r="AC1367" s="19">
        <v>3</v>
      </c>
      <c r="AD1367" s="19"/>
      <c r="AE1367" s="19"/>
      <c r="AF1367" s="19">
        <v>3</v>
      </c>
    </row>
    <row r="1368" spans="27:32" x14ac:dyDescent="0.25">
      <c r="AA1368" s="18">
        <v>7378</v>
      </c>
      <c r="AB1368" s="12" t="s">
        <v>1566</v>
      </c>
      <c r="AC1368" s="19"/>
      <c r="AD1368" s="19">
        <v>1</v>
      </c>
      <c r="AE1368" s="19"/>
      <c r="AF1368" s="19">
        <v>1</v>
      </c>
    </row>
    <row r="1369" spans="27:32" x14ac:dyDescent="0.25">
      <c r="AA1369" s="18">
        <v>7383</v>
      </c>
      <c r="AB1369" s="12" t="s">
        <v>1567</v>
      </c>
      <c r="AC1369" s="19"/>
      <c r="AD1369" s="19">
        <v>2</v>
      </c>
      <c r="AE1369" s="19"/>
      <c r="AF1369" s="19">
        <v>2</v>
      </c>
    </row>
    <row r="1370" spans="27:32" x14ac:dyDescent="0.25">
      <c r="AA1370" s="18">
        <v>7392</v>
      </c>
      <c r="AB1370" s="12" t="s">
        <v>1568</v>
      </c>
      <c r="AC1370" s="19">
        <v>1</v>
      </c>
      <c r="AD1370" s="19"/>
      <c r="AE1370" s="19"/>
      <c r="AF1370" s="19">
        <v>1</v>
      </c>
    </row>
    <row r="1371" spans="27:32" x14ac:dyDescent="0.25">
      <c r="AA1371" s="18">
        <v>7399</v>
      </c>
      <c r="AB1371" s="12" t="s">
        <v>1569</v>
      </c>
      <c r="AC1371" s="19">
        <v>10</v>
      </c>
      <c r="AD1371" s="19">
        <v>1</v>
      </c>
      <c r="AE1371" s="19">
        <v>3</v>
      </c>
      <c r="AF1371" s="19">
        <v>14</v>
      </c>
    </row>
    <row r="1372" spans="27:32" x14ac:dyDescent="0.25">
      <c r="AA1372" s="18">
        <v>7407</v>
      </c>
      <c r="AB1372" s="12" t="s">
        <v>1570</v>
      </c>
      <c r="AC1372" s="19">
        <v>14</v>
      </c>
      <c r="AD1372" s="19">
        <v>3</v>
      </c>
      <c r="AE1372" s="19">
        <v>46</v>
      </c>
      <c r="AF1372" s="19">
        <v>63</v>
      </c>
    </row>
    <row r="1373" spans="27:32" x14ac:dyDescent="0.25">
      <c r="AA1373" s="18">
        <v>7408</v>
      </c>
      <c r="AB1373" s="12" t="s">
        <v>1571</v>
      </c>
      <c r="AC1373" s="19">
        <v>36</v>
      </c>
      <c r="AD1373" s="19">
        <v>7</v>
      </c>
      <c r="AE1373" s="19"/>
      <c r="AF1373" s="19">
        <v>43</v>
      </c>
    </row>
    <row r="1374" spans="27:32" x14ac:dyDescent="0.25">
      <c r="AA1374" s="18">
        <v>7409</v>
      </c>
      <c r="AB1374" s="12" t="s">
        <v>1572</v>
      </c>
      <c r="AC1374" s="19">
        <v>21</v>
      </c>
      <c r="AD1374" s="19">
        <v>1</v>
      </c>
      <c r="AE1374" s="19"/>
      <c r="AF1374" s="19">
        <v>22</v>
      </c>
    </row>
    <row r="1375" spans="27:32" x14ac:dyDescent="0.25">
      <c r="AA1375" s="18">
        <v>7438</v>
      </c>
      <c r="AB1375" s="12" t="s">
        <v>1573</v>
      </c>
      <c r="AC1375" s="19">
        <v>37</v>
      </c>
      <c r="AD1375" s="19">
        <v>2</v>
      </c>
      <c r="AE1375" s="19">
        <v>17</v>
      </c>
      <c r="AF1375" s="19">
        <v>56</v>
      </c>
    </row>
    <row r="1376" spans="27:32" x14ac:dyDescent="0.25">
      <c r="AA1376" s="18">
        <v>7439</v>
      </c>
      <c r="AB1376" s="12" t="s">
        <v>1574</v>
      </c>
      <c r="AC1376" s="19">
        <v>16</v>
      </c>
      <c r="AD1376" s="19"/>
      <c r="AE1376" s="19">
        <v>14</v>
      </c>
      <c r="AF1376" s="19">
        <v>30</v>
      </c>
    </row>
    <row r="1377" spans="27:32" x14ac:dyDescent="0.25">
      <c r="AA1377" s="18">
        <v>7465</v>
      </c>
      <c r="AB1377" s="12" t="s">
        <v>1575</v>
      </c>
      <c r="AC1377" s="19">
        <v>163</v>
      </c>
      <c r="AD1377" s="19">
        <v>34</v>
      </c>
      <c r="AE1377" s="19">
        <v>95</v>
      </c>
      <c r="AF1377" s="19">
        <v>292</v>
      </c>
    </row>
    <row r="1378" spans="27:32" x14ac:dyDescent="0.25">
      <c r="AA1378" s="18">
        <v>7472</v>
      </c>
      <c r="AB1378" s="12" t="s">
        <v>1576</v>
      </c>
      <c r="AC1378" s="19">
        <v>1</v>
      </c>
      <c r="AD1378" s="19"/>
      <c r="AE1378" s="19">
        <v>2</v>
      </c>
      <c r="AF1378" s="19">
        <v>3</v>
      </c>
    </row>
    <row r="1379" spans="27:32" x14ac:dyDescent="0.25">
      <c r="AA1379" s="18">
        <v>7474</v>
      </c>
      <c r="AB1379" s="12" t="s">
        <v>1577</v>
      </c>
      <c r="AC1379" s="19">
        <v>42</v>
      </c>
      <c r="AD1379" s="19">
        <v>10</v>
      </c>
      <c r="AE1379" s="19">
        <v>16</v>
      </c>
      <c r="AF1379" s="19">
        <v>68</v>
      </c>
    </row>
    <row r="1380" spans="27:32" x14ac:dyDescent="0.25">
      <c r="AA1380" s="18">
        <v>7476</v>
      </c>
      <c r="AB1380" s="12" t="s">
        <v>1578</v>
      </c>
      <c r="AC1380" s="19">
        <v>47</v>
      </c>
      <c r="AD1380" s="19">
        <v>6</v>
      </c>
      <c r="AE1380" s="19">
        <v>1</v>
      </c>
      <c r="AF1380" s="19">
        <v>54</v>
      </c>
    </row>
    <row r="1381" spans="27:32" x14ac:dyDescent="0.25">
      <c r="AA1381" s="18">
        <v>7478</v>
      </c>
      <c r="AB1381" s="12" t="s">
        <v>1579</v>
      </c>
      <c r="AC1381" s="19">
        <v>22</v>
      </c>
      <c r="AD1381" s="19">
        <v>5</v>
      </c>
      <c r="AE1381" s="19">
        <v>5</v>
      </c>
      <c r="AF1381" s="19">
        <v>32</v>
      </c>
    </row>
    <row r="1382" spans="27:32" x14ac:dyDescent="0.25">
      <c r="AA1382" s="18">
        <v>7479</v>
      </c>
      <c r="AB1382" s="12" t="s">
        <v>1580</v>
      </c>
      <c r="AC1382" s="19">
        <v>23</v>
      </c>
      <c r="AD1382" s="19"/>
      <c r="AE1382" s="19">
        <v>3</v>
      </c>
      <c r="AF1382" s="19">
        <v>26</v>
      </c>
    </row>
    <row r="1383" spans="27:32" x14ac:dyDescent="0.25">
      <c r="AA1383" s="18">
        <v>7480</v>
      </c>
      <c r="AB1383" s="12" t="s">
        <v>1581</v>
      </c>
      <c r="AC1383" s="19">
        <v>104</v>
      </c>
      <c r="AD1383" s="19">
        <v>13</v>
      </c>
      <c r="AE1383" s="19">
        <v>14</v>
      </c>
      <c r="AF1383" s="19">
        <v>131</v>
      </c>
    </row>
    <row r="1384" spans="27:32" x14ac:dyDescent="0.25">
      <c r="AA1384" s="18">
        <v>7481</v>
      </c>
      <c r="AB1384" s="12" t="s">
        <v>1582</v>
      </c>
      <c r="AC1384" s="19">
        <v>75</v>
      </c>
      <c r="AD1384" s="19">
        <v>6</v>
      </c>
      <c r="AE1384" s="19">
        <v>12</v>
      </c>
      <c r="AF1384" s="19">
        <v>93</v>
      </c>
    </row>
    <row r="1385" spans="27:32" x14ac:dyDescent="0.25">
      <c r="AA1385" s="18">
        <v>7521</v>
      </c>
      <c r="AB1385" s="12" t="s">
        <v>1583</v>
      </c>
      <c r="AC1385" s="19">
        <v>4</v>
      </c>
      <c r="AD1385" s="19"/>
      <c r="AE1385" s="19"/>
      <c r="AF1385" s="19">
        <v>4</v>
      </c>
    </row>
    <row r="1386" spans="27:32" x14ac:dyDescent="0.25">
      <c r="AA1386" s="18">
        <v>7522</v>
      </c>
      <c r="AB1386" s="12" t="s">
        <v>1584</v>
      </c>
      <c r="AC1386" s="19">
        <v>8</v>
      </c>
      <c r="AD1386" s="19">
        <v>5</v>
      </c>
      <c r="AE1386" s="19"/>
      <c r="AF1386" s="19">
        <v>13</v>
      </c>
    </row>
    <row r="1387" spans="27:32" x14ac:dyDescent="0.25">
      <c r="AA1387" s="18">
        <v>7526</v>
      </c>
      <c r="AB1387" s="12" t="s">
        <v>1585</v>
      </c>
      <c r="AC1387" s="19">
        <v>72</v>
      </c>
      <c r="AD1387" s="19">
        <v>45</v>
      </c>
      <c r="AE1387" s="19">
        <v>56</v>
      </c>
      <c r="AF1387" s="19">
        <v>173</v>
      </c>
    </row>
    <row r="1388" spans="27:32" x14ac:dyDescent="0.25">
      <c r="AA1388" s="18">
        <v>7528</v>
      </c>
      <c r="AB1388" s="12" t="s">
        <v>1586</v>
      </c>
      <c r="AC1388" s="19"/>
      <c r="AD1388" s="19">
        <v>1</v>
      </c>
      <c r="AE1388" s="19"/>
      <c r="AF1388" s="19">
        <v>1</v>
      </c>
    </row>
    <row r="1389" spans="27:32" x14ac:dyDescent="0.25">
      <c r="AA1389" s="18">
        <v>7532</v>
      </c>
      <c r="AB1389" s="12" t="s">
        <v>1587</v>
      </c>
      <c r="AC1389" s="19"/>
      <c r="AD1389" s="19"/>
      <c r="AE1389" s="19">
        <v>1</v>
      </c>
      <c r="AF1389" s="19">
        <v>1</v>
      </c>
    </row>
    <row r="1390" spans="27:32" x14ac:dyDescent="0.25">
      <c r="AA1390" s="18">
        <v>7544</v>
      </c>
      <c r="AB1390" s="12" t="s">
        <v>1588</v>
      </c>
      <c r="AC1390" s="19">
        <v>1</v>
      </c>
      <c r="AD1390" s="19"/>
      <c r="AE1390" s="19"/>
      <c r="AF1390" s="19">
        <v>1</v>
      </c>
    </row>
    <row r="1391" spans="27:32" x14ac:dyDescent="0.25">
      <c r="AA1391" s="18">
        <v>7545</v>
      </c>
      <c r="AB1391" s="12" t="s">
        <v>1589</v>
      </c>
      <c r="AC1391" s="19">
        <v>2</v>
      </c>
      <c r="AD1391" s="19">
        <v>2</v>
      </c>
      <c r="AE1391" s="19"/>
      <c r="AF1391" s="19">
        <v>4</v>
      </c>
    </row>
    <row r="1392" spans="27:32" x14ac:dyDescent="0.25">
      <c r="AA1392" s="18">
        <v>7565</v>
      </c>
      <c r="AB1392" s="12" t="s">
        <v>1590</v>
      </c>
      <c r="AC1392" s="19">
        <v>23</v>
      </c>
      <c r="AD1392" s="19"/>
      <c r="AE1392" s="19">
        <v>3</v>
      </c>
      <c r="AF1392" s="19">
        <v>26</v>
      </c>
    </row>
    <row r="1393" spans="27:32" x14ac:dyDescent="0.25">
      <c r="AA1393" s="18">
        <v>7571</v>
      </c>
      <c r="AB1393" s="12" t="s">
        <v>1591</v>
      </c>
      <c r="AC1393" s="19"/>
      <c r="AD1393" s="19"/>
      <c r="AE1393" s="19">
        <v>200</v>
      </c>
      <c r="AF1393" s="19">
        <v>200</v>
      </c>
    </row>
    <row r="1394" spans="27:32" x14ac:dyDescent="0.25">
      <c r="AA1394" s="18">
        <v>7572</v>
      </c>
      <c r="AB1394" s="12" t="s">
        <v>1592</v>
      </c>
      <c r="AC1394" s="19"/>
      <c r="AD1394" s="19"/>
      <c r="AE1394" s="19">
        <v>2</v>
      </c>
      <c r="AF1394" s="19">
        <v>2</v>
      </c>
    </row>
    <row r="1395" spans="27:32" x14ac:dyDescent="0.25">
      <c r="AA1395" s="18">
        <v>7574</v>
      </c>
      <c r="AB1395" s="12" t="s">
        <v>1593</v>
      </c>
      <c r="AC1395" s="19">
        <v>147</v>
      </c>
      <c r="AD1395" s="19">
        <v>13</v>
      </c>
      <c r="AE1395" s="19">
        <v>34</v>
      </c>
      <c r="AF1395" s="19">
        <v>194</v>
      </c>
    </row>
    <row r="1396" spans="27:32" x14ac:dyDescent="0.25">
      <c r="AA1396" s="18">
        <v>7581</v>
      </c>
      <c r="AB1396" s="12" t="s">
        <v>1594</v>
      </c>
      <c r="AC1396" s="19">
        <v>1</v>
      </c>
      <c r="AD1396" s="19"/>
      <c r="AE1396" s="19"/>
      <c r="AF1396" s="19">
        <v>1</v>
      </c>
    </row>
    <row r="1397" spans="27:32" x14ac:dyDescent="0.25">
      <c r="AA1397" s="18">
        <v>7584</v>
      </c>
      <c r="AB1397" s="12" t="s">
        <v>1595</v>
      </c>
      <c r="AC1397" s="19">
        <v>550</v>
      </c>
      <c r="AD1397" s="19">
        <v>343</v>
      </c>
      <c r="AE1397" s="19"/>
      <c r="AF1397" s="19">
        <v>893</v>
      </c>
    </row>
    <row r="1398" spans="27:32" x14ac:dyDescent="0.25">
      <c r="AA1398" s="18">
        <v>7587</v>
      </c>
      <c r="AB1398" s="12" t="s">
        <v>1596</v>
      </c>
      <c r="AC1398" s="19">
        <v>3</v>
      </c>
      <c r="AD1398" s="19"/>
      <c r="AE1398" s="19"/>
      <c r="AF1398" s="19">
        <v>3</v>
      </c>
    </row>
    <row r="1399" spans="27:32" x14ac:dyDescent="0.25">
      <c r="AA1399" s="18">
        <v>7589</v>
      </c>
      <c r="AB1399" s="12" t="s">
        <v>1597</v>
      </c>
      <c r="AC1399" s="19">
        <v>1</v>
      </c>
      <c r="AD1399" s="19"/>
      <c r="AE1399" s="19"/>
      <c r="AF1399" s="19">
        <v>1</v>
      </c>
    </row>
    <row r="1400" spans="27:32" x14ac:dyDescent="0.25">
      <c r="AA1400" s="18">
        <v>7590</v>
      </c>
      <c r="AB1400" s="12" t="s">
        <v>1598</v>
      </c>
      <c r="AC1400" s="19">
        <v>27</v>
      </c>
      <c r="AD1400" s="19">
        <v>6</v>
      </c>
      <c r="AE1400" s="19">
        <v>7</v>
      </c>
      <c r="AF1400" s="19">
        <v>40</v>
      </c>
    </row>
    <row r="1401" spans="27:32" x14ac:dyDescent="0.25">
      <c r="AA1401" s="18">
        <v>7591</v>
      </c>
      <c r="AB1401" s="12" t="s">
        <v>1599</v>
      </c>
      <c r="AC1401" s="19">
        <v>25</v>
      </c>
      <c r="AD1401" s="19"/>
      <c r="AE1401" s="19">
        <v>1</v>
      </c>
      <c r="AF1401" s="19">
        <v>26</v>
      </c>
    </row>
    <row r="1402" spans="27:32" x14ac:dyDescent="0.25">
      <c r="AA1402" s="18">
        <v>7596</v>
      </c>
      <c r="AB1402" s="12" t="s">
        <v>1600</v>
      </c>
      <c r="AC1402" s="19">
        <v>1</v>
      </c>
      <c r="AD1402" s="19"/>
      <c r="AE1402" s="19"/>
      <c r="AF1402" s="19">
        <v>1</v>
      </c>
    </row>
    <row r="1403" spans="27:32" x14ac:dyDescent="0.25">
      <c r="AA1403" s="18">
        <v>7597</v>
      </c>
      <c r="AB1403" s="12" t="s">
        <v>1601</v>
      </c>
      <c r="AC1403" s="19">
        <v>37</v>
      </c>
      <c r="AD1403" s="19">
        <v>8</v>
      </c>
      <c r="AE1403" s="19"/>
      <c r="AF1403" s="19">
        <v>45</v>
      </c>
    </row>
    <row r="1404" spans="27:32" x14ac:dyDescent="0.25">
      <c r="AA1404" s="18">
        <v>7605</v>
      </c>
      <c r="AB1404" s="12" t="s">
        <v>1602</v>
      </c>
      <c r="AC1404" s="19">
        <v>1</v>
      </c>
      <c r="AD1404" s="19"/>
      <c r="AE1404" s="19"/>
      <c r="AF1404" s="19">
        <v>1</v>
      </c>
    </row>
    <row r="1405" spans="27:32" x14ac:dyDescent="0.25">
      <c r="AA1405" s="18">
        <v>7615</v>
      </c>
      <c r="AB1405" s="12" t="s">
        <v>1603</v>
      </c>
      <c r="AC1405" s="19">
        <v>8</v>
      </c>
      <c r="AD1405" s="19"/>
      <c r="AE1405" s="19">
        <v>2</v>
      </c>
      <c r="AF1405" s="19">
        <v>10</v>
      </c>
    </row>
    <row r="1406" spans="27:32" x14ac:dyDescent="0.25">
      <c r="AA1406" s="18">
        <v>7624</v>
      </c>
      <c r="AB1406" s="12" t="s">
        <v>1604</v>
      </c>
      <c r="AC1406" s="19">
        <v>2</v>
      </c>
      <c r="AD1406" s="19"/>
      <c r="AE1406" s="19"/>
      <c r="AF1406" s="19">
        <v>2</v>
      </c>
    </row>
    <row r="1407" spans="27:32" x14ac:dyDescent="0.25">
      <c r="AA1407" s="18">
        <v>7627</v>
      </c>
      <c r="AB1407" s="12" t="s">
        <v>1605</v>
      </c>
      <c r="AC1407" s="19">
        <v>6</v>
      </c>
      <c r="AD1407" s="19">
        <v>1</v>
      </c>
      <c r="AE1407" s="19"/>
      <c r="AF1407" s="19">
        <v>7</v>
      </c>
    </row>
    <row r="1408" spans="27:32" x14ac:dyDescent="0.25">
      <c r="AA1408" s="18">
        <v>7628</v>
      </c>
      <c r="AB1408" s="12" t="s">
        <v>1606</v>
      </c>
      <c r="AC1408" s="19">
        <v>6</v>
      </c>
      <c r="AD1408" s="19">
        <v>1</v>
      </c>
      <c r="AE1408" s="19">
        <v>1</v>
      </c>
      <c r="AF1408" s="19">
        <v>8</v>
      </c>
    </row>
    <row r="1409" spans="27:32" x14ac:dyDescent="0.25">
      <c r="AA1409" s="18">
        <v>7629</v>
      </c>
      <c r="AB1409" s="12" t="s">
        <v>1607</v>
      </c>
      <c r="AC1409" s="19"/>
      <c r="AD1409" s="19">
        <v>2</v>
      </c>
      <c r="AE1409" s="19"/>
      <c r="AF1409" s="19">
        <v>2</v>
      </c>
    </row>
    <row r="1410" spans="27:32" x14ac:dyDescent="0.25">
      <c r="AA1410" s="18">
        <v>7633</v>
      </c>
      <c r="AB1410" s="12" t="s">
        <v>1608</v>
      </c>
      <c r="AC1410" s="19">
        <v>4</v>
      </c>
      <c r="AD1410" s="19"/>
      <c r="AE1410" s="19"/>
      <c r="AF1410" s="19">
        <v>4</v>
      </c>
    </row>
    <row r="1411" spans="27:32" x14ac:dyDescent="0.25">
      <c r="AA1411" s="18">
        <v>7640</v>
      </c>
      <c r="AB1411" s="12" t="s">
        <v>1609</v>
      </c>
      <c r="AC1411" s="19">
        <v>10</v>
      </c>
      <c r="AD1411" s="19"/>
      <c r="AE1411" s="19"/>
      <c r="AF1411" s="19">
        <v>10</v>
      </c>
    </row>
    <row r="1412" spans="27:32" x14ac:dyDescent="0.25">
      <c r="AA1412" s="18">
        <v>7641</v>
      </c>
      <c r="AB1412" s="12" t="s">
        <v>1610</v>
      </c>
      <c r="AC1412" s="19">
        <v>15</v>
      </c>
      <c r="AD1412" s="19"/>
      <c r="AE1412" s="19"/>
      <c r="AF1412" s="19">
        <v>15</v>
      </c>
    </row>
    <row r="1413" spans="27:32" x14ac:dyDescent="0.25">
      <c r="AA1413" s="18">
        <v>7643</v>
      </c>
      <c r="AB1413" s="12" t="s">
        <v>1611</v>
      </c>
      <c r="AC1413" s="19">
        <v>20</v>
      </c>
      <c r="AD1413" s="19"/>
      <c r="AE1413" s="19"/>
      <c r="AF1413" s="19">
        <v>20</v>
      </c>
    </row>
    <row r="1414" spans="27:32" x14ac:dyDescent="0.25">
      <c r="AA1414" s="18">
        <v>7644</v>
      </c>
      <c r="AB1414" s="12" t="s">
        <v>1612</v>
      </c>
      <c r="AC1414" s="19">
        <v>60</v>
      </c>
      <c r="AD1414" s="19">
        <v>9</v>
      </c>
      <c r="AE1414" s="19">
        <v>11</v>
      </c>
      <c r="AF1414" s="19">
        <v>80</v>
      </c>
    </row>
    <row r="1415" spans="27:32" x14ac:dyDescent="0.25">
      <c r="AA1415" s="18">
        <v>7647</v>
      </c>
      <c r="AB1415" s="12" t="s">
        <v>1613</v>
      </c>
      <c r="AC1415" s="19"/>
      <c r="AD1415" s="19">
        <v>4</v>
      </c>
      <c r="AE1415" s="19">
        <v>1</v>
      </c>
      <c r="AF1415" s="19">
        <v>5</v>
      </c>
    </row>
    <row r="1416" spans="27:32" x14ac:dyDescent="0.25">
      <c r="AA1416" s="18">
        <v>7650</v>
      </c>
      <c r="AB1416" s="12" t="s">
        <v>1614</v>
      </c>
      <c r="AC1416" s="19"/>
      <c r="AD1416" s="19">
        <v>1</v>
      </c>
      <c r="AE1416" s="19"/>
      <c r="AF1416" s="19">
        <v>1</v>
      </c>
    </row>
    <row r="1417" spans="27:32" x14ac:dyDescent="0.25">
      <c r="AA1417" s="18">
        <v>7651</v>
      </c>
      <c r="AB1417" s="12" t="s">
        <v>1615</v>
      </c>
      <c r="AC1417" s="19">
        <v>1</v>
      </c>
      <c r="AD1417" s="19">
        <v>1</v>
      </c>
      <c r="AE1417" s="19"/>
      <c r="AF1417" s="19">
        <v>2</v>
      </c>
    </row>
    <row r="1418" spans="27:32" x14ac:dyDescent="0.25">
      <c r="AA1418" s="18">
        <v>7652</v>
      </c>
      <c r="AB1418" s="12" t="s">
        <v>1616</v>
      </c>
      <c r="AC1418" s="19">
        <v>7</v>
      </c>
      <c r="AD1418" s="19"/>
      <c r="AE1418" s="19"/>
      <c r="AF1418" s="19">
        <v>7</v>
      </c>
    </row>
    <row r="1419" spans="27:32" x14ac:dyDescent="0.25">
      <c r="AA1419" s="18">
        <v>7653</v>
      </c>
      <c r="AB1419" s="12" t="s">
        <v>1617</v>
      </c>
      <c r="AC1419" s="19">
        <v>15</v>
      </c>
      <c r="AD1419" s="19"/>
      <c r="AE1419" s="19">
        <v>1</v>
      </c>
      <c r="AF1419" s="19">
        <v>16</v>
      </c>
    </row>
    <row r="1420" spans="27:32" x14ac:dyDescent="0.25">
      <c r="AA1420" s="18">
        <v>7655</v>
      </c>
      <c r="AB1420" s="12" t="s">
        <v>1618</v>
      </c>
      <c r="AC1420" s="19">
        <v>7</v>
      </c>
      <c r="AD1420" s="19"/>
      <c r="AE1420" s="19"/>
      <c r="AF1420" s="19">
        <v>7</v>
      </c>
    </row>
    <row r="1421" spans="27:32" x14ac:dyDescent="0.25">
      <c r="AA1421" s="18">
        <v>7674</v>
      </c>
      <c r="AB1421" s="12" t="s">
        <v>1619</v>
      </c>
      <c r="AC1421" s="19"/>
      <c r="AD1421" s="19"/>
      <c r="AE1421" s="19">
        <v>3</v>
      </c>
      <c r="AF1421" s="19">
        <v>3</v>
      </c>
    </row>
    <row r="1422" spans="27:32" x14ac:dyDescent="0.25">
      <c r="AA1422" s="18">
        <v>7680</v>
      </c>
      <c r="AB1422" s="12" t="s">
        <v>1620</v>
      </c>
      <c r="AC1422" s="19"/>
      <c r="AD1422" s="19">
        <v>1</v>
      </c>
      <c r="AE1422" s="19"/>
      <c r="AF1422" s="19">
        <v>1</v>
      </c>
    </row>
    <row r="1423" spans="27:32" x14ac:dyDescent="0.25">
      <c r="AA1423" s="18">
        <v>7687</v>
      </c>
      <c r="AB1423" s="12" t="s">
        <v>1621</v>
      </c>
      <c r="AC1423" s="19">
        <v>22</v>
      </c>
      <c r="AD1423" s="19">
        <v>5</v>
      </c>
      <c r="AE1423" s="19">
        <v>4</v>
      </c>
      <c r="AF1423" s="19">
        <v>31</v>
      </c>
    </row>
    <row r="1424" spans="27:32" x14ac:dyDescent="0.25">
      <c r="AA1424" s="18">
        <v>7688</v>
      </c>
      <c r="AB1424" s="12" t="s">
        <v>1622</v>
      </c>
      <c r="AC1424" s="19">
        <v>12</v>
      </c>
      <c r="AD1424" s="19">
        <v>8</v>
      </c>
      <c r="AE1424" s="19">
        <v>5</v>
      </c>
      <c r="AF1424" s="19">
        <v>25</v>
      </c>
    </row>
    <row r="1425" spans="27:32" x14ac:dyDescent="0.25">
      <c r="AA1425" s="18">
        <v>7710</v>
      </c>
      <c r="AB1425" s="12" t="s">
        <v>1623</v>
      </c>
      <c r="AC1425" s="19">
        <v>1</v>
      </c>
      <c r="AD1425" s="19"/>
      <c r="AE1425" s="19"/>
      <c r="AF1425" s="19">
        <v>1</v>
      </c>
    </row>
    <row r="1426" spans="27:32" x14ac:dyDescent="0.25">
      <c r="AA1426" s="18">
        <v>7711</v>
      </c>
      <c r="AB1426" s="12" t="s">
        <v>1624</v>
      </c>
      <c r="AC1426" s="19">
        <v>3</v>
      </c>
      <c r="AD1426" s="19"/>
      <c r="AE1426" s="19"/>
      <c r="AF1426" s="19">
        <v>3</v>
      </c>
    </row>
    <row r="1427" spans="27:32" x14ac:dyDescent="0.25">
      <c r="AA1427" s="18">
        <v>7723</v>
      </c>
      <c r="AB1427" s="12" t="s">
        <v>1625</v>
      </c>
      <c r="AC1427" s="19">
        <v>1</v>
      </c>
      <c r="AD1427" s="19"/>
      <c r="AE1427" s="19"/>
      <c r="AF1427" s="19">
        <v>1</v>
      </c>
    </row>
    <row r="1428" spans="27:32" x14ac:dyDescent="0.25">
      <c r="AA1428" s="18">
        <v>7730</v>
      </c>
      <c r="AB1428" s="12" t="s">
        <v>1626</v>
      </c>
      <c r="AC1428" s="19">
        <v>17</v>
      </c>
      <c r="AD1428" s="19">
        <v>4</v>
      </c>
      <c r="AE1428" s="19">
        <v>4</v>
      </c>
      <c r="AF1428" s="19">
        <v>25</v>
      </c>
    </row>
    <row r="1429" spans="27:32" x14ac:dyDescent="0.25">
      <c r="AA1429" s="18">
        <v>7750</v>
      </c>
      <c r="AB1429" s="12" t="s">
        <v>1627</v>
      </c>
      <c r="AC1429" s="19">
        <v>13</v>
      </c>
      <c r="AD1429" s="19"/>
      <c r="AE1429" s="19"/>
      <c r="AF1429" s="19">
        <v>13</v>
      </c>
    </row>
    <row r="1430" spans="27:32" x14ac:dyDescent="0.25">
      <c r="AA1430" s="18">
        <v>7751</v>
      </c>
      <c r="AB1430" s="12" t="s">
        <v>1628</v>
      </c>
      <c r="AC1430" s="19">
        <v>11</v>
      </c>
      <c r="AD1430" s="19"/>
      <c r="AE1430" s="19"/>
      <c r="AF1430" s="19">
        <v>11</v>
      </c>
    </row>
    <row r="1431" spans="27:32" x14ac:dyDescent="0.25">
      <c r="AA1431" s="18">
        <v>7799</v>
      </c>
      <c r="AB1431" s="12" t="s">
        <v>1629</v>
      </c>
      <c r="AC1431" s="19"/>
      <c r="AD1431" s="19"/>
      <c r="AE1431" s="19">
        <v>1</v>
      </c>
      <c r="AF1431" s="19">
        <v>1</v>
      </c>
    </row>
    <row r="1432" spans="27:32" x14ac:dyDescent="0.25">
      <c r="AA1432" s="18">
        <v>7801</v>
      </c>
      <c r="AB1432" s="12" t="s">
        <v>1630</v>
      </c>
      <c r="AC1432" s="19">
        <v>16</v>
      </c>
      <c r="AD1432" s="19"/>
      <c r="AE1432" s="19"/>
      <c r="AF1432" s="19">
        <v>16</v>
      </c>
    </row>
    <row r="1433" spans="27:32" x14ac:dyDescent="0.25">
      <c r="AA1433" s="18">
        <v>7807</v>
      </c>
      <c r="AB1433" s="12" t="s">
        <v>1631</v>
      </c>
      <c r="AC1433" s="19">
        <v>1</v>
      </c>
      <c r="AD1433" s="19"/>
      <c r="AE1433" s="19"/>
      <c r="AF1433" s="19">
        <v>1</v>
      </c>
    </row>
    <row r="1434" spans="27:32" x14ac:dyDescent="0.25">
      <c r="AA1434" s="18">
        <v>7811</v>
      </c>
      <c r="AB1434" s="12" t="s">
        <v>1632</v>
      </c>
      <c r="AC1434" s="19">
        <v>2</v>
      </c>
      <c r="AD1434" s="19"/>
      <c r="AE1434" s="19"/>
      <c r="AF1434" s="19">
        <v>2</v>
      </c>
    </row>
    <row r="1435" spans="27:32" x14ac:dyDescent="0.25">
      <c r="AA1435" s="18">
        <v>7823</v>
      </c>
      <c r="AB1435" s="12" t="s">
        <v>1633</v>
      </c>
      <c r="AC1435" s="19">
        <v>1</v>
      </c>
      <c r="AD1435" s="19"/>
      <c r="AE1435" s="19"/>
      <c r="AF1435" s="19">
        <v>1</v>
      </c>
    </row>
    <row r="1436" spans="27:32" x14ac:dyDescent="0.25">
      <c r="AA1436" s="18">
        <v>7841</v>
      </c>
      <c r="AB1436" s="12" t="s">
        <v>1634</v>
      </c>
      <c r="AC1436" s="19">
        <v>8</v>
      </c>
      <c r="AD1436" s="19"/>
      <c r="AE1436" s="19"/>
      <c r="AF1436" s="19">
        <v>8</v>
      </c>
    </row>
    <row r="1437" spans="27:32" x14ac:dyDescent="0.25">
      <c r="AA1437" s="18">
        <v>7847</v>
      </c>
      <c r="AB1437" s="12" t="s">
        <v>1635</v>
      </c>
      <c r="AC1437" s="19">
        <v>33</v>
      </c>
      <c r="AD1437" s="19">
        <v>2</v>
      </c>
      <c r="AE1437" s="19">
        <v>4</v>
      </c>
      <c r="AF1437" s="19">
        <v>39</v>
      </c>
    </row>
    <row r="1438" spans="27:32" x14ac:dyDescent="0.25">
      <c r="AA1438" s="18">
        <v>7858</v>
      </c>
      <c r="AB1438" s="12" t="s">
        <v>1636</v>
      </c>
      <c r="AC1438" s="19">
        <v>18</v>
      </c>
      <c r="AD1438" s="19">
        <v>2</v>
      </c>
      <c r="AE1438" s="19"/>
      <c r="AF1438" s="19">
        <v>20</v>
      </c>
    </row>
    <row r="1439" spans="27:32" x14ac:dyDescent="0.25">
      <c r="AA1439" s="18">
        <v>7865</v>
      </c>
      <c r="AB1439" s="12" t="s">
        <v>1637</v>
      </c>
      <c r="AC1439" s="19">
        <v>93</v>
      </c>
      <c r="AD1439" s="19"/>
      <c r="AE1439" s="19">
        <v>18</v>
      </c>
      <c r="AF1439" s="19">
        <v>111</v>
      </c>
    </row>
    <row r="1440" spans="27:32" x14ac:dyDescent="0.25">
      <c r="AA1440" s="18">
        <v>7872</v>
      </c>
      <c r="AB1440" s="12" t="s">
        <v>1638</v>
      </c>
      <c r="AC1440" s="19">
        <v>1</v>
      </c>
      <c r="AD1440" s="19">
        <v>1</v>
      </c>
      <c r="AE1440" s="19"/>
      <c r="AF1440" s="19">
        <v>2</v>
      </c>
    </row>
    <row r="1441" spans="27:32" x14ac:dyDescent="0.25">
      <c r="AA1441" s="18">
        <v>7881</v>
      </c>
      <c r="AB1441" s="12" t="s">
        <v>1639</v>
      </c>
      <c r="AC1441" s="19">
        <v>7</v>
      </c>
      <c r="AD1441" s="19"/>
      <c r="AE1441" s="19">
        <v>1</v>
      </c>
      <c r="AF1441" s="19">
        <v>8</v>
      </c>
    </row>
    <row r="1442" spans="27:32" x14ac:dyDescent="0.25">
      <c r="AA1442" s="18">
        <v>7886</v>
      </c>
      <c r="AB1442" s="12" t="s">
        <v>142</v>
      </c>
      <c r="AC1442" s="19">
        <v>28</v>
      </c>
      <c r="AD1442" s="19">
        <v>3</v>
      </c>
      <c r="AE1442" s="19">
        <v>27</v>
      </c>
      <c r="AF1442" s="19">
        <v>58</v>
      </c>
    </row>
    <row r="1443" spans="27:32" x14ac:dyDescent="0.25">
      <c r="AA1443" s="18">
        <v>7896</v>
      </c>
      <c r="AB1443" s="12" t="s">
        <v>1640</v>
      </c>
      <c r="AC1443" s="19">
        <v>9</v>
      </c>
      <c r="AD1443" s="19">
        <v>6</v>
      </c>
      <c r="AE1443" s="19"/>
      <c r="AF1443" s="19">
        <v>15</v>
      </c>
    </row>
    <row r="1444" spans="27:32" x14ac:dyDescent="0.25">
      <c r="AA1444" s="18">
        <v>7898</v>
      </c>
      <c r="AB1444" s="12" t="s">
        <v>1641</v>
      </c>
      <c r="AC1444" s="19">
        <v>109</v>
      </c>
      <c r="AD1444" s="19">
        <v>5</v>
      </c>
      <c r="AE1444" s="19">
        <v>29</v>
      </c>
      <c r="AF1444" s="19">
        <v>143</v>
      </c>
    </row>
    <row r="1445" spans="27:32" x14ac:dyDescent="0.25">
      <c r="AA1445" s="18">
        <v>7902</v>
      </c>
      <c r="AB1445" s="12" t="s">
        <v>1642</v>
      </c>
      <c r="AC1445" s="19">
        <v>1</v>
      </c>
      <c r="AD1445" s="19"/>
      <c r="AE1445" s="19"/>
      <c r="AF1445" s="19">
        <v>1</v>
      </c>
    </row>
    <row r="1446" spans="27:32" x14ac:dyDescent="0.25">
      <c r="AA1446" s="18">
        <v>7903</v>
      </c>
      <c r="AB1446" s="12" t="s">
        <v>1643</v>
      </c>
      <c r="AC1446" s="19">
        <v>1</v>
      </c>
      <c r="AD1446" s="19"/>
      <c r="AE1446" s="19"/>
      <c r="AF1446" s="19">
        <v>1</v>
      </c>
    </row>
    <row r="1447" spans="27:32" x14ac:dyDescent="0.25">
      <c r="AA1447" s="18">
        <v>7904</v>
      </c>
      <c r="AB1447" s="12" t="s">
        <v>1644</v>
      </c>
      <c r="AC1447" s="19">
        <v>1</v>
      </c>
      <c r="AD1447" s="19"/>
      <c r="AE1447" s="19"/>
      <c r="AF1447" s="19">
        <v>1</v>
      </c>
    </row>
    <row r="1448" spans="27:32" x14ac:dyDescent="0.25">
      <c r="AA1448" s="18">
        <v>7911</v>
      </c>
      <c r="AB1448" s="12" t="s">
        <v>1645</v>
      </c>
      <c r="AC1448" s="19">
        <v>17</v>
      </c>
      <c r="AD1448" s="19">
        <v>5</v>
      </c>
      <c r="AE1448" s="19"/>
      <c r="AF1448" s="19">
        <v>22</v>
      </c>
    </row>
    <row r="1449" spans="27:32" x14ac:dyDescent="0.25">
      <c r="AA1449" s="18">
        <v>7912</v>
      </c>
      <c r="AB1449" s="12" t="s">
        <v>1646</v>
      </c>
      <c r="AC1449" s="19">
        <v>3</v>
      </c>
      <c r="AD1449" s="19"/>
      <c r="AE1449" s="19"/>
      <c r="AF1449" s="19">
        <v>3</v>
      </c>
    </row>
    <row r="1450" spans="27:32" x14ac:dyDescent="0.25">
      <c r="AA1450" s="18">
        <v>7913</v>
      </c>
      <c r="AB1450" s="12" t="s">
        <v>1647</v>
      </c>
      <c r="AC1450" s="19">
        <v>3</v>
      </c>
      <c r="AD1450" s="19"/>
      <c r="AE1450" s="19"/>
      <c r="AF1450" s="19">
        <v>3</v>
      </c>
    </row>
    <row r="1451" spans="27:32" x14ac:dyDescent="0.25">
      <c r="AA1451" s="18">
        <v>7946</v>
      </c>
      <c r="AB1451" s="12" t="s">
        <v>1648</v>
      </c>
      <c r="AC1451" s="19">
        <v>1</v>
      </c>
      <c r="AD1451" s="19">
        <v>1</v>
      </c>
      <c r="AE1451" s="19"/>
      <c r="AF1451" s="19">
        <v>2</v>
      </c>
    </row>
    <row r="1452" spans="27:32" x14ac:dyDescent="0.25">
      <c r="AA1452" s="18">
        <v>7960</v>
      </c>
      <c r="AB1452" s="12" t="s">
        <v>1649</v>
      </c>
      <c r="AC1452" s="19">
        <v>6304</v>
      </c>
      <c r="AD1452" s="19">
        <v>1217</v>
      </c>
      <c r="AE1452" s="19">
        <v>14187</v>
      </c>
      <c r="AF1452" s="19">
        <v>21708</v>
      </c>
    </row>
    <row r="1453" spans="27:32" x14ac:dyDescent="0.25">
      <c r="AA1453" s="18">
        <v>7966</v>
      </c>
      <c r="AB1453" s="12" t="s">
        <v>1650</v>
      </c>
      <c r="AC1453" s="19">
        <v>1</v>
      </c>
      <c r="AD1453" s="19"/>
      <c r="AE1453" s="19"/>
      <c r="AF1453" s="19">
        <v>1</v>
      </c>
    </row>
    <row r="1454" spans="27:32" x14ac:dyDescent="0.25">
      <c r="AA1454" s="18">
        <v>7976</v>
      </c>
      <c r="AB1454" s="12" t="s">
        <v>1651</v>
      </c>
      <c r="AC1454" s="19">
        <v>20</v>
      </c>
      <c r="AD1454" s="19">
        <v>6</v>
      </c>
      <c r="AE1454" s="19">
        <v>14</v>
      </c>
      <c r="AF1454" s="19">
        <v>40</v>
      </c>
    </row>
    <row r="1455" spans="27:32" x14ac:dyDescent="0.25">
      <c r="AA1455" s="18">
        <v>7981</v>
      </c>
      <c r="AB1455" s="12" t="s">
        <v>1652</v>
      </c>
      <c r="AC1455" s="19">
        <v>1</v>
      </c>
      <c r="AD1455" s="19"/>
      <c r="AE1455" s="19"/>
      <c r="AF1455" s="19">
        <v>1</v>
      </c>
    </row>
    <row r="1456" spans="27:32" x14ac:dyDescent="0.25">
      <c r="AA1456" s="18">
        <v>8000</v>
      </c>
      <c r="AB1456" s="12" t="s">
        <v>1653</v>
      </c>
      <c r="AC1456" s="19"/>
      <c r="AD1456" s="19"/>
      <c r="AE1456" s="19">
        <v>20</v>
      </c>
      <c r="AF1456" s="19">
        <v>20</v>
      </c>
    </row>
    <row r="1457" spans="27:32" x14ac:dyDescent="0.25">
      <c r="AA1457" s="18">
        <v>8009</v>
      </c>
      <c r="AB1457" s="12" t="s">
        <v>1654</v>
      </c>
      <c r="AC1457" s="19"/>
      <c r="AD1457" s="19">
        <v>1</v>
      </c>
      <c r="AE1457" s="19"/>
      <c r="AF1457" s="19">
        <v>1</v>
      </c>
    </row>
    <row r="1458" spans="27:32" x14ac:dyDescent="0.25">
      <c r="AA1458" s="18">
        <v>8016</v>
      </c>
      <c r="AB1458" s="12" t="s">
        <v>1655</v>
      </c>
      <c r="AC1458" s="19">
        <v>206</v>
      </c>
      <c r="AD1458" s="19">
        <v>27</v>
      </c>
      <c r="AE1458" s="19">
        <v>21</v>
      </c>
      <c r="AF1458" s="19">
        <v>254</v>
      </c>
    </row>
    <row r="1459" spans="27:32" x14ac:dyDescent="0.25">
      <c r="AA1459" s="18">
        <v>8017</v>
      </c>
      <c r="AB1459" s="12" t="s">
        <v>1656</v>
      </c>
      <c r="AC1459" s="19">
        <v>156</v>
      </c>
      <c r="AD1459" s="19">
        <v>18</v>
      </c>
      <c r="AE1459" s="19">
        <v>27</v>
      </c>
      <c r="AF1459" s="19">
        <v>201</v>
      </c>
    </row>
    <row r="1460" spans="27:32" x14ac:dyDescent="0.25">
      <c r="AA1460" s="18">
        <v>8018</v>
      </c>
      <c r="AB1460" s="12" t="s">
        <v>1657</v>
      </c>
      <c r="AC1460" s="19"/>
      <c r="AD1460" s="19">
        <v>1</v>
      </c>
      <c r="AE1460" s="19"/>
      <c r="AF1460" s="19">
        <v>1</v>
      </c>
    </row>
    <row r="1461" spans="27:32" x14ac:dyDescent="0.25">
      <c r="AA1461" s="18">
        <v>8027</v>
      </c>
      <c r="AB1461" s="12" t="s">
        <v>1658</v>
      </c>
      <c r="AC1461" s="19">
        <v>2</v>
      </c>
      <c r="AD1461" s="19">
        <v>2</v>
      </c>
      <c r="AE1461" s="19"/>
      <c r="AF1461" s="19">
        <v>4</v>
      </c>
    </row>
    <row r="1462" spans="27:32" x14ac:dyDescent="0.25">
      <c r="AA1462" s="18">
        <v>8048</v>
      </c>
      <c r="AB1462" s="12" t="s">
        <v>1659</v>
      </c>
      <c r="AC1462" s="19">
        <v>1.4349999999999998</v>
      </c>
      <c r="AD1462" s="19"/>
      <c r="AE1462" s="19">
        <v>7.4999999999999997E-2</v>
      </c>
      <c r="AF1462" s="19">
        <v>1.5099999999999998</v>
      </c>
    </row>
    <row r="1463" spans="27:32" x14ac:dyDescent="0.25">
      <c r="AA1463" s="18">
        <v>8049</v>
      </c>
      <c r="AB1463" s="12" t="s">
        <v>1660</v>
      </c>
      <c r="AC1463" s="19">
        <v>5</v>
      </c>
      <c r="AD1463" s="19">
        <v>1</v>
      </c>
      <c r="AE1463" s="19"/>
      <c r="AF1463" s="19">
        <v>6</v>
      </c>
    </row>
    <row r="1464" spans="27:32" x14ac:dyDescent="0.25">
      <c r="AA1464" s="18">
        <v>8050</v>
      </c>
      <c r="AB1464" s="12" t="s">
        <v>1661</v>
      </c>
      <c r="AC1464" s="19">
        <v>16</v>
      </c>
      <c r="AD1464" s="19">
        <v>21</v>
      </c>
      <c r="AE1464" s="19"/>
      <c r="AF1464" s="19">
        <v>37</v>
      </c>
    </row>
    <row r="1465" spans="27:32" x14ac:dyDescent="0.25">
      <c r="AA1465" s="18">
        <v>8053</v>
      </c>
      <c r="AB1465" s="12" t="s">
        <v>1662</v>
      </c>
      <c r="AC1465" s="19">
        <v>7</v>
      </c>
      <c r="AD1465" s="19">
        <v>1</v>
      </c>
      <c r="AE1465" s="19"/>
      <c r="AF1465" s="19">
        <v>8</v>
      </c>
    </row>
    <row r="1466" spans="27:32" x14ac:dyDescent="0.25">
      <c r="AA1466" s="18">
        <v>8057</v>
      </c>
      <c r="AB1466" s="12" t="s">
        <v>1663</v>
      </c>
      <c r="AC1466" s="19"/>
      <c r="AD1466" s="19">
        <v>10</v>
      </c>
      <c r="AE1466" s="19"/>
      <c r="AF1466" s="19">
        <v>10</v>
      </c>
    </row>
    <row r="1467" spans="27:32" x14ac:dyDescent="0.25">
      <c r="AA1467" s="18">
        <v>8061</v>
      </c>
      <c r="AB1467" s="12" t="s">
        <v>1664</v>
      </c>
      <c r="AC1467" s="19"/>
      <c r="AD1467" s="19"/>
      <c r="AE1467" s="19">
        <v>6</v>
      </c>
      <c r="AF1467" s="19">
        <v>6</v>
      </c>
    </row>
    <row r="1468" spans="27:32" x14ac:dyDescent="0.25">
      <c r="AA1468" s="18">
        <v>8062</v>
      </c>
      <c r="AB1468" s="12" t="s">
        <v>1665</v>
      </c>
      <c r="AC1468" s="19"/>
      <c r="AD1468" s="19">
        <v>2</v>
      </c>
      <c r="AE1468" s="19"/>
      <c r="AF1468" s="19">
        <v>2</v>
      </c>
    </row>
    <row r="1469" spans="27:32" x14ac:dyDescent="0.25">
      <c r="AA1469" s="18">
        <v>8063</v>
      </c>
      <c r="AB1469" s="12" t="s">
        <v>1666</v>
      </c>
      <c r="AC1469" s="19">
        <v>1</v>
      </c>
      <c r="AD1469" s="19"/>
      <c r="AE1469" s="19"/>
      <c r="AF1469" s="19">
        <v>1</v>
      </c>
    </row>
    <row r="1470" spans="27:32" x14ac:dyDescent="0.25">
      <c r="AA1470" s="18">
        <v>8069</v>
      </c>
      <c r="AB1470" s="12" t="s">
        <v>1667</v>
      </c>
      <c r="AC1470" s="19"/>
      <c r="AD1470" s="19"/>
      <c r="AE1470" s="19">
        <v>1</v>
      </c>
      <c r="AF1470" s="19">
        <v>1</v>
      </c>
    </row>
    <row r="1471" spans="27:32" x14ac:dyDescent="0.25">
      <c r="AA1471" s="18">
        <v>8071</v>
      </c>
      <c r="AB1471" s="12" t="s">
        <v>1668</v>
      </c>
      <c r="AC1471" s="19">
        <v>3</v>
      </c>
      <c r="AD1471" s="19"/>
      <c r="AE1471" s="19"/>
      <c r="AF1471" s="19">
        <v>3</v>
      </c>
    </row>
    <row r="1472" spans="27:32" x14ac:dyDescent="0.25">
      <c r="AA1472" s="18">
        <v>8072</v>
      </c>
      <c r="AB1472" s="12" t="s">
        <v>1669</v>
      </c>
      <c r="AC1472" s="19">
        <v>3</v>
      </c>
      <c r="AD1472" s="19"/>
      <c r="AE1472" s="19"/>
      <c r="AF1472" s="19">
        <v>3</v>
      </c>
    </row>
    <row r="1473" spans="27:32" x14ac:dyDescent="0.25">
      <c r="AA1473" s="18">
        <v>8074</v>
      </c>
      <c r="AB1473" s="12" t="s">
        <v>1670</v>
      </c>
      <c r="AC1473" s="19">
        <v>3</v>
      </c>
      <c r="AD1473" s="19"/>
      <c r="AE1473" s="19"/>
      <c r="AF1473" s="19">
        <v>3</v>
      </c>
    </row>
    <row r="1474" spans="27:32" x14ac:dyDescent="0.25">
      <c r="AA1474" s="18">
        <v>8075</v>
      </c>
      <c r="AB1474" s="12" t="s">
        <v>1671</v>
      </c>
      <c r="AC1474" s="19">
        <v>4</v>
      </c>
      <c r="AD1474" s="19"/>
      <c r="AE1474" s="19"/>
      <c r="AF1474" s="19">
        <v>4</v>
      </c>
    </row>
    <row r="1475" spans="27:32" x14ac:dyDescent="0.25">
      <c r="AA1475" s="18">
        <v>8089</v>
      </c>
      <c r="AB1475" s="12" t="s">
        <v>1672</v>
      </c>
      <c r="AC1475" s="19">
        <v>38</v>
      </c>
      <c r="AD1475" s="19">
        <v>9</v>
      </c>
      <c r="AE1475" s="19">
        <v>14</v>
      </c>
      <c r="AF1475" s="19">
        <v>61</v>
      </c>
    </row>
    <row r="1476" spans="27:32" x14ac:dyDescent="0.25">
      <c r="AA1476" s="18">
        <v>8090</v>
      </c>
      <c r="AB1476" s="12" t="s">
        <v>1673</v>
      </c>
      <c r="AC1476" s="19">
        <v>15</v>
      </c>
      <c r="AD1476" s="19">
        <v>4</v>
      </c>
      <c r="AE1476" s="19">
        <v>4</v>
      </c>
      <c r="AF1476" s="19">
        <v>23</v>
      </c>
    </row>
    <row r="1477" spans="27:32" x14ac:dyDescent="0.25">
      <c r="AA1477" s="18">
        <v>8092</v>
      </c>
      <c r="AB1477" s="12" t="s">
        <v>145</v>
      </c>
      <c r="AC1477" s="19">
        <v>49</v>
      </c>
      <c r="AD1477" s="19">
        <v>9</v>
      </c>
      <c r="AE1477" s="19">
        <v>26</v>
      </c>
      <c r="AF1477" s="19">
        <v>84</v>
      </c>
    </row>
    <row r="1478" spans="27:32" x14ac:dyDescent="0.25">
      <c r="AA1478" s="18">
        <v>8097</v>
      </c>
      <c r="AB1478" s="12" t="s">
        <v>1674</v>
      </c>
      <c r="AC1478" s="19">
        <v>10</v>
      </c>
      <c r="AD1478" s="19">
        <v>1</v>
      </c>
      <c r="AE1478" s="19">
        <v>2</v>
      </c>
      <c r="AF1478" s="19">
        <v>13</v>
      </c>
    </row>
    <row r="1479" spans="27:32" x14ac:dyDescent="0.25">
      <c r="AA1479" s="18">
        <v>8100</v>
      </c>
      <c r="AB1479" s="12" t="s">
        <v>1675</v>
      </c>
      <c r="AC1479" s="19">
        <v>3</v>
      </c>
      <c r="AD1479" s="19"/>
      <c r="AE1479" s="19">
        <v>1</v>
      </c>
      <c r="AF1479" s="19">
        <v>4</v>
      </c>
    </row>
    <row r="1480" spans="27:32" x14ac:dyDescent="0.25">
      <c r="AA1480" s="18">
        <v>8101</v>
      </c>
      <c r="AB1480" s="12" t="s">
        <v>1676</v>
      </c>
      <c r="AC1480" s="19">
        <v>3</v>
      </c>
      <c r="AD1480" s="19">
        <v>1</v>
      </c>
      <c r="AE1480" s="19"/>
      <c r="AF1480" s="19">
        <v>4</v>
      </c>
    </row>
    <row r="1481" spans="27:32" x14ac:dyDescent="0.25">
      <c r="AA1481" s="18">
        <v>8104</v>
      </c>
      <c r="AB1481" s="12" t="s">
        <v>1677</v>
      </c>
      <c r="AC1481" s="19">
        <v>18</v>
      </c>
      <c r="AD1481" s="19"/>
      <c r="AE1481" s="19">
        <v>5</v>
      </c>
      <c r="AF1481" s="19">
        <v>23</v>
      </c>
    </row>
    <row r="1482" spans="27:32" x14ac:dyDescent="0.25">
      <c r="AA1482" s="18">
        <v>8105</v>
      </c>
      <c r="AB1482" s="12" t="s">
        <v>1678</v>
      </c>
      <c r="AC1482" s="19">
        <v>22</v>
      </c>
      <c r="AD1482" s="19"/>
      <c r="AE1482" s="19">
        <v>4</v>
      </c>
      <c r="AF1482" s="19">
        <v>26</v>
      </c>
    </row>
    <row r="1483" spans="27:32" x14ac:dyDescent="0.25">
      <c r="AA1483" s="18">
        <v>8106</v>
      </c>
      <c r="AB1483" s="12" t="s">
        <v>1679</v>
      </c>
      <c r="AC1483" s="19">
        <v>4</v>
      </c>
      <c r="AD1483" s="19"/>
      <c r="AE1483" s="19"/>
      <c r="AF1483" s="19">
        <v>4</v>
      </c>
    </row>
    <row r="1484" spans="27:32" x14ac:dyDescent="0.25">
      <c r="AA1484" s="18">
        <v>8109</v>
      </c>
      <c r="AB1484" s="12" t="s">
        <v>1680</v>
      </c>
      <c r="AC1484" s="19"/>
      <c r="AD1484" s="19">
        <v>1</v>
      </c>
      <c r="AE1484" s="19"/>
      <c r="AF1484" s="19">
        <v>1</v>
      </c>
    </row>
    <row r="1485" spans="27:32" x14ac:dyDescent="0.25">
      <c r="AA1485" s="18">
        <v>8117</v>
      </c>
      <c r="AB1485" s="12" t="s">
        <v>1681</v>
      </c>
      <c r="AC1485" s="19">
        <v>179</v>
      </c>
      <c r="AD1485" s="19">
        <v>24</v>
      </c>
      <c r="AE1485" s="19">
        <v>36</v>
      </c>
      <c r="AF1485" s="19">
        <v>239</v>
      </c>
    </row>
    <row r="1486" spans="27:32" x14ac:dyDescent="0.25">
      <c r="AA1486" s="18">
        <v>8122</v>
      </c>
      <c r="AB1486" s="12" t="s">
        <v>1682</v>
      </c>
      <c r="AC1486" s="19">
        <v>6</v>
      </c>
      <c r="AD1486" s="19"/>
      <c r="AE1486" s="19"/>
      <c r="AF1486" s="19">
        <v>6</v>
      </c>
    </row>
    <row r="1487" spans="27:32" x14ac:dyDescent="0.25">
      <c r="AA1487" s="18">
        <v>8123</v>
      </c>
      <c r="AB1487" s="12" t="s">
        <v>1683</v>
      </c>
      <c r="AC1487" s="19">
        <v>5</v>
      </c>
      <c r="AD1487" s="19"/>
      <c r="AE1487" s="19"/>
      <c r="AF1487" s="19">
        <v>5</v>
      </c>
    </row>
    <row r="1488" spans="27:32" x14ac:dyDescent="0.25">
      <c r="AA1488" s="18">
        <v>8125</v>
      </c>
      <c r="AB1488" s="12" t="s">
        <v>1684</v>
      </c>
      <c r="AC1488" s="19">
        <v>6</v>
      </c>
      <c r="AD1488" s="19">
        <v>1</v>
      </c>
      <c r="AE1488" s="19">
        <v>1</v>
      </c>
      <c r="AF1488" s="19">
        <v>8</v>
      </c>
    </row>
    <row r="1489" spans="27:32" x14ac:dyDescent="0.25">
      <c r="AA1489" s="18">
        <v>8131</v>
      </c>
      <c r="AB1489" s="12" t="s">
        <v>1685</v>
      </c>
      <c r="AC1489" s="19">
        <v>6</v>
      </c>
      <c r="AD1489" s="19">
        <v>1</v>
      </c>
      <c r="AE1489" s="19"/>
      <c r="AF1489" s="19">
        <v>7</v>
      </c>
    </row>
    <row r="1490" spans="27:32" x14ac:dyDescent="0.25">
      <c r="AA1490" s="18">
        <v>8132</v>
      </c>
      <c r="AB1490" s="12" t="s">
        <v>1686</v>
      </c>
      <c r="AC1490" s="19">
        <v>5</v>
      </c>
      <c r="AD1490" s="19"/>
      <c r="AE1490" s="19">
        <v>1</v>
      </c>
      <c r="AF1490" s="19">
        <v>6</v>
      </c>
    </row>
    <row r="1491" spans="27:32" x14ac:dyDescent="0.25">
      <c r="AA1491" s="18">
        <v>8135</v>
      </c>
      <c r="AB1491" s="12" t="s">
        <v>1687</v>
      </c>
      <c r="AC1491" s="19">
        <v>4</v>
      </c>
      <c r="AD1491" s="19"/>
      <c r="AE1491" s="19">
        <v>4</v>
      </c>
      <c r="AF1491" s="19">
        <v>8</v>
      </c>
    </row>
    <row r="1492" spans="27:32" x14ac:dyDescent="0.25">
      <c r="AA1492" s="18">
        <v>8154</v>
      </c>
      <c r="AB1492" s="12" t="s">
        <v>1688</v>
      </c>
      <c r="AC1492" s="19">
        <v>1</v>
      </c>
      <c r="AD1492" s="19">
        <v>1</v>
      </c>
      <c r="AE1492" s="19"/>
      <c r="AF1492" s="19">
        <v>2</v>
      </c>
    </row>
    <row r="1493" spans="27:32" x14ac:dyDescent="0.25">
      <c r="AA1493" s="18">
        <v>8170</v>
      </c>
      <c r="AB1493" s="12" t="s">
        <v>1689</v>
      </c>
      <c r="AC1493" s="19"/>
      <c r="AD1493" s="19">
        <v>2</v>
      </c>
      <c r="AE1493" s="19"/>
      <c r="AF1493" s="19">
        <v>2</v>
      </c>
    </row>
    <row r="1494" spans="27:32" x14ac:dyDescent="0.25">
      <c r="AA1494" s="18">
        <v>8171</v>
      </c>
      <c r="AB1494" s="12" t="s">
        <v>1690</v>
      </c>
      <c r="AC1494" s="19">
        <v>1369</v>
      </c>
      <c r="AD1494" s="19">
        <v>546</v>
      </c>
      <c r="AE1494" s="19">
        <v>3436</v>
      </c>
      <c r="AF1494" s="19">
        <v>5351</v>
      </c>
    </row>
    <row r="1495" spans="27:32" x14ac:dyDescent="0.25">
      <c r="AA1495" s="18">
        <v>8190</v>
      </c>
      <c r="AB1495" s="12" t="s">
        <v>1691</v>
      </c>
      <c r="AC1495" s="19">
        <v>1</v>
      </c>
      <c r="AD1495" s="19"/>
      <c r="AE1495" s="19"/>
      <c r="AF1495" s="19">
        <v>1</v>
      </c>
    </row>
    <row r="1496" spans="27:32" x14ac:dyDescent="0.25">
      <c r="AA1496" s="18">
        <v>8194</v>
      </c>
      <c r="AB1496" s="12" t="s">
        <v>1692</v>
      </c>
      <c r="AC1496" s="19">
        <v>1</v>
      </c>
      <c r="AD1496" s="19"/>
      <c r="AE1496" s="19"/>
      <c r="AF1496" s="19">
        <v>1</v>
      </c>
    </row>
    <row r="1497" spans="27:32" x14ac:dyDescent="0.25">
      <c r="AA1497" s="18">
        <v>8196</v>
      </c>
      <c r="AB1497" s="12" t="s">
        <v>1693</v>
      </c>
      <c r="AC1497" s="19">
        <v>1</v>
      </c>
      <c r="AD1497" s="19"/>
      <c r="AE1497" s="19"/>
      <c r="AF1497" s="19">
        <v>1</v>
      </c>
    </row>
    <row r="1498" spans="27:32" x14ac:dyDescent="0.25">
      <c r="AA1498" s="18">
        <v>8198</v>
      </c>
      <c r="AB1498" s="12" t="s">
        <v>1694</v>
      </c>
      <c r="AC1498" s="19">
        <v>9</v>
      </c>
      <c r="AD1498" s="19">
        <v>3</v>
      </c>
      <c r="AE1498" s="19">
        <v>11</v>
      </c>
      <c r="AF1498" s="19">
        <v>23</v>
      </c>
    </row>
    <row r="1499" spans="27:32" x14ac:dyDescent="0.25">
      <c r="AA1499" s="18">
        <v>8199</v>
      </c>
      <c r="AB1499" s="12" t="s">
        <v>282</v>
      </c>
      <c r="AC1499" s="19">
        <v>4</v>
      </c>
      <c r="AD1499" s="19">
        <v>2</v>
      </c>
      <c r="AE1499" s="19"/>
      <c r="AF1499" s="19">
        <v>6</v>
      </c>
    </row>
    <row r="1500" spans="27:32" x14ac:dyDescent="0.25">
      <c r="AA1500" s="18">
        <v>8211</v>
      </c>
      <c r="AB1500" s="12" t="s">
        <v>1695</v>
      </c>
      <c r="AC1500" s="19">
        <v>1</v>
      </c>
      <c r="AD1500" s="19"/>
      <c r="AE1500" s="19"/>
      <c r="AF1500" s="19">
        <v>1</v>
      </c>
    </row>
    <row r="1501" spans="27:32" x14ac:dyDescent="0.25">
      <c r="AA1501" s="18">
        <v>8221</v>
      </c>
      <c r="AB1501" s="12" t="s">
        <v>1696</v>
      </c>
      <c r="AC1501" s="19">
        <v>1</v>
      </c>
      <c r="AD1501" s="19"/>
      <c r="AE1501" s="19"/>
      <c r="AF1501" s="19">
        <v>1</v>
      </c>
    </row>
    <row r="1502" spans="27:32" x14ac:dyDescent="0.25">
      <c r="AA1502" s="18">
        <v>8232</v>
      </c>
      <c r="AB1502" s="12" t="s">
        <v>1697</v>
      </c>
      <c r="AC1502" s="19">
        <v>15</v>
      </c>
      <c r="AD1502" s="19">
        <v>1</v>
      </c>
      <c r="AE1502" s="19">
        <v>1</v>
      </c>
      <c r="AF1502" s="19">
        <v>17</v>
      </c>
    </row>
    <row r="1503" spans="27:32" x14ac:dyDescent="0.25">
      <c r="AA1503" s="18">
        <v>8233</v>
      </c>
      <c r="AB1503" s="12" t="s">
        <v>1698</v>
      </c>
      <c r="AC1503" s="19">
        <v>12</v>
      </c>
      <c r="AD1503" s="19"/>
      <c r="AE1503" s="19"/>
      <c r="AF1503" s="19">
        <v>12</v>
      </c>
    </row>
    <row r="1504" spans="27:32" x14ac:dyDescent="0.25">
      <c r="AA1504" s="18">
        <v>8236</v>
      </c>
      <c r="AB1504" s="12" t="s">
        <v>1699</v>
      </c>
      <c r="AC1504" s="19">
        <v>11</v>
      </c>
      <c r="AD1504" s="19">
        <v>3</v>
      </c>
      <c r="AE1504" s="19">
        <v>3</v>
      </c>
      <c r="AF1504" s="19">
        <v>17</v>
      </c>
    </row>
    <row r="1505" spans="27:32" x14ac:dyDescent="0.25">
      <c r="AA1505" s="18">
        <v>8237</v>
      </c>
      <c r="AB1505" s="12" t="s">
        <v>1700</v>
      </c>
      <c r="AC1505" s="19">
        <v>6</v>
      </c>
      <c r="AD1505" s="19"/>
      <c r="AE1505" s="19"/>
      <c r="AF1505" s="19">
        <v>6</v>
      </c>
    </row>
    <row r="1506" spans="27:32" x14ac:dyDescent="0.25">
      <c r="AA1506" s="18">
        <v>8238</v>
      </c>
      <c r="AB1506" s="12" t="s">
        <v>1701</v>
      </c>
      <c r="AC1506" s="19">
        <v>1</v>
      </c>
      <c r="AD1506" s="19">
        <v>1</v>
      </c>
      <c r="AE1506" s="19">
        <v>2</v>
      </c>
      <c r="AF1506" s="19">
        <v>4</v>
      </c>
    </row>
    <row r="1507" spans="27:32" x14ac:dyDescent="0.25">
      <c r="AA1507" s="18">
        <v>8243</v>
      </c>
      <c r="AB1507" s="12" t="s">
        <v>1702</v>
      </c>
      <c r="AC1507" s="19">
        <v>3</v>
      </c>
      <c r="AD1507" s="19"/>
      <c r="AE1507" s="19">
        <v>1</v>
      </c>
      <c r="AF1507" s="19">
        <v>4</v>
      </c>
    </row>
    <row r="1508" spans="27:32" x14ac:dyDescent="0.25">
      <c r="AA1508" s="18">
        <v>8247</v>
      </c>
      <c r="AB1508" s="12" t="s">
        <v>1703</v>
      </c>
      <c r="AC1508" s="19">
        <v>73</v>
      </c>
      <c r="AD1508" s="19">
        <v>8</v>
      </c>
      <c r="AE1508" s="19">
        <v>22</v>
      </c>
      <c r="AF1508" s="19">
        <v>103</v>
      </c>
    </row>
    <row r="1509" spans="27:32" x14ac:dyDescent="0.25">
      <c r="AA1509" s="18">
        <v>8248</v>
      </c>
      <c r="AB1509" s="12" t="s">
        <v>1704</v>
      </c>
      <c r="AC1509" s="19">
        <v>1</v>
      </c>
      <c r="AD1509" s="19"/>
      <c r="AE1509" s="19"/>
      <c r="AF1509" s="19">
        <v>1</v>
      </c>
    </row>
    <row r="1510" spans="27:32" x14ac:dyDescent="0.25">
      <c r="AA1510" s="18">
        <v>8253</v>
      </c>
      <c r="AB1510" s="12" t="s">
        <v>1705</v>
      </c>
      <c r="AC1510" s="19"/>
      <c r="AD1510" s="19"/>
      <c r="AE1510" s="19">
        <v>1</v>
      </c>
      <c r="AF1510" s="19">
        <v>1</v>
      </c>
    </row>
    <row r="1511" spans="27:32" x14ac:dyDescent="0.25">
      <c r="AA1511" s="18">
        <v>8259</v>
      </c>
      <c r="AB1511" s="12" t="s">
        <v>1706</v>
      </c>
      <c r="AC1511" s="19">
        <v>4</v>
      </c>
      <c r="AD1511" s="19">
        <v>2</v>
      </c>
      <c r="AE1511" s="19"/>
      <c r="AF1511" s="19">
        <v>6</v>
      </c>
    </row>
    <row r="1512" spans="27:32" x14ac:dyDescent="0.25">
      <c r="AA1512" s="18">
        <v>8264</v>
      </c>
      <c r="AB1512" s="12" t="s">
        <v>1707</v>
      </c>
      <c r="AC1512" s="19">
        <v>1</v>
      </c>
      <c r="AD1512" s="19"/>
      <c r="AE1512" s="19"/>
      <c r="AF1512" s="19">
        <v>1</v>
      </c>
    </row>
    <row r="1513" spans="27:32" x14ac:dyDescent="0.25">
      <c r="AA1513" s="18">
        <v>8286</v>
      </c>
      <c r="AB1513" s="12" t="s">
        <v>1708</v>
      </c>
      <c r="AC1513" s="19">
        <v>12</v>
      </c>
      <c r="AD1513" s="19">
        <v>15</v>
      </c>
      <c r="AE1513" s="19"/>
      <c r="AF1513" s="19">
        <v>27</v>
      </c>
    </row>
    <row r="1514" spans="27:32" x14ac:dyDescent="0.25">
      <c r="AA1514" s="18">
        <v>8305</v>
      </c>
      <c r="AB1514" s="12" t="s">
        <v>1709</v>
      </c>
      <c r="AC1514" s="19">
        <v>314</v>
      </c>
      <c r="AD1514" s="19">
        <v>123</v>
      </c>
      <c r="AE1514" s="19">
        <v>103</v>
      </c>
      <c r="AF1514" s="19">
        <v>540</v>
      </c>
    </row>
    <row r="1515" spans="27:32" x14ac:dyDescent="0.25">
      <c r="AA1515" s="18">
        <v>8306</v>
      </c>
      <c r="AB1515" s="12" t="s">
        <v>1710</v>
      </c>
      <c r="AC1515" s="19">
        <v>25</v>
      </c>
      <c r="AD1515" s="19">
        <v>6</v>
      </c>
      <c r="AE1515" s="19"/>
      <c r="AF1515" s="19">
        <v>31</v>
      </c>
    </row>
    <row r="1516" spans="27:32" x14ac:dyDescent="0.25">
      <c r="AA1516" s="18">
        <v>8309</v>
      </c>
      <c r="AB1516" s="12" t="s">
        <v>1711</v>
      </c>
      <c r="AC1516" s="19">
        <v>207</v>
      </c>
      <c r="AD1516" s="19">
        <v>26</v>
      </c>
      <c r="AE1516" s="19">
        <v>23</v>
      </c>
      <c r="AF1516" s="19">
        <v>256</v>
      </c>
    </row>
    <row r="1517" spans="27:32" x14ac:dyDescent="0.25">
      <c r="AA1517" s="18">
        <v>8316</v>
      </c>
      <c r="AB1517" s="12" t="s">
        <v>1712</v>
      </c>
      <c r="AC1517" s="19">
        <v>42</v>
      </c>
      <c r="AD1517" s="19">
        <v>3</v>
      </c>
      <c r="AE1517" s="19">
        <v>6</v>
      </c>
      <c r="AF1517" s="19">
        <v>51</v>
      </c>
    </row>
    <row r="1518" spans="27:32" x14ac:dyDescent="0.25">
      <c r="AA1518" s="18">
        <v>8317</v>
      </c>
      <c r="AB1518" s="12" t="s">
        <v>1713</v>
      </c>
      <c r="AC1518" s="19">
        <v>58</v>
      </c>
      <c r="AD1518" s="19">
        <v>4</v>
      </c>
      <c r="AE1518" s="19">
        <v>7</v>
      </c>
      <c r="AF1518" s="19">
        <v>69</v>
      </c>
    </row>
    <row r="1519" spans="27:32" x14ac:dyDescent="0.25">
      <c r="AA1519" s="18">
        <v>8320</v>
      </c>
      <c r="AB1519" s="12" t="s">
        <v>1714</v>
      </c>
      <c r="AC1519" s="19">
        <v>36</v>
      </c>
      <c r="AD1519" s="19"/>
      <c r="AE1519" s="19">
        <v>37</v>
      </c>
      <c r="AF1519" s="19">
        <v>73</v>
      </c>
    </row>
    <row r="1520" spans="27:32" x14ac:dyDescent="0.25">
      <c r="AA1520" s="18">
        <v>8331</v>
      </c>
      <c r="AB1520" s="12" t="s">
        <v>1715</v>
      </c>
      <c r="AC1520" s="19">
        <v>1</v>
      </c>
      <c r="AD1520" s="19">
        <v>2</v>
      </c>
      <c r="AE1520" s="19"/>
      <c r="AF1520" s="19">
        <v>3</v>
      </c>
    </row>
    <row r="1521" spans="27:32" x14ac:dyDescent="0.25">
      <c r="AA1521" s="18">
        <v>8332</v>
      </c>
      <c r="AB1521" s="12" t="s">
        <v>1716</v>
      </c>
      <c r="AC1521" s="19">
        <v>2</v>
      </c>
      <c r="AD1521" s="19"/>
      <c r="AE1521" s="19"/>
      <c r="AF1521" s="19">
        <v>2</v>
      </c>
    </row>
    <row r="1522" spans="27:32" x14ac:dyDescent="0.25">
      <c r="AA1522" s="18">
        <v>8335</v>
      </c>
      <c r="AB1522" s="12" t="s">
        <v>1717</v>
      </c>
      <c r="AC1522" s="19">
        <v>57</v>
      </c>
      <c r="AD1522" s="19">
        <v>11</v>
      </c>
      <c r="AE1522" s="19">
        <v>21</v>
      </c>
      <c r="AF1522" s="19">
        <v>89</v>
      </c>
    </row>
    <row r="1523" spans="27:32" x14ac:dyDescent="0.25">
      <c r="AA1523" s="18">
        <v>8337</v>
      </c>
      <c r="AB1523" s="12" t="s">
        <v>1718</v>
      </c>
      <c r="AC1523" s="19">
        <v>275</v>
      </c>
      <c r="AD1523" s="19">
        <v>34</v>
      </c>
      <c r="AE1523" s="19">
        <v>150</v>
      </c>
      <c r="AF1523" s="19">
        <v>459</v>
      </c>
    </row>
    <row r="1524" spans="27:32" x14ac:dyDescent="0.25">
      <c r="AA1524" s="18">
        <v>8339</v>
      </c>
      <c r="AB1524" s="12" t="s">
        <v>1719</v>
      </c>
      <c r="AC1524" s="19"/>
      <c r="AD1524" s="19">
        <v>1</v>
      </c>
      <c r="AE1524" s="19"/>
      <c r="AF1524" s="19">
        <v>1</v>
      </c>
    </row>
    <row r="1525" spans="27:32" x14ac:dyDescent="0.25">
      <c r="AA1525" s="18">
        <v>8340</v>
      </c>
      <c r="AB1525" s="12" t="s">
        <v>1720</v>
      </c>
      <c r="AC1525" s="19">
        <v>417</v>
      </c>
      <c r="AD1525" s="19">
        <v>54</v>
      </c>
      <c r="AE1525" s="19">
        <v>115</v>
      </c>
      <c r="AF1525" s="19">
        <v>586</v>
      </c>
    </row>
    <row r="1526" spans="27:32" x14ac:dyDescent="0.25">
      <c r="AA1526" s="18">
        <v>8345</v>
      </c>
      <c r="AB1526" s="12" t="s">
        <v>1721</v>
      </c>
      <c r="AC1526" s="19">
        <v>8</v>
      </c>
      <c r="AD1526" s="19">
        <v>2</v>
      </c>
      <c r="AE1526" s="19">
        <v>2</v>
      </c>
      <c r="AF1526" s="19">
        <v>12</v>
      </c>
    </row>
    <row r="1527" spans="27:32" x14ac:dyDescent="0.25">
      <c r="AA1527" s="18">
        <v>8353</v>
      </c>
      <c r="AB1527" s="12" t="s">
        <v>1722</v>
      </c>
      <c r="AC1527" s="19">
        <v>103</v>
      </c>
      <c r="AD1527" s="19">
        <v>13</v>
      </c>
      <c r="AE1527" s="19">
        <v>7</v>
      </c>
      <c r="AF1527" s="19">
        <v>123</v>
      </c>
    </row>
    <row r="1528" spans="27:32" x14ac:dyDescent="0.25">
      <c r="AA1528" s="18">
        <v>8356</v>
      </c>
      <c r="AB1528" s="12" t="s">
        <v>1723</v>
      </c>
      <c r="AC1528" s="19">
        <v>31</v>
      </c>
      <c r="AD1528" s="19">
        <v>7</v>
      </c>
      <c r="AE1528" s="19">
        <v>6</v>
      </c>
      <c r="AF1528" s="19">
        <v>44</v>
      </c>
    </row>
    <row r="1529" spans="27:32" x14ac:dyDescent="0.25">
      <c r="AA1529" s="18">
        <v>8357</v>
      </c>
      <c r="AB1529" s="12" t="s">
        <v>1724</v>
      </c>
      <c r="AC1529" s="19"/>
      <c r="AD1529" s="19">
        <v>5</v>
      </c>
      <c r="AE1529" s="19"/>
      <c r="AF1529" s="19">
        <v>5</v>
      </c>
    </row>
    <row r="1530" spans="27:32" x14ac:dyDescent="0.25">
      <c r="AA1530" s="18">
        <v>8362</v>
      </c>
      <c r="AB1530" s="12" t="s">
        <v>1725</v>
      </c>
      <c r="AC1530" s="19"/>
      <c r="AD1530" s="19">
        <v>2</v>
      </c>
      <c r="AE1530" s="19"/>
      <c r="AF1530" s="19">
        <v>2</v>
      </c>
    </row>
    <row r="1531" spans="27:32" x14ac:dyDescent="0.25">
      <c r="AA1531" s="18">
        <v>8363</v>
      </c>
      <c r="AB1531" s="12" t="s">
        <v>1726</v>
      </c>
      <c r="AC1531" s="19">
        <v>21</v>
      </c>
      <c r="AD1531" s="19">
        <v>4</v>
      </c>
      <c r="AE1531" s="19">
        <v>4</v>
      </c>
      <c r="AF1531" s="19">
        <v>29</v>
      </c>
    </row>
    <row r="1532" spans="27:32" x14ac:dyDescent="0.25">
      <c r="AA1532" s="18">
        <v>8364</v>
      </c>
      <c r="AB1532" s="12" t="s">
        <v>1727</v>
      </c>
      <c r="AC1532" s="19"/>
      <c r="AD1532" s="19">
        <v>2</v>
      </c>
      <c r="AE1532" s="19"/>
      <c r="AF1532" s="19">
        <v>2</v>
      </c>
    </row>
    <row r="1533" spans="27:32" x14ac:dyDescent="0.25">
      <c r="AA1533" s="18">
        <v>8365</v>
      </c>
      <c r="AB1533" s="12" t="s">
        <v>1728</v>
      </c>
      <c r="AC1533" s="19">
        <v>79</v>
      </c>
      <c r="AD1533" s="19">
        <v>6</v>
      </c>
      <c r="AE1533" s="19">
        <v>17</v>
      </c>
      <c r="AF1533" s="19">
        <v>102</v>
      </c>
    </row>
    <row r="1534" spans="27:32" x14ac:dyDescent="0.25">
      <c r="AA1534" s="18">
        <v>8374</v>
      </c>
      <c r="AB1534" s="12" t="s">
        <v>1729</v>
      </c>
      <c r="AC1534" s="19"/>
      <c r="AD1534" s="19"/>
      <c r="AE1534" s="19">
        <v>2</v>
      </c>
      <c r="AF1534" s="19">
        <v>2</v>
      </c>
    </row>
    <row r="1535" spans="27:32" x14ac:dyDescent="0.25">
      <c r="AA1535" s="18">
        <v>8376</v>
      </c>
      <c r="AB1535" s="12" t="s">
        <v>1730</v>
      </c>
      <c r="AC1535" s="19">
        <v>7</v>
      </c>
      <c r="AD1535" s="19">
        <v>1</v>
      </c>
      <c r="AE1535" s="19"/>
      <c r="AF1535" s="19">
        <v>8</v>
      </c>
    </row>
    <row r="1536" spans="27:32" x14ac:dyDescent="0.25">
      <c r="AA1536" s="18">
        <v>8378</v>
      </c>
      <c r="AB1536" s="12" t="s">
        <v>1731</v>
      </c>
      <c r="AC1536" s="19">
        <v>1</v>
      </c>
      <c r="AD1536" s="19"/>
      <c r="AE1536" s="19"/>
      <c r="AF1536" s="19">
        <v>1</v>
      </c>
    </row>
    <row r="1537" spans="27:32" x14ac:dyDescent="0.25">
      <c r="AA1537" s="18">
        <v>8379</v>
      </c>
      <c r="AB1537" s="12" t="s">
        <v>1732</v>
      </c>
      <c r="AC1537" s="19">
        <v>1</v>
      </c>
      <c r="AD1537" s="19">
        <v>1</v>
      </c>
      <c r="AE1537" s="19"/>
      <c r="AF1537" s="19">
        <v>2</v>
      </c>
    </row>
    <row r="1538" spans="27:32" x14ac:dyDescent="0.25">
      <c r="AA1538" s="18">
        <v>8381</v>
      </c>
      <c r="AB1538" s="12" t="s">
        <v>1733</v>
      </c>
      <c r="AC1538" s="19">
        <v>1</v>
      </c>
      <c r="AD1538" s="19"/>
      <c r="AE1538" s="19"/>
      <c r="AF1538" s="19">
        <v>1</v>
      </c>
    </row>
    <row r="1539" spans="27:32" x14ac:dyDescent="0.25">
      <c r="AA1539" s="18">
        <v>8386</v>
      </c>
      <c r="AB1539" s="12" t="s">
        <v>1734</v>
      </c>
      <c r="AC1539" s="19">
        <v>19</v>
      </c>
      <c r="AD1539" s="19"/>
      <c r="AE1539" s="19">
        <v>2</v>
      </c>
      <c r="AF1539" s="19">
        <v>21</v>
      </c>
    </row>
    <row r="1540" spans="27:32" x14ac:dyDescent="0.25">
      <c r="AA1540" s="18">
        <v>8387</v>
      </c>
      <c r="AB1540" s="12" t="s">
        <v>1735</v>
      </c>
      <c r="AC1540" s="19">
        <v>17</v>
      </c>
      <c r="AD1540" s="19">
        <v>3</v>
      </c>
      <c r="AE1540" s="19">
        <v>1</v>
      </c>
      <c r="AF1540" s="19">
        <v>21</v>
      </c>
    </row>
    <row r="1541" spans="27:32" x14ac:dyDescent="0.25">
      <c r="AA1541" s="18">
        <v>8388</v>
      </c>
      <c r="AB1541" s="12" t="s">
        <v>1736</v>
      </c>
      <c r="AC1541" s="19">
        <v>6</v>
      </c>
      <c r="AD1541" s="19"/>
      <c r="AE1541" s="19"/>
      <c r="AF1541" s="19">
        <v>6</v>
      </c>
    </row>
    <row r="1542" spans="27:32" x14ac:dyDescent="0.25">
      <c r="AA1542" s="18">
        <v>8390</v>
      </c>
      <c r="AB1542" s="12" t="s">
        <v>1737</v>
      </c>
      <c r="AC1542" s="19">
        <v>31</v>
      </c>
      <c r="AD1542" s="19">
        <v>6</v>
      </c>
      <c r="AE1542" s="19">
        <v>1</v>
      </c>
      <c r="AF1542" s="19">
        <v>38</v>
      </c>
    </row>
    <row r="1543" spans="27:32" x14ac:dyDescent="0.25">
      <c r="AA1543" s="18">
        <v>8395</v>
      </c>
      <c r="AB1543" s="12" t="s">
        <v>1738</v>
      </c>
      <c r="AC1543" s="19">
        <v>9</v>
      </c>
      <c r="AD1543" s="19">
        <v>5</v>
      </c>
      <c r="AE1543" s="19"/>
      <c r="AF1543" s="19">
        <v>14</v>
      </c>
    </row>
    <row r="1544" spans="27:32" x14ac:dyDescent="0.25">
      <c r="AA1544" s="18">
        <v>8398</v>
      </c>
      <c r="AB1544" s="12" t="s">
        <v>1739</v>
      </c>
      <c r="AC1544" s="19">
        <v>1</v>
      </c>
      <c r="AD1544" s="19"/>
      <c r="AE1544" s="19"/>
      <c r="AF1544" s="19">
        <v>1</v>
      </c>
    </row>
    <row r="1545" spans="27:32" x14ac:dyDescent="0.25">
      <c r="AA1545" s="18">
        <v>8402</v>
      </c>
      <c r="AB1545" s="12" t="s">
        <v>1740</v>
      </c>
      <c r="AC1545" s="19">
        <v>1</v>
      </c>
      <c r="AD1545" s="19"/>
      <c r="AE1545" s="19">
        <v>1</v>
      </c>
      <c r="AF1545" s="19">
        <v>2</v>
      </c>
    </row>
    <row r="1546" spans="27:32" x14ac:dyDescent="0.25">
      <c r="AA1546" s="18">
        <v>8404</v>
      </c>
      <c r="AB1546" s="12" t="s">
        <v>1741</v>
      </c>
      <c r="AC1546" s="19"/>
      <c r="AD1546" s="19">
        <v>1</v>
      </c>
      <c r="AE1546" s="19"/>
      <c r="AF1546" s="19">
        <v>1</v>
      </c>
    </row>
    <row r="1547" spans="27:32" x14ac:dyDescent="0.25">
      <c r="AA1547" s="18">
        <v>8408</v>
      </c>
      <c r="AB1547" s="12" t="s">
        <v>1742</v>
      </c>
      <c r="AC1547" s="19">
        <v>1</v>
      </c>
      <c r="AD1547" s="19"/>
      <c r="AE1547" s="19"/>
      <c r="AF1547" s="19">
        <v>1</v>
      </c>
    </row>
    <row r="1548" spans="27:32" x14ac:dyDescent="0.25">
      <c r="AA1548" s="18">
        <v>8416</v>
      </c>
      <c r="AB1548" s="12" t="s">
        <v>1743</v>
      </c>
      <c r="AC1548" s="19">
        <v>4</v>
      </c>
      <c r="AD1548" s="19">
        <v>2</v>
      </c>
      <c r="AE1548" s="19">
        <v>9</v>
      </c>
      <c r="AF1548" s="19">
        <v>15</v>
      </c>
    </row>
    <row r="1549" spans="27:32" x14ac:dyDescent="0.25">
      <c r="AA1549" s="18">
        <v>8427</v>
      </c>
      <c r="AB1549" s="12" t="s">
        <v>1744</v>
      </c>
      <c r="AC1549" s="19"/>
      <c r="AD1549" s="19"/>
      <c r="AE1549" s="19">
        <v>74</v>
      </c>
      <c r="AF1549" s="19">
        <v>74</v>
      </c>
    </row>
    <row r="1550" spans="27:32" x14ac:dyDescent="0.25">
      <c r="AA1550" s="18">
        <v>8433</v>
      </c>
      <c r="AB1550" s="12" t="s">
        <v>1745</v>
      </c>
      <c r="AC1550" s="19">
        <v>5</v>
      </c>
      <c r="AD1550" s="19"/>
      <c r="AE1550" s="19"/>
      <c r="AF1550" s="19">
        <v>5</v>
      </c>
    </row>
    <row r="1551" spans="27:32" x14ac:dyDescent="0.25">
      <c r="AA1551" s="18">
        <v>8434</v>
      </c>
      <c r="AB1551" s="12" t="s">
        <v>1746</v>
      </c>
      <c r="AC1551" s="19">
        <v>36</v>
      </c>
      <c r="AD1551" s="19">
        <v>1</v>
      </c>
      <c r="AE1551" s="19"/>
      <c r="AF1551" s="19">
        <v>37</v>
      </c>
    </row>
    <row r="1552" spans="27:32" x14ac:dyDescent="0.25">
      <c r="AA1552" s="18">
        <v>8440</v>
      </c>
      <c r="AB1552" s="12" t="s">
        <v>1747</v>
      </c>
      <c r="AC1552" s="19">
        <v>2</v>
      </c>
      <c r="AD1552" s="19"/>
      <c r="AE1552" s="19"/>
      <c r="AF1552" s="19">
        <v>2</v>
      </c>
    </row>
    <row r="1553" spans="27:32" x14ac:dyDescent="0.25">
      <c r="AA1553" s="18">
        <v>8442</v>
      </c>
      <c r="AB1553" s="12" t="s">
        <v>1748</v>
      </c>
      <c r="AC1553" s="19">
        <v>1</v>
      </c>
      <c r="AD1553" s="19">
        <v>1</v>
      </c>
      <c r="AE1553" s="19">
        <v>2</v>
      </c>
      <c r="AF1553" s="19">
        <v>4</v>
      </c>
    </row>
    <row r="1554" spans="27:32" x14ac:dyDescent="0.25">
      <c r="AA1554" s="18">
        <v>8443</v>
      </c>
      <c r="AB1554" s="12" t="s">
        <v>1749</v>
      </c>
      <c r="AC1554" s="19">
        <v>28</v>
      </c>
      <c r="AD1554" s="19">
        <v>1</v>
      </c>
      <c r="AE1554" s="19">
        <v>7</v>
      </c>
      <c r="AF1554" s="19">
        <v>36</v>
      </c>
    </row>
    <row r="1555" spans="27:32" x14ac:dyDescent="0.25">
      <c r="AA1555" s="18">
        <v>8444</v>
      </c>
      <c r="AB1555" s="12" t="s">
        <v>1750</v>
      </c>
      <c r="AC1555" s="19">
        <v>7</v>
      </c>
      <c r="AD1555" s="19">
        <v>1</v>
      </c>
      <c r="AE1555" s="19">
        <v>3</v>
      </c>
      <c r="AF1555" s="19">
        <v>11</v>
      </c>
    </row>
    <row r="1556" spans="27:32" x14ac:dyDescent="0.25">
      <c r="AA1556" s="18">
        <v>8445</v>
      </c>
      <c r="AB1556" s="12" t="s">
        <v>1751</v>
      </c>
      <c r="AC1556" s="19">
        <v>7</v>
      </c>
      <c r="AD1556" s="19">
        <v>6</v>
      </c>
      <c r="AE1556" s="19">
        <v>1</v>
      </c>
      <c r="AF1556" s="19">
        <v>14</v>
      </c>
    </row>
    <row r="1557" spans="27:32" x14ac:dyDescent="0.25">
      <c r="AA1557" s="18">
        <v>8446</v>
      </c>
      <c r="AB1557" s="12" t="s">
        <v>1752</v>
      </c>
      <c r="AC1557" s="19">
        <v>8</v>
      </c>
      <c r="AD1557" s="19">
        <v>2</v>
      </c>
      <c r="AE1557" s="19">
        <v>4</v>
      </c>
      <c r="AF1557" s="19">
        <v>14</v>
      </c>
    </row>
    <row r="1558" spans="27:32" x14ac:dyDescent="0.25">
      <c r="AA1558" s="18">
        <v>8447</v>
      </c>
      <c r="AB1558" s="12" t="s">
        <v>1753</v>
      </c>
      <c r="AC1558" s="19">
        <v>11</v>
      </c>
      <c r="AD1558" s="19"/>
      <c r="AE1558" s="19">
        <v>3</v>
      </c>
      <c r="AF1558" s="19">
        <v>14</v>
      </c>
    </row>
    <row r="1559" spans="27:32" x14ac:dyDescent="0.25">
      <c r="AA1559" s="18">
        <v>8448</v>
      </c>
      <c r="AB1559" s="12" t="s">
        <v>1754</v>
      </c>
      <c r="AC1559" s="19">
        <v>17</v>
      </c>
      <c r="AD1559" s="19"/>
      <c r="AE1559" s="19">
        <v>3</v>
      </c>
      <c r="AF1559" s="19">
        <v>20</v>
      </c>
    </row>
    <row r="1560" spans="27:32" x14ac:dyDescent="0.25">
      <c r="AA1560" s="18">
        <v>8449</v>
      </c>
      <c r="AB1560" s="12" t="s">
        <v>1755</v>
      </c>
      <c r="AC1560" s="19">
        <v>9</v>
      </c>
      <c r="AD1560" s="19">
        <v>1</v>
      </c>
      <c r="AE1560" s="19">
        <v>6</v>
      </c>
      <c r="AF1560" s="19">
        <v>16</v>
      </c>
    </row>
    <row r="1561" spans="27:32" x14ac:dyDescent="0.25">
      <c r="AA1561" s="18">
        <v>8450</v>
      </c>
      <c r="AB1561" s="12" t="s">
        <v>1756</v>
      </c>
      <c r="AC1561" s="19">
        <v>12</v>
      </c>
      <c r="AD1561" s="19">
        <v>1</v>
      </c>
      <c r="AE1561" s="19"/>
      <c r="AF1561" s="19">
        <v>13</v>
      </c>
    </row>
    <row r="1562" spans="27:32" x14ac:dyDescent="0.25">
      <c r="AA1562" s="18">
        <v>8451</v>
      </c>
      <c r="AB1562" s="12" t="s">
        <v>1757</v>
      </c>
      <c r="AC1562" s="19">
        <v>6</v>
      </c>
      <c r="AD1562" s="19"/>
      <c r="AE1562" s="19"/>
      <c r="AF1562" s="19">
        <v>6</v>
      </c>
    </row>
    <row r="1563" spans="27:32" x14ac:dyDescent="0.25">
      <c r="AA1563" s="18">
        <v>8464</v>
      </c>
      <c r="AB1563" s="12" t="s">
        <v>1758</v>
      </c>
      <c r="AC1563" s="19">
        <v>15</v>
      </c>
      <c r="AD1563" s="19">
        <v>7</v>
      </c>
      <c r="AE1563" s="19">
        <v>3</v>
      </c>
      <c r="AF1563" s="19">
        <v>25</v>
      </c>
    </row>
    <row r="1564" spans="27:32" x14ac:dyDescent="0.25">
      <c r="AA1564" s="18">
        <v>8471</v>
      </c>
      <c r="AB1564" s="12" t="s">
        <v>1759</v>
      </c>
      <c r="AC1564" s="19">
        <v>17</v>
      </c>
      <c r="AD1564" s="19">
        <v>6</v>
      </c>
      <c r="AE1564" s="19"/>
      <c r="AF1564" s="19">
        <v>23</v>
      </c>
    </row>
    <row r="1565" spans="27:32" x14ac:dyDescent="0.25">
      <c r="AA1565" s="18">
        <v>8474</v>
      </c>
      <c r="AB1565" s="12" t="s">
        <v>1760</v>
      </c>
      <c r="AC1565" s="19">
        <v>17</v>
      </c>
      <c r="AD1565" s="19">
        <v>9</v>
      </c>
      <c r="AE1565" s="19">
        <v>4</v>
      </c>
      <c r="AF1565" s="19">
        <v>30</v>
      </c>
    </row>
    <row r="1566" spans="27:32" x14ac:dyDescent="0.25">
      <c r="AA1566" s="18">
        <v>8475</v>
      </c>
      <c r="AB1566" s="12" t="s">
        <v>1761</v>
      </c>
      <c r="AC1566" s="19">
        <v>27</v>
      </c>
      <c r="AD1566" s="19">
        <v>10</v>
      </c>
      <c r="AE1566" s="19">
        <v>12</v>
      </c>
      <c r="AF1566" s="19">
        <v>49</v>
      </c>
    </row>
    <row r="1567" spans="27:32" x14ac:dyDescent="0.25">
      <c r="AA1567" s="18">
        <v>8489</v>
      </c>
      <c r="AB1567" s="12" t="s">
        <v>1762</v>
      </c>
      <c r="AC1567" s="19">
        <v>10</v>
      </c>
      <c r="AD1567" s="19"/>
      <c r="AE1567" s="19"/>
      <c r="AF1567" s="19">
        <v>10</v>
      </c>
    </row>
    <row r="1568" spans="27:32" x14ac:dyDescent="0.25">
      <c r="AA1568" s="18">
        <v>8490</v>
      </c>
      <c r="AB1568" s="12" t="s">
        <v>1763</v>
      </c>
      <c r="AC1568" s="19">
        <v>14</v>
      </c>
      <c r="AD1568" s="19"/>
      <c r="AE1568" s="19"/>
      <c r="AF1568" s="19">
        <v>14</v>
      </c>
    </row>
    <row r="1569" spans="27:32" x14ac:dyDescent="0.25">
      <c r="AA1569" s="18">
        <v>8492</v>
      </c>
      <c r="AB1569" s="12" t="s">
        <v>1764</v>
      </c>
      <c r="AC1569" s="19">
        <v>27</v>
      </c>
      <c r="AD1569" s="19"/>
      <c r="AE1569" s="19">
        <v>4</v>
      </c>
      <c r="AF1569" s="19">
        <v>31</v>
      </c>
    </row>
    <row r="1570" spans="27:32" x14ac:dyDescent="0.25">
      <c r="AA1570" s="18">
        <v>8495</v>
      </c>
      <c r="AB1570" s="12" t="s">
        <v>1765</v>
      </c>
      <c r="AC1570" s="19">
        <v>1</v>
      </c>
      <c r="AD1570" s="19"/>
      <c r="AE1570" s="19">
        <v>1</v>
      </c>
      <c r="AF1570" s="19">
        <v>2</v>
      </c>
    </row>
    <row r="1571" spans="27:32" x14ac:dyDescent="0.25">
      <c r="AA1571" s="18">
        <v>8506</v>
      </c>
      <c r="AB1571" s="12" t="s">
        <v>113</v>
      </c>
      <c r="AC1571" s="19"/>
      <c r="AD1571" s="19"/>
      <c r="AE1571" s="19">
        <v>1</v>
      </c>
      <c r="AF1571" s="19">
        <v>1</v>
      </c>
    </row>
    <row r="1572" spans="27:32" x14ac:dyDescent="0.25">
      <c r="AA1572" s="18">
        <v>8508</v>
      </c>
      <c r="AB1572" s="12" t="s">
        <v>275</v>
      </c>
      <c r="AC1572" s="19">
        <v>3</v>
      </c>
      <c r="AD1572" s="19">
        <v>3</v>
      </c>
      <c r="AE1572" s="19">
        <v>3</v>
      </c>
      <c r="AF1572" s="19">
        <v>9</v>
      </c>
    </row>
    <row r="1573" spans="27:32" x14ac:dyDescent="0.25">
      <c r="AA1573" s="18">
        <v>8516</v>
      </c>
      <c r="AB1573" s="12" t="s">
        <v>1766</v>
      </c>
      <c r="AC1573" s="19">
        <v>20</v>
      </c>
      <c r="AD1573" s="19">
        <v>8</v>
      </c>
      <c r="AE1573" s="19">
        <v>11</v>
      </c>
      <c r="AF1573" s="19">
        <v>39</v>
      </c>
    </row>
    <row r="1574" spans="27:32" x14ac:dyDescent="0.25">
      <c r="AA1574" s="18">
        <v>8518</v>
      </c>
      <c r="AB1574" s="12" t="s">
        <v>1767</v>
      </c>
      <c r="AC1574" s="19">
        <v>1</v>
      </c>
      <c r="AD1574" s="19"/>
      <c r="AE1574" s="19"/>
      <c r="AF1574" s="19">
        <v>1</v>
      </c>
    </row>
    <row r="1575" spans="27:32" x14ac:dyDescent="0.25">
      <c r="AA1575" s="18">
        <v>8520</v>
      </c>
      <c r="AB1575" s="12" t="s">
        <v>1768</v>
      </c>
      <c r="AC1575" s="19">
        <v>5</v>
      </c>
      <c r="AD1575" s="19"/>
      <c r="AE1575" s="19"/>
      <c r="AF1575" s="19">
        <v>5</v>
      </c>
    </row>
    <row r="1576" spans="27:32" x14ac:dyDescent="0.25">
      <c r="AA1576" s="18">
        <v>8525</v>
      </c>
      <c r="AB1576" s="12" t="s">
        <v>1769</v>
      </c>
      <c r="AC1576" s="19">
        <v>2</v>
      </c>
      <c r="AD1576" s="19"/>
      <c r="AE1576" s="19"/>
      <c r="AF1576" s="19">
        <v>2</v>
      </c>
    </row>
    <row r="1577" spans="27:32" x14ac:dyDescent="0.25">
      <c r="AA1577" s="18">
        <v>8540</v>
      </c>
      <c r="AB1577" s="12" t="s">
        <v>1770</v>
      </c>
      <c r="AC1577" s="19">
        <v>67</v>
      </c>
      <c r="AD1577" s="19">
        <v>25</v>
      </c>
      <c r="AE1577" s="19">
        <v>75</v>
      </c>
      <c r="AF1577" s="19">
        <v>167</v>
      </c>
    </row>
    <row r="1578" spans="27:32" x14ac:dyDescent="0.25">
      <c r="AA1578" s="18">
        <v>8543</v>
      </c>
      <c r="AB1578" s="12" t="s">
        <v>1771</v>
      </c>
      <c r="AC1578" s="19"/>
      <c r="AD1578" s="19"/>
      <c r="AE1578" s="19">
        <v>2</v>
      </c>
      <c r="AF1578" s="19">
        <v>2</v>
      </c>
    </row>
    <row r="1579" spans="27:32" x14ac:dyDescent="0.25">
      <c r="AA1579" s="18">
        <v>8545</v>
      </c>
      <c r="AB1579" s="12" t="s">
        <v>1772</v>
      </c>
      <c r="AC1579" s="19">
        <v>1</v>
      </c>
      <c r="AD1579" s="19"/>
      <c r="AE1579" s="19"/>
      <c r="AF1579" s="19">
        <v>1</v>
      </c>
    </row>
    <row r="1580" spans="27:32" x14ac:dyDescent="0.25">
      <c r="AA1580" s="18">
        <v>8547</v>
      </c>
      <c r="AB1580" s="12" t="s">
        <v>1773</v>
      </c>
      <c r="AC1580" s="19">
        <v>13</v>
      </c>
      <c r="AD1580" s="19">
        <v>3</v>
      </c>
      <c r="AE1580" s="19">
        <v>4</v>
      </c>
      <c r="AF1580" s="19">
        <v>20</v>
      </c>
    </row>
    <row r="1581" spans="27:32" x14ac:dyDescent="0.25">
      <c r="AA1581" s="18">
        <v>8548</v>
      </c>
      <c r="AB1581" s="12" t="s">
        <v>1774</v>
      </c>
      <c r="AC1581" s="19"/>
      <c r="AD1581" s="19"/>
      <c r="AE1581" s="19">
        <v>2</v>
      </c>
      <c r="AF1581" s="19">
        <v>2</v>
      </c>
    </row>
    <row r="1582" spans="27:32" x14ac:dyDescent="0.25">
      <c r="AA1582" s="18">
        <v>8553</v>
      </c>
      <c r="AB1582" s="12" t="s">
        <v>1775</v>
      </c>
      <c r="AC1582" s="19">
        <v>61</v>
      </c>
      <c r="AD1582" s="19">
        <v>23</v>
      </c>
      <c r="AE1582" s="19">
        <v>8</v>
      </c>
      <c r="AF1582" s="19">
        <v>92</v>
      </c>
    </row>
    <row r="1583" spans="27:32" x14ac:dyDescent="0.25">
      <c r="AA1583" s="18">
        <v>8554</v>
      </c>
      <c r="AB1583" s="12" t="s">
        <v>1776</v>
      </c>
      <c r="AC1583" s="19">
        <v>911</v>
      </c>
      <c r="AD1583" s="19">
        <v>317</v>
      </c>
      <c r="AE1583" s="19">
        <v>378</v>
      </c>
      <c r="AF1583" s="19">
        <v>1606</v>
      </c>
    </row>
    <row r="1584" spans="27:32" x14ac:dyDescent="0.25">
      <c r="AA1584" s="18">
        <v>8565</v>
      </c>
      <c r="AB1584" s="12" t="s">
        <v>1777</v>
      </c>
      <c r="AC1584" s="19">
        <v>97</v>
      </c>
      <c r="AD1584" s="19">
        <v>15</v>
      </c>
      <c r="AE1584" s="19">
        <v>14</v>
      </c>
      <c r="AF1584" s="19">
        <v>126</v>
      </c>
    </row>
    <row r="1585" spans="27:32" x14ac:dyDescent="0.25">
      <c r="AA1585" s="18">
        <v>8569</v>
      </c>
      <c r="AB1585" s="12" t="s">
        <v>1778</v>
      </c>
      <c r="AC1585" s="19">
        <v>16</v>
      </c>
      <c r="AD1585" s="19">
        <v>2</v>
      </c>
      <c r="AE1585" s="19"/>
      <c r="AF1585" s="19">
        <v>18</v>
      </c>
    </row>
    <row r="1586" spans="27:32" x14ac:dyDescent="0.25">
      <c r="AA1586" s="18">
        <v>8600</v>
      </c>
      <c r="AB1586" s="12" t="s">
        <v>70</v>
      </c>
      <c r="AC1586" s="19">
        <v>41</v>
      </c>
      <c r="AD1586" s="19">
        <v>7</v>
      </c>
      <c r="AE1586" s="19">
        <v>10</v>
      </c>
      <c r="AF1586" s="19">
        <v>58</v>
      </c>
    </row>
    <row r="1587" spans="27:32" x14ac:dyDescent="0.25">
      <c r="AA1587" s="18">
        <v>8610</v>
      </c>
      <c r="AB1587" s="12" t="s">
        <v>1779</v>
      </c>
      <c r="AC1587" s="19">
        <v>47</v>
      </c>
      <c r="AD1587" s="19">
        <v>3</v>
      </c>
      <c r="AE1587" s="19">
        <v>3</v>
      </c>
      <c r="AF1587" s="19">
        <v>53</v>
      </c>
    </row>
    <row r="1588" spans="27:32" x14ac:dyDescent="0.25">
      <c r="AA1588" s="18">
        <v>8612</v>
      </c>
      <c r="AB1588" s="12" t="s">
        <v>1780</v>
      </c>
      <c r="AC1588" s="19">
        <v>31</v>
      </c>
      <c r="AD1588" s="19">
        <v>6</v>
      </c>
      <c r="AE1588" s="19">
        <v>11</v>
      </c>
      <c r="AF1588" s="19">
        <v>48</v>
      </c>
    </row>
    <row r="1589" spans="27:32" x14ac:dyDescent="0.25">
      <c r="AA1589" s="18">
        <v>8633</v>
      </c>
      <c r="AB1589" s="12" t="s">
        <v>1781</v>
      </c>
      <c r="AC1589" s="19">
        <v>3</v>
      </c>
      <c r="AD1589" s="19">
        <v>1</v>
      </c>
      <c r="AE1589" s="19"/>
      <c r="AF1589" s="19">
        <v>4</v>
      </c>
    </row>
    <row r="1590" spans="27:32" x14ac:dyDescent="0.25">
      <c r="AA1590" s="18">
        <v>8645</v>
      </c>
      <c r="AB1590" s="12" t="s">
        <v>1782</v>
      </c>
      <c r="AC1590" s="19">
        <v>8</v>
      </c>
      <c r="AD1590" s="19"/>
      <c r="AE1590" s="19">
        <v>1</v>
      </c>
      <c r="AF1590" s="19">
        <v>9</v>
      </c>
    </row>
    <row r="1591" spans="27:32" x14ac:dyDescent="0.25">
      <c r="AA1591" s="18">
        <v>8649</v>
      </c>
      <c r="AB1591" s="12" t="s">
        <v>1783</v>
      </c>
      <c r="AC1591" s="19">
        <v>38</v>
      </c>
      <c r="AD1591" s="19">
        <v>3</v>
      </c>
      <c r="AE1591" s="19">
        <v>44</v>
      </c>
      <c r="AF1591" s="19">
        <v>85</v>
      </c>
    </row>
    <row r="1592" spans="27:32" x14ac:dyDescent="0.25">
      <c r="AA1592" s="18">
        <v>8650</v>
      </c>
      <c r="AB1592" s="12" t="s">
        <v>1784</v>
      </c>
      <c r="AC1592" s="19">
        <v>32</v>
      </c>
      <c r="AD1592" s="19">
        <v>2</v>
      </c>
      <c r="AE1592" s="19">
        <v>21</v>
      </c>
      <c r="AF1592" s="19">
        <v>55</v>
      </c>
    </row>
    <row r="1593" spans="27:32" x14ac:dyDescent="0.25">
      <c r="AA1593" s="18">
        <v>8652</v>
      </c>
      <c r="AB1593" s="12" t="s">
        <v>1785</v>
      </c>
      <c r="AC1593" s="19">
        <v>17</v>
      </c>
      <c r="AD1593" s="19">
        <v>1</v>
      </c>
      <c r="AE1593" s="19">
        <v>6</v>
      </c>
      <c r="AF1593" s="19">
        <v>24</v>
      </c>
    </row>
    <row r="1594" spans="27:32" x14ac:dyDescent="0.25">
      <c r="AA1594" s="18">
        <v>8656</v>
      </c>
      <c r="AB1594" s="12" t="s">
        <v>1786</v>
      </c>
      <c r="AC1594" s="19">
        <v>45</v>
      </c>
      <c r="AD1594" s="19">
        <v>1</v>
      </c>
      <c r="AE1594" s="19">
        <v>4</v>
      </c>
      <c r="AF1594" s="19">
        <v>50</v>
      </c>
    </row>
    <row r="1595" spans="27:32" x14ac:dyDescent="0.25">
      <c r="AA1595" s="18">
        <v>8659</v>
      </c>
      <c r="AB1595" s="12" t="s">
        <v>1787</v>
      </c>
      <c r="AC1595" s="19">
        <v>9</v>
      </c>
      <c r="AD1595" s="19"/>
      <c r="AE1595" s="19"/>
      <c r="AF1595" s="19">
        <v>9</v>
      </c>
    </row>
    <row r="1596" spans="27:32" x14ac:dyDescent="0.25">
      <c r="AA1596" s="18">
        <v>8662</v>
      </c>
      <c r="AB1596" s="12" t="s">
        <v>1788</v>
      </c>
      <c r="AC1596" s="19">
        <v>133</v>
      </c>
      <c r="AD1596" s="19">
        <v>21</v>
      </c>
      <c r="AE1596" s="19">
        <v>98</v>
      </c>
      <c r="AF1596" s="19">
        <v>252</v>
      </c>
    </row>
    <row r="1597" spans="27:32" x14ac:dyDescent="0.25">
      <c r="AA1597" s="18">
        <v>8666</v>
      </c>
      <c r="AB1597" s="12" t="s">
        <v>1789</v>
      </c>
      <c r="AC1597" s="19">
        <v>7</v>
      </c>
      <c r="AD1597" s="19"/>
      <c r="AE1597" s="19">
        <v>3</v>
      </c>
      <c r="AF1597" s="19">
        <v>10</v>
      </c>
    </row>
    <row r="1598" spans="27:32" x14ac:dyDescent="0.25">
      <c r="AA1598" s="18">
        <v>8674</v>
      </c>
      <c r="AB1598" s="12" t="s">
        <v>1790</v>
      </c>
      <c r="AC1598" s="19"/>
      <c r="AD1598" s="19">
        <v>1</v>
      </c>
      <c r="AE1598" s="19"/>
      <c r="AF1598" s="19">
        <v>1</v>
      </c>
    </row>
    <row r="1599" spans="27:32" x14ac:dyDescent="0.25">
      <c r="AA1599" s="18">
        <v>8675</v>
      </c>
      <c r="AB1599" s="12" t="s">
        <v>1791</v>
      </c>
      <c r="AC1599" s="19">
        <v>1</v>
      </c>
      <c r="AD1599" s="19"/>
      <c r="AE1599" s="19"/>
      <c r="AF1599" s="19">
        <v>1</v>
      </c>
    </row>
    <row r="1600" spans="27:32" x14ac:dyDescent="0.25">
      <c r="AA1600" s="18">
        <v>8679</v>
      </c>
      <c r="AB1600" s="12" t="s">
        <v>1792</v>
      </c>
      <c r="AC1600" s="19">
        <v>1</v>
      </c>
      <c r="AD1600" s="19"/>
      <c r="AE1600" s="19"/>
      <c r="AF1600" s="19">
        <v>1</v>
      </c>
    </row>
    <row r="1601" spans="27:32" x14ac:dyDescent="0.25">
      <c r="AA1601" s="18">
        <v>8680</v>
      </c>
      <c r="AB1601" s="12" t="s">
        <v>1793</v>
      </c>
      <c r="AC1601" s="19">
        <v>3</v>
      </c>
      <c r="AD1601" s="19"/>
      <c r="AE1601" s="19"/>
      <c r="AF1601" s="19">
        <v>3</v>
      </c>
    </row>
    <row r="1602" spans="27:32" x14ac:dyDescent="0.25">
      <c r="AA1602" s="18">
        <v>8684</v>
      </c>
      <c r="AB1602" s="12" t="s">
        <v>1794</v>
      </c>
      <c r="AC1602" s="19">
        <v>8</v>
      </c>
      <c r="AD1602" s="19"/>
      <c r="AE1602" s="19">
        <v>9</v>
      </c>
      <c r="AF1602" s="19">
        <v>17</v>
      </c>
    </row>
    <row r="1603" spans="27:32" x14ac:dyDescent="0.25">
      <c r="AA1603" s="18">
        <v>8690</v>
      </c>
      <c r="AB1603" s="12" t="s">
        <v>1795</v>
      </c>
      <c r="AC1603" s="19"/>
      <c r="AD1603" s="19"/>
      <c r="AE1603" s="19">
        <v>1</v>
      </c>
      <c r="AF1603" s="19">
        <v>1</v>
      </c>
    </row>
    <row r="1604" spans="27:32" x14ac:dyDescent="0.25">
      <c r="AA1604" s="18">
        <v>8697</v>
      </c>
      <c r="AB1604" s="12" t="s">
        <v>22</v>
      </c>
      <c r="AC1604" s="19"/>
      <c r="AD1604" s="19"/>
      <c r="AE1604" s="19">
        <v>2</v>
      </c>
      <c r="AF1604" s="19">
        <v>2</v>
      </c>
    </row>
    <row r="1605" spans="27:32" x14ac:dyDescent="0.25">
      <c r="AA1605" s="18">
        <v>8701</v>
      </c>
      <c r="AB1605" s="12" t="s">
        <v>1796</v>
      </c>
      <c r="AC1605" s="19"/>
      <c r="AD1605" s="19">
        <v>1</v>
      </c>
      <c r="AE1605" s="19"/>
      <c r="AF1605" s="19">
        <v>1</v>
      </c>
    </row>
    <row r="1606" spans="27:32" x14ac:dyDescent="0.25">
      <c r="AA1606" s="18">
        <v>8702</v>
      </c>
      <c r="AB1606" s="12" t="s">
        <v>1797</v>
      </c>
      <c r="AC1606" s="19">
        <v>255</v>
      </c>
      <c r="AD1606" s="19">
        <v>36</v>
      </c>
      <c r="AE1606" s="19">
        <v>73</v>
      </c>
      <c r="AF1606" s="19">
        <v>364</v>
      </c>
    </row>
    <row r="1607" spans="27:32" x14ac:dyDescent="0.25">
      <c r="AA1607" s="18">
        <v>8703</v>
      </c>
      <c r="AB1607" s="12" t="s">
        <v>1798</v>
      </c>
      <c r="AC1607" s="19">
        <v>21</v>
      </c>
      <c r="AD1607" s="19">
        <v>2</v>
      </c>
      <c r="AE1607" s="19">
        <v>8</v>
      </c>
      <c r="AF1607" s="19">
        <v>31</v>
      </c>
    </row>
    <row r="1608" spans="27:32" x14ac:dyDescent="0.25">
      <c r="AA1608" s="18">
        <v>8716</v>
      </c>
      <c r="AB1608" s="12" t="s">
        <v>285</v>
      </c>
      <c r="AC1608" s="19">
        <v>28</v>
      </c>
      <c r="AD1608" s="19">
        <v>15</v>
      </c>
      <c r="AE1608" s="19">
        <v>24</v>
      </c>
      <c r="AF1608" s="19">
        <v>67</v>
      </c>
    </row>
    <row r="1609" spans="27:32" x14ac:dyDescent="0.25">
      <c r="AA1609" s="18">
        <v>8722</v>
      </c>
      <c r="AB1609" s="12" t="s">
        <v>1799</v>
      </c>
      <c r="AC1609" s="19">
        <v>45</v>
      </c>
      <c r="AD1609" s="19">
        <v>4</v>
      </c>
      <c r="AE1609" s="19">
        <v>7</v>
      </c>
      <c r="AF1609" s="19">
        <v>56</v>
      </c>
    </row>
    <row r="1610" spans="27:32" x14ac:dyDescent="0.25">
      <c r="AA1610" s="18">
        <v>8728</v>
      </c>
      <c r="AB1610" s="12" t="s">
        <v>274</v>
      </c>
      <c r="AC1610" s="19">
        <v>3</v>
      </c>
      <c r="AD1610" s="19">
        <v>1</v>
      </c>
      <c r="AE1610" s="19"/>
      <c r="AF1610" s="19">
        <v>4</v>
      </c>
    </row>
    <row r="1611" spans="27:32" x14ac:dyDescent="0.25">
      <c r="AA1611" s="18">
        <v>8732</v>
      </c>
      <c r="AB1611" s="12" t="s">
        <v>1800</v>
      </c>
      <c r="AC1611" s="19">
        <v>2</v>
      </c>
      <c r="AD1611" s="19">
        <v>1</v>
      </c>
      <c r="AE1611" s="19"/>
      <c r="AF1611" s="19">
        <v>3</v>
      </c>
    </row>
    <row r="1612" spans="27:32" x14ac:dyDescent="0.25">
      <c r="AA1612" s="18">
        <v>8733</v>
      </c>
      <c r="AB1612" s="12" t="s">
        <v>1801</v>
      </c>
      <c r="AC1612" s="19"/>
      <c r="AD1612" s="19">
        <v>1</v>
      </c>
      <c r="AE1612" s="19"/>
      <c r="AF1612" s="19">
        <v>1</v>
      </c>
    </row>
    <row r="1613" spans="27:32" x14ac:dyDescent="0.25">
      <c r="AA1613" s="18">
        <v>8734</v>
      </c>
      <c r="AB1613" s="12" t="s">
        <v>1802</v>
      </c>
      <c r="AC1613" s="19">
        <v>1</v>
      </c>
      <c r="AD1613" s="19">
        <v>2</v>
      </c>
      <c r="AE1613" s="19"/>
      <c r="AF1613" s="19">
        <v>3</v>
      </c>
    </row>
    <row r="1614" spans="27:32" x14ac:dyDescent="0.25">
      <c r="AA1614" s="18">
        <v>8745</v>
      </c>
      <c r="AB1614" s="12" t="s">
        <v>234</v>
      </c>
      <c r="AC1614" s="19">
        <v>15</v>
      </c>
      <c r="AD1614" s="19">
        <v>6</v>
      </c>
      <c r="AE1614" s="19">
        <v>20</v>
      </c>
      <c r="AF1614" s="19">
        <v>41</v>
      </c>
    </row>
    <row r="1615" spans="27:32" x14ac:dyDescent="0.25">
      <c r="AA1615" s="18">
        <v>8750</v>
      </c>
      <c r="AB1615" s="12" t="s">
        <v>1803</v>
      </c>
      <c r="AC1615" s="19">
        <v>5</v>
      </c>
      <c r="AD1615" s="19"/>
      <c r="AE1615" s="19">
        <v>1</v>
      </c>
      <c r="AF1615" s="19">
        <v>6</v>
      </c>
    </row>
    <row r="1616" spans="27:32" x14ac:dyDescent="0.25">
      <c r="AA1616" s="18">
        <v>8754</v>
      </c>
      <c r="AB1616" s="12" t="s">
        <v>1804</v>
      </c>
      <c r="AC1616" s="19">
        <v>2</v>
      </c>
      <c r="AD1616" s="19"/>
      <c r="AE1616" s="19"/>
      <c r="AF1616" s="19">
        <v>2</v>
      </c>
    </row>
    <row r="1617" spans="27:32" x14ac:dyDescent="0.25">
      <c r="AA1617" s="18">
        <v>8761</v>
      </c>
      <c r="AB1617" s="12" t="s">
        <v>1805</v>
      </c>
      <c r="AC1617" s="19">
        <v>1</v>
      </c>
      <c r="AD1617" s="19"/>
      <c r="AE1617" s="19"/>
      <c r="AF1617" s="19">
        <v>1</v>
      </c>
    </row>
    <row r="1618" spans="27:32" x14ac:dyDescent="0.25">
      <c r="AA1618" s="18">
        <v>8762</v>
      </c>
      <c r="AB1618" s="12" t="s">
        <v>1806</v>
      </c>
      <c r="AC1618" s="19">
        <v>14</v>
      </c>
      <c r="AD1618" s="19"/>
      <c r="AE1618" s="19"/>
      <c r="AF1618" s="19">
        <v>14</v>
      </c>
    </row>
    <row r="1619" spans="27:32" x14ac:dyDescent="0.25">
      <c r="AA1619" s="18">
        <v>8763</v>
      </c>
      <c r="AB1619" s="12" t="s">
        <v>1807</v>
      </c>
      <c r="AC1619" s="19">
        <v>1</v>
      </c>
      <c r="AD1619" s="19"/>
      <c r="AE1619" s="19"/>
      <c r="AF1619" s="19">
        <v>1</v>
      </c>
    </row>
    <row r="1620" spans="27:32" x14ac:dyDescent="0.25">
      <c r="AA1620" s="18">
        <v>8764</v>
      </c>
      <c r="AB1620" s="12" t="s">
        <v>1808</v>
      </c>
      <c r="AC1620" s="19">
        <v>2</v>
      </c>
      <c r="AD1620" s="19"/>
      <c r="AE1620" s="19"/>
      <c r="AF1620" s="19">
        <v>2</v>
      </c>
    </row>
    <row r="1621" spans="27:32" x14ac:dyDescent="0.25">
      <c r="AA1621" s="18">
        <v>8767</v>
      </c>
      <c r="AB1621" s="12" t="s">
        <v>1809</v>
      </c>
      <c r="AC1621" s="19">
        <v>1</v>
      </c>
      <c r="AD1621" s="19"/>
      <c r="AE1621" s="19"/>
      <c r="AF1621" s="19">
        <v>1</v>
      </c>
    </row>
    <row r="1622" spans="27:32" x14ac:dyDescent="0.25">
      <c r="AA1622" s="18">
        <v>8769</v>
      </c>
      <c r="AB1622" s="12" t="s">
        <v>1810</v>
      </c>
      <c r="AC1622" s="19"/>
      <c r="AD1622" s="19">
        <v>1</v>
      </c>
      <c r="AE1622" s="19"/>
      <c r="AF1622" s="19">
        <v>1</v>
      </c>
    </row>
    <row r="1623" spans="27:32" x14ac:dyDescent="0.25">
      <c r="AA1623" s="18">
        <v>8775</v>
      </c>
      <c r="AB1623" s="12" t="s">
        <v>1811</v>
      </c>
      <c r="AC1623" s="19">
        <v>5</v>
      </c>
      <c r="AD1623" s="19">
        <v>6</v>
      </c>
      <c r="AE1623" s="19">
        <v>3</v>
      </c>
      <c r="AF1623" s="19">
        <v>14</v>
      </c>
    </row>
    <row r="1624" spans="27:32" x14ac:dyDescent="0.25">
      <c r="AA1624" s="18">
        <v>8777</v>
      </c>
      <c r="AB1624" s="12" t="s">
        <v>1812</v>
      </c>
      <c r="AC1624" s="19">
        <v>1</v>
      </c>
      <c r="AD1624" s="19">
        <v>1</v>
      </c>
      <c r="AE1624" s="19"/>
      <c r="AF1624" s="19">
        <v>2</v>
      </c>
    </row>
    <row r="1625" spans="27:32" x14ac:dyDescent="0.25">
      <c r="AA1625" s="18">
        <v>8778</v>
      </c>
      <c r="AB1625" s="12" t="s">
        <v>1813</v>
      </c>
      <c r="AC1625" s="19">
        <v>2</v>
      </c>
      <c r="AD1625" s="19"/>
      <c r="AE1625" s="19"/>
      <c r="AF1625" s="19">
        <v>2</v>
      </c>
    </row>
    <row r="1626" spans="27:32" x14ac:dyDescent="0.25">
      <c r="AA1626" s="18">
        <v>8780</v>
      </c>
      <c r="AB1626" s="12" t="s">
        <v>1814</v>
      </c>
      <c r="AC1626" s="19">
        <v>32</v>
      </c>
      <c r="AD1626" s="19"/>
      <c r="AE1626" s="19"/>
      <c r="AF1626" s="19">
        <v>32</v>
      </c>
    </row>
    <row r="1627" spans="27:32" x14ac:dyDescent="0.25">
      <c r="AA1627" s="18">
        <v>8783</v>
      </c>
      <c r="AB1627" s="12" t="s">
        <v>1815</v>
      </c>
      <c r="AC1627" s="19">
        <v>15</v>
      </c>
      <c r="AD1627" s="19"/>
      <c r="AE1627" s="19"/>
      <c r="AF1627" s="19">
        <v>15</v>
      </c>
    </row>
    <row r="1628" spans="27:32" x14ac:dyDescent="0.25">
      <c r="AA1628" s="18">
        <v>8794</v>
      </c>
      <c r="AB1628" s="12" t="s">
        <v>1816</v>
      </c>
      <c r="AC1628" s="19">
        <v>23</v>
      </c>
      <c r="AD1628" s="19"/>
      <c r="AE1628" s="19"/>
      <c r="AF1628" s="19">
        <v>23</v>
      </c>
    </row>
    <row r="1629" spans="27:32" x14ac:dyDescent="0.25">
      <c r="AA1629" s="18">
        <v>8799</v>
      </c>
      <c r="AB1629" s="12" t="s">
        <v>1817</v>
      </c>
      <c r="AC1629" s="19">
        <v>16</v>
      </c>
      <c r="AD1629" s="19"/>
      <c r="AE1629" s="19">
        <v>2</v>
      </c>
      <c r="AF1629" s="19">
        <v>18</v>
      </c>
    </row>
    <row r="1630" spans="27:32" x14ac:dyDescent="0.25">
      <c r="AA1630" s="18">
        <v>8801</v>
      </c>
      <c r="AB1630" s="12" t="s">
        <v>1818</v>
      </c>
      <c r="AC1630" s="19">
        <v>1</v>
      </c>
      <c r="AD1630" s="19"/>
      <c r="AE1630" s="19"/>
      <c r="AF1630" s="19">
        <v>1</v>
      </c>
    </row>
    <row r="1631" spans="27:32" x14ac:dyDescent="0.25">
      <c r="AA1631" s="18">
        <v>8802</v>
      </c>
      <c r="AB1631" s="12" t="s">
        <v>1819</v>
      </c>
      <c r="AC1631" s="19">
        <v>3</v>
      </c>
      <c r="AD1631" s="19">
        <v>2</v>
      </c>
      <c r="AE1631" s="19">
        <v>1</v>
      </c>
      <c r="AF1631" s="19">
        <v>6</v>
      </c>
    </row>
    <row r="1632" spans="27:32" x14ac:dyDescent="0.25">
      <c r="AA1632" s="18">
        <v>8809</v>
      </c>
      <c r="AB1632" s="12" t="s">
        <v>1820</v>
      </c>
      <c r="AC1632" s="19">
        <v>5</v>
      </c>
      <c r="AD1632" s="19"/>
      <c r="AE1632" s="19"/>
      <c r="AF1632" s="19">
        <v>5</v>
      </c>
    </row>
    <row r="1633" spans="27:32" x14ac:dyDescent="0.25">
      <c r="AA1633" s="18">
        <v>8820</v>
      </c>
      <c r="AB1633" s="12" t="s">
        <v>1821</v>
      </c>
      <c r="AC1633" s="19">
        <v>2</v>
      </c>
      <c r="AD1633" s="19">
        <v>1</v>
      </c>
      <c r="AE1633" s="19"/>
      <c r="AF1633" s="19">
        <v>3</v>
      </c>
    </row>
    <row r="1634" spans="27:32" x14ac:dyDescent="0.25">
      <c r="AA1634" s="18">
        <v>8824</v>
      </c>
      <c r="AB1634" s="12" t="s">
        <v>1822</v>
      </c>
      <c r="AC1634" s="19"/>
      <c r="AD1634" s="19"/>
      <c r="AE1634" s="19">
        <v>1</v>
      </c>
      <c r="AF1634" s="19">
        <v>1</v>
      </c>
    </row>
    <row r="1635" spans="27:32" x14ac:dyDescent="0.25">
      <c r="AA1635" s="18">
        <v>8828</v>
      </c>
      <c r="AB1635" s="12" t="s">
        <v>1823</v>
      </c>
      <c r="AC1635" s="19">
        <v>3</v>
      </c>
      <c r="AD1635" s="19"/>
      <c r="AE1635" s="19"/>
      <c r="AF1635" s="19">
        <v>3</v>
      </c>
    </row>
    <row r="1636" spans="27:32" x14ac:dyDescent="0.25">
      <c r="AA1636" s="18">
        <v>8829</v>
      </c>
      <c r="AB1636" s="12" t="s">
        <v>1824</v>
      </c>
      <c r="AC1636" s="19">
        <v>50</v>
      </c>
      <c r="AD1636" s="19"/>
      <c r="AE1636" s="19">
        <v>13</v>
      </c>
      <c r="AF1636" s="19">
        <v>63</v>
      </c>
    </row>
    <row r="1637" spans="27:32" x14ac:dyDescent="0.25">
      <c r="AA1637" s="18">
        <v>8831</v>
      </c>
      <c r="AB1637" s="12" t="s">
        <v>1825</v>
      </c>
      <c r="AC1637" s="19">
        <v>1</v>
      </c>
      <c r="AD1637" s="19"/>
      <c r="AE1637" s="19"/>
      <c r="AF1637" s="19">
        <v>1</v>
      </c>
    </row>
    <row r="1638" spans="27:32" x14ac:dyDescent="0.25">
      <c r="AA1638" s="18">
        <v>8833</v>
      </c>
      <c r="AB1638" s="12" t="s">
        <v>1826</v>
      </c>
      <c r="AC1638" s="19">
        <v>1</v>
      </c>
      <c r="AD1638" s="19"/>
      <c r="AE1638" s="19"/>
      <c r="AF1638" s="19">
        <v>1</v>
      </c>
    </row>
    <row r="1639" spans="27:32" x14ac:dyDescent="0.25">
      <c r="AA1639" s="18">
        <v>8844</v>
      </c>
      <c r="AB1639" s="12" t="s">
        <v>1827</v>
      </c>
      <c r="AC1639" s="19">
        <v>30</v>
      </c>
      <c r="AD1639" s="19">
        <v>12</v>
      </c>
      <c r="AE1639" s="19">
        <v>11</v>
      </c>
      <c r="AF1639" s="19">
        <v>53</v>
      </c>
    </row>
    <row r="1640" spans="27:32" x14ac:dyDescent="0.25">
      <c r="AA1640" s="18">
        <v>8845</v>
      </c>
      <c r="AB1640" s="12" t="s">
        <v>1828</v>
      </c>
      <c r="AC1640" s="19">
        <v>26</v>
      </c>
      <c r="AD1640" s="19"/>
      <c r="AE1640" s="19">
        <v>7</v>
      </c>
      <c r="AF1640" s="19">
        <v>33</v>
      </c>
    </row>
    <row r="1641" spans="27:32" x14ac:dyDescent="0.25">
      <c r="AA1641" s="18">
        <v>8856</v>
      </c>
      <c r="AB1641" s="12" t="s">
        <v>1829</v>
      </c>
      <c r="AC1641" s="19"/>
      <c r="AD1641" s="19">
        <v>4</v>
      </c>
      <c r="AE1641" s="19"/>
      <c r="AF1641" s="19">
        <v>4</v>
      </c>
    </row>
    <row r="1642" spans="27:32" x14ac:dyDescent="0.25">
      <c r="AA1642" s="18">
        <v>8867</v>
      </c>
      <c r="AB1642" s="12" t="s">
        <v>1830</v>
      </c>
      <c r="AC1642" s="19">
        <v>2</v>
      </c>
      <c r="AD1642" s="19"/>
      <c r="AE1642" s="19"/>
      <c r="AF1642" s="19">
        <v>2</v>
      </c>
    </row>
    <row r="1643" spans="27:32" x14ac:dyDescent="0.25">
      <c r="AA1643" s="18">
        <v>8868</v>
      </c>
      <c r="AB1643" s="12" t="s">
        <v>1831</v>
      </c>
      <c r="AC1643" s="19"/>
      <c r="AD1643" s="19">
        <v>2</v>
      </c>
      <c r="AE1643" s="19"/>
      <c r="AF1643" s="19">
        <v>2</v>
      </c>
    </row>
    <row r="1644" spans="27:32" x14ac:dyDescent="0.25">
      <c r="AA1644" s="18">
        <v>8872</v>
      </c>
      <c r="AB1644" s="12" t="s">
        <v>1832</v>
      </c>
      <c r="AC1644" s="19">
        <v>6</v>
      </c>
      <c r="AD1644" s="19">
        <v>11</v>
      </c>
      <c r="AE1644" s="19">
        <v>4</v>
      </c>
      <c r="AF1644" s="19">
        <v>21</v>
      </c>
    </row>
    <row r="1645" spans="27:32" x14ac:dyDescent="0.25">
      <c r="AA1645" s="18">
        <v>8876</v>
      </c>
      <c r="AB1645" s="12" t="s">
        <v>1833</v>
      </c>
      <c r="AC1645" s="19">
        <v>57</v>
      </c>
      <c r="AD1645" s="19"/>
      <c r="AE1645" s="19">
        <v>181</v>
      </c>
      <c r="AF1645" s="19">
        <v>238</v>
      </c>
    </row>
    <row r="1646" spans="27:32" x14ac:dyDescent="0.25">
      <c r="AA1646" s="18">
        <v>8877</v>
      </c>
      <c r="AB1646" s="12" t="s">
        <v>1834</v>
      </c>
      <c r="AC1646" s="19"/>
      <c r="AD1646" s="19"/>
      <c r="AE1646" s="19">
        <v>2</v>
      </c>
      <c r="AF1646" s="19">
        <v>2</v>
      </c>
    </row>
    <row r="1647" spans="27:32" x14ac:dyDescent="0.25">
      <c r="AA1647" s="18">
        <v>8898</v>
      </c>
      <c r="AB1647" s="12" t="s">
        <v>155</v>
      </c>
      <c r="AC1647" s="19">
        <v>5</v>
      </c>
      <c r="AD1647" s="19">
        <v>1</v>
      </c>
      <c r="AE1647" s="19">
        <v>5</v>
      </c>
      <c r="AF1647" s="19">
        <v>11</v>
      </c>
    </row>
    <row r="1648" spans="27:32" x14ac:dyDescent="0.25">
      <c r="AA1648" s="18">
        <v>8899</v>
      </c>
      <c r="AB1648" s="12" t="s">
        <v>1835</v>
      </c>
      <c r="AC1648" s="19">
        <v>2</v>
      </c>
      <c r="AD1648" s="19">
        <v>2</v>
      </c>
      <c r="AE1648" s="19">
        <v>3</v>
      </c>
      <c r="AF1648" s="19">
        <v>7</v>
      </c>
    </row>
    <row r="1649" spans="27:32" x14ac:dyDescent="0.25">
      <c r="AA1649" s="18">
        <v>8901</v>
      </c>
      <c r="AB1649" s="12" t="s">
        <v>1836</v>
      </c>
      <c r="AC1649" s="19">
        <v>14</v>
      </c>
      <c r="AD1649" s="19"/>
      <c r="AE1649" s="19">
        <v>2</v>
      </c>
      <c r="AF1649" s="19">
        <v>16</v>
      </c>
    </row>
    <row r="1650" spans="27:32" x14ac:dyDescent="0.25">
      <c r="AA1650" s="18">
        <v>8922</v>
      </c>
      <c r="AB1650" s="12" t="s">
        <v>1837</v>
      </c>
      <c r="AC1650" s="19">
        <v>11</v>
      </c>
      <c r="AD1650" s="19">
        <v>2</v>
      </c>
      <c r="AE1650" s="19">
        <v>6</v>
      </c>
      <c r="AF1650" s="19">
        <v>19</v>
      </c>
    </row>
    <row r="1651" spans="27:32" x14ac:dyDescent="0.25">
      <c r="AA1651" s="18">
        <v>8924</v>
      </c>
      <c r="AB1651" s="12" t="s">
        <v>1838</v>
      </c>
      <c r="AC1651" s="19"/>
      <c r="AD1651" s="19">
        <v>1</v>
      </c>
      <c r="AE1651" s="19"/>
      <c r="AF1651" s="19">
        <v>1</v>
      </c>
    </row>
    <row r="1652" spans="27:32" x14ac:dyDescent="0.25">
      <c r="AA1652" s="18">
        <v>8926</v>
      </c>
      <c r="AB1652" s="12" t="s">
        <v>1839</v>
      </c>
      <c r="AC1652" s="19">
        <v>1</v>
      </c>
      <c r="AD1652" s="19">
        <v>1</v>
      </c>
      <c r="AE1652" s="19">
        <v>1</v>
      </c>
      <c r="AF1652" s="19">
        <v>3</v>
      </c>
    </row>
    <row r="1653" spans="27:32" x14ac:dyDescent="0.25">
      <c r="AA1653" s="18">
        <v>8929</v>
      </c>
      <c r="AB1653" s="12" t="s">
        <v>1840</v>
      </c>
      <c r="AC1653" s="19">
        <v>33</v>
      </c>
      <c r="AD1653" s="19">
        <v>1</v>
      </c>
      <c r="AE1653" s="19"/>
      <c r="AF1653" s="19">
        <v>34</v>
      </c>
    </row>
    <row r="1654" spans="27:32" x14ac:dyDescent="0.25">
      <c r="AA1654" s="18">
        <v>8940</v>
      </c>
      <c r="AB1654" s="12" t="s">
        <v>1841</v>
      </c>
      <c r="AC1654" s="19">
        <v>2</v>
      </c>
      <c r="AD1654" s="19"/>
      <c r="AE1654" s="19"/>
      <c r="AF1654" s="19">
        <v>2</v>
      </c>
    </row>
    <row r="1655" spans="27:32" x14ac:dyDescent="0.25">
      <c r="AA1655" s="18">
        <v>8941</v>
      </c>
      <c r="AB1655" s="12" t="s">
        <v>1842</v>
      </c>
      <c r="AC1655" s="19">
        <v>2</v>
      </c>
      <c r="AD1655" s="19"/>
      <c r="AE1655" s="19"/>
      <c r="AF1655" s="19">
        <v>2</v>
      </c>
    </row>
    <row r="1656" spans="27:32" x14ac:dyDescent="0.25">
      <c r="AA1656" s="18">
        <v>8949</v>
      </c>
      <c r="AB1656" s="12" t="s">
        <v>1843</v>
      </c>
      <c r="AC1656" s="19">
        <v>2</v>
      </c>
      <c r="AD1656" s="19">
        <v>2</v>
      </c>
      <c r="AE1656" s="19"/>
      <c r="AF1656" s="19">
        <v>4</v>
      </c>
    </row>
    <row r="1657" spans="27:32" x14ac:dyDescent="0.25">
      <c r="AA1657" s="18">
        <v>8950</v>
      </c>
      <c r="AB1657" s="12" t="s">
        <v>1844</v>
      </c>
      <c r="AC1657" s="19"/>
      <c r="AD1657" s="19"/>
      <c r="AE1657" s="19">
        <v>1</v>
      </c>
      <c r="AF1657" s="19">
        <v>1</v>
      </c>
    </row>
    <row r="1658" spans="27:32" x14ac:dyDescent="0.25">
      <c r="AA1658" s="18">
        <v>8954</v>
      </c>
      <c r="AB1658" s="12" t="s">
        <v>1845</v>
      </c>
      <c r="AC1658" s="19">
        <v>3</v>
      </c>
      <c r="AD1658" s="19"/>
      <c r="AE1658" s="19"/>
      <c r="AF1658" s="19">
        <v>3</v>
      </c>
    </row>
    <row r="1659" spans="27:32" x14ac:dyDescent="0.25">
      <c r="AA1659" s="18">
        <v>8960</v>
      </c>
      <c r="AB1659" s="12" t="s">
        <v>1846</v>
      </c>
      <c r="AC1659" s="19">
        <v>248</v>
      </c>
      <c r="AD1659" s="19">
        <v>62</v>
      </c>
      <c r="AE1659" s="19">
        <v>128</v>
      </c>
      <c r="AF1659" s="19">
        <v>438</v>
      </c>
    </row>
    <row r="1660" spans="27:32" x14ac:dyDescent="0.25">
      <c r="AA1660" s="18">
        <v>8963</v>
      </c>
      <c r="AB1660" s="12" t="s">
        <v>1847</v>
      </c>
      <c r="AC1660" s="19">
        <v>23</v>
      </c>
      <c r="AD1660" s="19">
        <v>1</v>
      </c>
      <c r="AE1660" s="19">
        <v>10</v>
      </c>
      <c r="AF1660" s="19">
        <v>34</v>
      </c>
    </row>
    <row r="1661" spans="27:32" x14ac:dyDescent="0.25">
      <c r="AA1661" s="18">
        <v>8997</v>
      </c>
      <c r="AB1661" s="12" t="s">
        <v>1848</v>
      </c>
      <c r="AC1661" s="19">
        <v>6</v>
      </c>
      <c r="AD1661" s="19"/>
      <c r="AE1661" s="19">
        <v>8</v>
      </c>
      <c r="AF1661" s="19">
        <v>14</v>
      </c>
    </row>
    <row r="1662" spans="27:32" x14ac:dyDescent="0.25">
      <c r="AA1662" s="18">
        <v>9002</v>
      </c>
      <c r="AB1662" s="12" t="s">
        <v>1849</v>
      </c>
      <c r="AC1662" s="19">
        <v>4</v>
      </c>
      <c r="AD1662" s="19">
        <v>1</v>
      </c>
      <c r="AE1662" s="19">
        <v>2</v>
      </c>
      <c r="AF1662" s="19">
        <v>7</v>
      </c>
    </row>
    <row r="1663" spans="27:32" x14ac:dyDescent="0.25">
      <c r="AA1663" s="18">
        <v>9004</v>
      </c>
      <c r="AB1663" s="12" t="s">
        <v>1850</v>
      </c>
      <c r="AC1663" s="19"/>
      <c r="AD1663" s="19"/>
      <c r="AE1663" s="19">
        <v>29</v>
      </c>
      <c r="AF1663" s="19">
        <v>29</v>
      </c>
    </row>
    <row r="1664" spans="27:32" x14ac:dyDescent="0.25">
      <c r="AA1664" s="18">
        <v>9005</v>
      </c>
      <c r="AB1664" s="12" t="s">
        <v>1851</v>
      </c>
      <c r="AC1664" s="19">
        <v>57</v>
      </c>
      <c r="AD1664" s="19">
        <v>20</v>
      </c>
      <c r="AE1664" s="19">
        <v>31</v>
      </c>
      <c r="AF1664" s="19">
        <v>108</v>
      </c>
    </row>
    <row r="1665" spans="27:32" x14ac:dyDescent="0.25">
      <c r="AA1665" s="18">
        <v>9006</v>
      </c>
      <c r="AB1665" s="12" t="s">
        <v>159</v>
      </c>
      <c r="AC1665" s="19">
        <v>25</v>
      </c>
      <c r="AD1665" s="19">
        <v>20</v>
      </c>
      <c r="AE1665" s="19">
        <v>61</v>
      </c>
      <c r="AF1665" s="19">
        <v>106</v>
      </c>
    </row>
    <row r="1666" spans="27:32" x14ac:dyDescent="0.25">
      <c r="AA1666" s="18">
        <v>9008</v>
      </c>
      <c r="AB1666" s="12" t="s">
        <v>163</v>
      </c>
      <c r="AC1666" s="19">
        <v>9</v>
      </c>
      <c r="AD1666" s="19"/>
      <c r="AE1666" s="19">
        <v>4</v>
      </c>
      <c r="AF1666" s="19">
        <v>13</v>
      </c>
    </row>
    <row r="1667" spans="27:32" x14ac:dyDescent="0.25">
      <c r="AA1667" s="18">
        <v>9009</v>
      </c>
      <c r="AB1667" s="12" t="s">
        <v>280</v>
      </c>
      <c r="AC1667" s="19">
        <v>17</v>
      </c>
      <c r="AD1667" s="19">
        <v>1</v>
      </c>
      <c r="AE1667" s="19">
        <v>5</v>
      </c>
      <c r="AF1667" s="19">
        <v>23</v>
      </c>
    </row>
    <row r="1668" spans="27:32" x14ac:dyDescent="0.25">
      <c r="AA1668" s="18">
        <v>9015</v>
      </c>
      <c r="AB1668" s="12" t="s">
        <v>181</v>
      </c>
      <c r="AC1668" s="19">
        <v>20</v>
      </c>
      <c r="AD1668" s="19">
        <v>1</v>
      </c>
      <c r="AE1668" s="19">
        <v>5</v>
      </c>
      <c r="AF1668" s="19">
        <v>26</v>
      </c>
    </row>
    <row r="1669" spans="27:32" x14ac:dyDescent="0.25">
      <c r="AA1669" s="18">
        <v>9016</v>
      </c>
      <c r="AB1669" s="12" t="s">
        <v>173</v>
      </c>
      <c r="AC1669" s="19">
        <v>16</v>
      </c>
      <c r="AD1669" s="19">
        <v>2</v>
      </c>
      <c r="AE1669" s="19"/>
      <c r="AF1669" s="19">
        <v>18</v>
      </c>
    </row>
    <row r="1670" spans="27:32" x14ac:dyDescent="0.25">
      <c r="AA1670" s="18">
        <v>9017</v>
      </c>
      <c r="AB1670" s="12" t="s">
        <v>178</v>
      </c>
      <c r="AC1670" s="19">
        <v>27</v>
      </c>
      <c r="AD1670" s="19">
        <v>3</v>
      </c>
      <c r="AE1670" s="19">
        <v>9</v>
      </c>
      <c r="AF1670" s="19">
        <v>39</v>
      </c>
    </row>
    <row r="1671" spans="27:32" x14ac:dyDescent="0.25">
      <c r="AA1671" s="18">
        <v>9018</v>
      </c>
      <c r="AB1671" s="12" t="s">
        <v>170</v>
      </c>
      <c r="AC1671" s="19"/>
      <c r="AD1671" s="19"/>
      <c r="AE1671" s="19">
        <v>6</v>
      </c>
      <c r="AF1671" s="19">
        <v>6</v>
      </c>
    </row>
    <row r="1672" spans="27:32" x14ac:dyDescent="0.25">
      <c r="AA1672" s="18">
        <v>9019</v>
      </c>
      <c r="AB1672" s="12" t="s">
        <v>184</v>
      </c>
      <c r="AC1672" s="19">
        <v>20</v>
      </c>
      <c r="AD1672" s="19">
        <v>5</v>
      </c>
      <c r="AE1672" s="19">
        <v>11</v>
      </c>
      <c r="AF1672" s="19">
        <v>36</v>
      </c>
    </row>
    <row r="1673" spans="27:32" x14ac:dyDescent="0.25">
      <c r="AA1673" s="18">
        <v>9024</v>
      </c>
      <c r="AB1673" s="12" t="s">
        <v>1852</v>
      </c>
      <c r="AC1673" s="19">
        <v>2</v>
      </c>
      <c r="AD1673" s="19"/>
      <c r="AE1673" s="19">
        <v>1</v>
      </c>
      <c r="AF1673" s="19">
        <v>3</v>
      </c>
    </row>
    <row r="1674" spans="27:32" x14ac:dyDescent="0.25">
      <c r="AA1674" s="18">
        <v>9025</v>
      </c>
      <c r="AB1674" s="12" t="s">
        <v>1853</v>
      </c>
      <c r="AC1674" s="19">
        <v>13</v>
      </c>
      <c r="AD1674" s="19">
        <v>1</v>
      </c>
      <c r="AE1674" s="19"/>
      <c r="AF1674" s="19">
        <v>14</v>
      </c>
    </row>
    <row r="1675" spans="27:32" x14ac:dyDescent="0.25">
      <c r="AA1675" s="18">
        <v>9027</v>
      </c>
      <c r="AB1675" s="12" t="s">
        <v>1854</v>
      </c>
      <c r="AC1675" s="19">
        <v>49</v>
      </c>
      <c r="AD1675" s="19">
        <v>5</v>
      </c>
      <c r="AE1675" s="19">
        <v>2</v>
      </c>
      <c r="AF1675" s="19">
        <v>56</v>
      </c>
    </row>
    <row r="1676" spans="27:32" x14ac:dyDescent="0.25">
      <c r="AA1676" s="18">
        <v>9028</v>
      </c>
      <c r="AB1676" s="12" t="s">
        <v>1855</v>
      </c>
      <c r="AC1676" s="19">
        <v>43</v>
      </c>
      <c r="AD1676" s="19">
        <v>1</v>
      </c>
      <c r="AE1676" s="19">
        <v>5</v>
      </c>
      <c r="AF1676" s="19">
        <v>49</v>
      </c>
    </row>
    <row r="1677" spans="27:32" x14ac:dyDescent="0.25">
      <c r="AA1677" s="18">
        <v>9029</v>
      </c>
      <c r="AB1677" s="12" t="s">
        <v>1856</v>
      </c>
      <c r="AC1677" s="19">
        <v>33</v>
      </c>
      <c r="AD1677" s="19">
        <v>1</v>
      </c>
      <c r="AE1677" s="19">
        <v>2</v>
      </c>
      <c r="AF1677" s="19">
        <v>36</v>
      </c>
    </row>
    <row r="1678" spans="27:32" x14ac:dyDescent="0.25">
      <c r="AA1678" s="18">
        <v>9071</v>
      </c>
      <c r="AB1678" s="12" t="s">
        <v>1857</v>
      </c>
      <c r="AC1678" s="19">
        <v>814</v>
      </c>
      <c r="AD1678" s="19">
        <v>260</v>
      </c>
      <c r="AE1678" s="19">
        <v>451</v>
      </c>
      <c r="AF1678" s="19">
        <v>1525</v>
      </c>
    </row>
    <row r="1679" spans="27:32" x14ac:dyDescent="0.25">
      <c r="AA1679" s="18">
        <v>9078</v>
      </c>
      <c r="AB1679" s="12" t="s">
        <v>1858</v>
      </c>
      <c r="AC1679" s="19"/>
      <c r="AD1679" s="19">
        <v>4</v>
      </c>
      <c r="AE1679" s="19"/>
      <c r="AF1679" s="19">
        <v>4</v>
      </c>
    </row>
    <row r="1680" spans="27:32" x14ac:dyDescent="0.25">
      <c r="AA1680" s="18">
        <v>9086</v>
      </c>
      <c r="AB1680" s="12" t="s">
        <v>1859</v>
      </c>
      <c r="AC1680" s="19"/>
      <c r="AD1680" s="19">
        <v>3</v>
      </c>
      <c r="AE1680" s="19"/>
      <c r="AF1680" s="19">
        <v>3</v>
      </c>
    </row>
    <row r="1681" spans="27:32" x14ac:dyDescent="0.25">
      <c r="AA1681" s="18">
        <v>9087</v>
      </c>
      <c r="AB1681" s="12" t="s">
        <v>67</v>
      </c>
      <c r="AC1681" s="19"/>
      <c r="AD1681" s="19">
        <v>1</v>
      </c>
      <c r="AE1681" s="19"/>
      <c r="AF1681" s="19">
        <v>1</v>
      </c>
    </row>
    <row r="1682" spans="27:32" x14ac:dyDescent="0.25">
      <c r="AA1682" s="18">
        <v>9088</v>
      </c>
      <c r="AB1682" s="12" t="s">
        <v>314</v>
      </c>
      <c r="AC1682" s="19">
        <v>48</v>
      </c>
      <c r="AD1682" s="19">
        <v>11</v>
      </c>
      <c r="AE1682" s="19">
        <v>24</v>
      </c>
      <c r="AF1682" s="19">
        <v>83</v>
      </c>
    </row>
    <row r="1683" spans="27:32" x14ac:dyDescent="0.25">
      <c r="AA1683" s="18">
        <v>9091</v>
      </c>
      <c r="AB1683" s="12" t="s">
        <v>1860</v>
      </c>
      <c r="AC1683" s="19"/>
      <c r="AD1683" s="19"/>
      <c r="AE1683" s="19">
        <v>77</v>
      </c>
      <c r="AF1683" s="19">
        <v>77</v>
      </c>
    </row>
    <row r="1684" spans="27:32" x14ac:dyDescent="0.25">
      <c r="AA1684" s="18">
        <v>9092</v>
      </c>
      <c r="AB1684" s="12" t="s">
        <v>1861</v>
      </c>
      <c r="AC1684" s="19">
        <v>4</v>
      </c>
      <c r="AD1684" s="19"/>
      <c r="AE1684" s="19"/>
      <c r="AF1684" s="19">
        <v>4</v>
      </c>
    </row>
    <row r="1685" spans="27:32" x14ac:dyDescent="0.25">
      <c r="AA1685" s="18">
        <v>9093</v>
      </c>
      <c r="AB1685" s="12" t="s">
        <v>1862</v>
      </c>
      <c r="AC1685" s="19">
        <v>7</v>
      </c>
      <c r="AD1685" s="19"/>
      <c r="AE1685" s="19"/>
      <c r="AF1685" s="19">
        <v>7</v>
      </c>
    </row>
    <row r="1686" spans="27:32" x14ac:dyDescent="0.25">
      <c r="AA1686" s="18">
        <v>9094</v>
      </c>
      <c r="AB1686" s="12" t="s">
        <v>1863</v>
      </c>
      <c r="AC1686" s="19"/>
      <c r="AD1686" s="19">
        <v>8</v>
      </c>
      <c r="AE1686" s="19"/>
      <c r="AF1686" s="19">
        <v>8</v>
      </c>
    </row>
    <row r="1687" spans="27:32" x14ac:dyDescent="0.25">
      <c r="AA1687" s="18">
        <v>9095</v>
      </c>
      <c r="AB1687" s="12" t="s">
        <v>1864</v>
      </c>
      <c r="AC1687" s="19">
        <v>1</v>
      </c>
      <c r="AD1687" s="19"/>
      <c r="AE1687" s="19"/>
      <c r="AF1687" s="19">
        <v>1</v>
      </c>
    </row>
    <row r="1688" spans="27:32" x14ac:dyDescent="0.25">
      <c r="AA1688" s="18">
        <v>9097</v>
      </c>
      <c r="AB1688" s="12" t="s">
        <v>1865</v>
      </c>
      <c r="AC1688" s="19">
        <v>55</v>
      </c>
      <c r="AD1688" s="19">
        <v>17</v>
      </c>
      <c r="AE1688" s="19">
        <v>25</v>
      </c>
      <c r="AF1688" s="19">
        <v>97</v>
      </c>
    </row>
    <row r="1689" spans="27:32" x14ac:dyDescent="0.25">
      <c r="AA1689" s="18">
        <v>9098</v>
      </c>
      <c r="AB1689" s="12" t="s">
        <v>1866</v>
      </c>
      <c r="AC1689" s="19">
        <v>45</v>
      </c>
      <c r="AD1689" s="19">
        <v>14</v>
      </c>
      <c r="AE1689" s="19">
        <v>31</v>
      </c>
      <c r="AF1689" s="19">
        <v>90</v>
      </c>
    </row>
    <row r="1690" spans="27:32" x14ac:dyDescent="0.25">
      <c r="AA1690" s="18">
        <v>9099</v>
      </c>
      <c r="AB1690" s="12" t="s">
        <v>1867</v>
      </c>
      <c r="AC1690" s="19">
        <v>113</v>
      </c>
      <c r="AD1690" s="19">
        <v>27</v>
      </c>
      <c r="AE1690" s="19">
        <v>63</v>
      </c>
      <c r="AF1690" s="19">
        <v>203</v>
      </c>
    </row>
    <row r="1691" spans="27:32" x14ac:dyDescent="0.25">
      <c r="AA1691" s="18">
        <v>9100</v>
      </c>
      <c r="AB1691" s="12" t="s">
        <v>1868</v>
      </c>
      <c r="AC1691" s="19">
        <v>99</v>
      </c>
      <c r="AD1691" s="19">
        <v>31</v>
      </c>
      <c r="AE1691" s="19">
        <v>68</v>
      </c>
      <c r="AF1691" s="19">
        <v>198</v>
      </c>
    </row>
    <row r="1692" spans="27:32" x14ac:dyDescent="0.25">
      <c r="AA1692" s="18">
        <v>9117</v>
      </c>
      <c r="AB1692" s="12" t="s">
        <v>1869</v>
      </c>
      <c r="AC1692" s="19"/>
      <c r="AD1692" s="19">
        <v>4</v>
      </c>
      <c r="AE1692" s="19">
        <v>1</v>
      </c>
      <c r="AF1692" s="19">
        <v>5</v>
      </c>
    </row>
    <row r="1693" spans="27:32" x14ac:dyDescent="0.25">
      <c r="AA1693" s="18">
        <v>9118</v>
      </c>
      <c r="AB1693" s="12" t="s">
        <v>1870</v>
      </c>
      <c r="AC1693" s="19">
        <v>6</v>
      </c>
      <c r="AD1693" s="19"/>
      <c r="AE1693" s="19"/>
      <c r="AF1693" s="19">
        <v>6</v>
      </c>
    </row>
    <row r="1694" spans="27:32" x14ac:dyDescent="0.25">
      <c r="AA1694" s="18">
        <v>9119</v>
      </c>
      <c r="AB1694" s="12" t="s">
        <v>1871</v>
      </c>
      <c r="AC1694" s="19">
        <v>851</v>
      </c>
      <c r="AD1694" s="19">
        <v>185</v>
      </c>
      <c r="AE1694" s="19">
        <v>373</v>
      </c>
      <c r="AF1694" s="19">
        <v>1409</v>
      </c>
    </row>
    <row r="1695" spans="27:32" x14ac:dyDescent="0.25">
      <c r="AA1695" s="18">
        <v>9125</v>
      </c>
      <c r="AB1695" s="12" t="s">
        <v>1872</v>
      </c>
      <c r="AC1695" s="19">
        <v>4</v>
      </c>
      <c r="AD1695" s="19"/>
      <c r="AE1695" s="19">
        <v>2</v>
      </c>
      <c r="AF1695" s="19">
        <v>6</v>
      </c>
    </row>
    <row r="1696" spans="27:32" x14ac:dyDescent="0.25">
      <c r="AA1696" s="18">
        <v>9150</v>
      </c>
      <c r="AB1696" s="12" t="s">
        <v>1873</v>
      </c>
      <c r="AC1696" s="19">
        <v>17</v>
      </c>
      <c r="AD1696" s="19"/>
      <c r="AE1696" s="19">
        <v>1</v>
      </c>
      <c r="AF1696" s="19">
        <v>18</v>
      </c>
    </row>
    <row r="1697" spans="27:32" x14ac:dyDescent="0.25">
      <c r="AA1697" s="18">
        <v>9153</v>
      </c>
      <c r="AB1697" s="12" t="s">
        <v>1874</v>
      </c>
      <c r="AC1697" s="19">
        <v>14</v>
      </c>
      <c r="AD1697" s="19">
        <v>7</v>
      </c>
      <c r="AE1697" s="19">
        <v>9</v>
      </c>
      <c r="AF1697" s="19">
        <v>30</v>
      </c>
    </row>
    <row r="1698" spans="27:32" x14ac:dyDescent="0.25">
      <c r="AA1698" s="18">
        <v>9156</v>
      </c>
      <c r="AB1698" s="12" t="s">
        <v>1875</v>
      </c>
      <c r="AC1698" s="19">
        <v>222</v>
      </c>
      <c r="AD1698" s="19">
        <v>64</v>
      </c>
      <c r="AE1698" s="19">
        <v>61</v>
      </c>
      <c r="AF1698" s="19">
        <v>347</v>
      </c>
    </row>
    <row r="1699" spans="27:32" x14ac:dyDescent="0.25">
      <c r="AA1699" s="18">
        <v>9157</v>
      </c>
      <c r="AB1699" s="12" t="s">
        <v>1876</v>
      </c>
      <c r="AC1699" s="19">
        <v>43</v>
      </c>
      <c r="AD1699" s="19">
        <v>14</v>
      </c>
      <c r="AE1699" s="19">
        <v>11</v>
      </c>
      <c r="AF1699" s="19">
        <v>68</v>
      </c>
    </row>
    <row r="1700" spans="27:32" x14ac:dyDescent="0.25">
      <c r="AA1700" s="18">
        <v>9179</v>
      </c>
      <c r="AB1700" s="12" t="s">
        <v>284</v>
      </c>
      <c r="AC1700" s="19">
        <v>3</v>
      </c>
      <c r="AD1700" s="19">
        <v>4</v>
      </c>
      <c r="AE1700" s="19">
        <v>2</v>
      </c>
      <c r="AF1700" s="19">
        <v>9</v>
      </c>
    </row>
    <row r="1701" spans="27:32" x14ac:dyDescent="0.25">
      <c r="AA1701" s="18">
        <v>9184</v>
      </c>
      <c r="AB1701" s="12" t="s">
        <v>1877</v>
      </c>
      <c r="AC1701" s="19">
        <v>6</v>
      </c>
      <c r="AD1701" s="19">
        <v>4</v>
      </c>
      <c r="AE1701" s="19">
        <v>6</v>
      </c>
      <c r="AF1701" s="19">
        <v>16</v>
      </c>
    </row>
    <row r="1702" spans="27:32" x14ac:dyDescent="0.25">
      <c r="AA1702" s="18">
        <v>9188</v>
      </c>
      <c r="AB1702" s="12" t="s">
        <v>1878</v>
      </c>
      <c r="AC1702" s="19"/>
      <c r="AD1702" s="19">
        <v>1</v>
      </c>
      <c r="AE1702" s="19">
        <v>1</v>
      </c>
      <c r="AF1702" s="19">
        <v>2</v>
      </c>
    </row>
    <row r="1703" spans="27:32" x14ac:dyDescent="0.25">
      <c r="AA1703" s="18">
        <v>9191</v>
      </c>
      <c r="AB1703" s="12" t="s">
        <v>1879</v>
      </c>
      <c r="AC1703" s="19">
        <v>1</v>
      </c>
      <c r="AD1703" s="19"/>
      <c r="AE1703" s="19"/>
      <c r="AF1703" s="19">
        <v>1</v>
      </c>
    </row>
    <row r="1704" spans="27:32" x14ac:dyDescent="0.25">
      <c r="AA1704" s="18">
        <v>9217</v>
      </c>
      <c r="AB1704" s="12" t="s">
        <v>1880</v>
      </c>
      <c r="AC1704" s="19">
        <v>40</v>
      </c>
      <c r="AD1704" s="19">
        <v>9</v>
      </c>
      <c r="AE1704" s="19">
        <v>11</v>
      </c>
      <c r="AF1704" s="19">
        <v>60</v>
      </c>
    </row>
    <row r="1705" spans="27:32" x14ac:dyDescent="0.25">
      <c r="AA1705" s="18">
        <v>9220</v>
      </c>
      <c r="AB1705" s="12" t="s">
        <v>1881</v>
      </c>
      <c r="AC1705" s="19">
        <v>35</v>
      </c>
      <c r="AD1705" s="19">
        <v>1</v>
      </c>
      <c r="AE1705" s="19">
        <v>5</v>
      </c>
      <c r="AF1705" s="19">
        <v>41</v>
      </c>
    </row>
    <row r="1706" spans="27:32" x14ac:dyDescent="0.25">
      <c r="AA1706" s="18">
        <v>9226</v>
      </c>
      <c r="AB1706" s="12" t="s">
        <v>1882</v>
      </c>
      <c r="AC1706" s="19">
        <v>2</v>
      </c>
      <c r="AD1706" s="19">
        <v>1</v>
      </c>
      <c r="AE1706" s="19"/>
      <c r="AF1706" s="19">
        <v>3</v>
      </c>
    </row>
    <row r="1707" spans="27:32" x14ac:dyDescent="0.25">
      <c r="AA1707" s="18">
        <v>9227</v>
      </c>
      <c r="AB1707" s="12" t="s">
        <v>1883</v>
      </c>
      <c r="AC1707" s="19">
        <v>107</v>
      </c>
      <c r="AD1707" s="19">
        <v>16</v>
      </c>
      <c r="AE1707" s="19">
        <v>10</v>
      </c>
      <c r="AF1707" s="19">
        <v>133</v>
      </c>
    </row>
    <row r="1708" spans="27:32" x14ac:dyDescent="0.25">
      <c r="AA1708" s="18">
        <v>9228</v>
      </c>
      <c r="AB1708" s="12" t="s">
        <v>1884</v>
      </c>
      <c r="AC1708" s="19">
        <v>2</v>
      </c>
      <c r="AD1708" s="19">
        <v>2</v>
      </c>
      <c r="AE1708" s="19">
        <v>11</v>
      </c>
      <c r="AF1708" s="19">
        <v>15</v>
      </c>
    </row>
    <row r="1709" spans="27:32" x14ac:dyDescent="0.25">
      <c r="AA1709" s="18">
        <v>9235</v>
      </c>
      <c r="AB1709" s="12" t="s">
        <v>1885</v>
      </c>
      <c r="AC1709" s="19">
        <v>1</v>
      </c>
      <c r="AD1709" s="19"/>
      <c r="AE1709" s="19"/>
      <c r="AF1709" s="19">
        <v>1</v>
      </c>
    </row>
    <row r="1710" spans="27:32" x14ac:dyDescent="0.25">
      <c r="AA1710" s="18">
        <v>9239</v>
      </c>
      <c r="AB1710" s="12" t="s">
        <v>1886</v>
      </c>
      <c r="AC1710" s="19">
        <v>2</v>
      </c>
      <c r="AD1710" s="19">
        <v>1</v>
      </c>
      <c r="AE1710" s="19"/>
      <c r="AF1710" s="19">
        <v>3</v>
      </c>
    </row>
    <row r="1711" spans="27:32" x14ac:dyDescent="0.25">
      <c r="AA1711" s="18">
        <v>9240</v>
      </c>
      <c r="AB1711" s="12" t="s">
        <v>1887</v>
      </c>
      <c r="AC1711" s="19">
        <v>1</v>
      </c>
      <c r="AD1711" s="19"/>
      <c r="AE1711" s="19"/>
      <c r="AF1711" s="19">
        <v>1</v>
      </c>
    </row>
    <row r="1712" spans="27:32" x14ac:dyDescent="0.25">
      <c r="AA1712" s="18">
        <v>9241</v>
      </c>
      <c r="AB1712" s="12" t="s">
        <v>1888</v>
      </c>
      <c r="AC1712" s="19">
        <v>3</v>
      </c>
      <c r="AD1712" s="19"/>
      <c r="AE1712" s="19"/>
      <c r="AF1712" s="19">
        <v>3</v>
      </c>
    </row>
    <row r="1713" spans="27:32" x14ac:dyDescent="0.25">
      <c r="AA1713" s="18">
        <v>9249</v>
      </c>
      <c r="AB1713" s="12" t="s">
        <v>1889</v>
      </c>
      <c r="AC1713" s="19">
        <v>1</v>
      </c>
      <c r="AD1713" s="19"/>
      <c r="AE1713" s="19"/>
      <c r="AF1713" s="19">
        <v>1</v>
      </c>
    </row>
    <row r="1714" spans="27:32" x14ac:dyDescent="0.25">
      <c r="AA1714" s="18">
        <v>9253</v>
      </c>
      <c r="AB1714" s="12" t="s">
        <v>1890</v>
      </c>
      <c r="AC1714" s="19">
        <v>130</v>
      </c>
      <c r="AD1714" s="19">
        <v>39</v>
      </c>
      <c r="AE1714" s="19">
        <v>93</v>
      </c>
      <c r="AF1714" s="19">
        <v>262</v>
      </c>
    </row>
    <row r="1715" spans="27:32" x14ac:dyDescent="0.25">
      <c r="AA1715" s="18">
        <v>9254</v>
      </c>
      <c r="AB1715" s="12" t="s">
        <v>1891</v>
      </c>
      <c r="AC1715" s="19">
        <v>85</v>
      </c>
      <c r="AD1715" s="19">
        <v>10</v>
      </c>
      <c r="AE1715" s="19">
        <v>25</v>
      </c>
      <c r="AF1715" s="19">
        <v>120</v>
      </c>
    </row>
    <row r="1716" spans="27:32" x14ac:dyDescent="0.25">
      <c r="AA1716" s="18">
        <v>9256</v>
      </c>
      <c r="AB1716" s="12" t="s">
        <v>1892</v>
      </c>
      <c r="AC1716" s="19">
        <v>35</v>
      </c>
      <c r="AD1716" s="19">
        <v>2</v>
      </c>
      <c r="AE1716" s="19">
        <v>3</v>
      </c>
      <c r="AF1716" s="19">
        <v>40</v>
      </c>
    </row>
    <row r="1717" spans="27:32" x14ac:dyDescent="0.25">
      <c r="AA1717" s="18">
        <v>9257</v>
      </c>
      <c r="AB1717" s="12" t="s">
        <v>1893</v>
      </c>
      <c r="AC1717" s="19">
        <v>419</v>
      </c>
      <c r="AD1717" s="19">
        <v>81</v>
      </c>
      <c r="AE1717" s="19">
        <v>24</v>
      </c>
      <c r="AF1717" s="19">
        <v>524</v>
      </c>
    </row>
    <row r="1718" spans="27:32" x14ac:dyDescent="0.25">
      <c r="AA1718" s="18">
        <v>9259</v>
      </c>
      <c r="AB1718" s="12" t="s">
        <v>1894</v>
      </c>
      <c r="AC1718" s="19"/>
      <c r="AD1718" s="19"/>
      <c r="AE1718" s="19">
        <v>8</v>
      </c>
      <c r="AF1718" s="19">
        <v>8</v>
      </c>
    </row>
    <row r="1719" spans="27:32" x14ac:dyDescent="0.25">
      <c r="AA1719" s="18">
        <v>9260</v>
      </c>
      <c r="AB1719" s="12" t="s">
        <v>1895</v>
      </c>
      <c r="AC1719" s="19">
        <v>464</v>
      </c>
      <c r="AD1719" s="19">
        <v>76</v>
      </c>
      <c r="AE1719" s="19">
        <v>37</v>
      </c>
      <c r="AF1719" s="19">
        <v>577</v>
      </c>
    </row>
    <row r="1720" spans="27:32" x14ac:dyDescent="0.25">
      <c r="AA1720" s="18">
        <v>9287</v>
      </c>
      <c r="AB1720" s="12" t="s">
        <v>1896</v>
      </c>
      <c r="AC1720" s="19">
        <v>7</v>
      </c>
      <c r="AD1720" s="19">
        <v>1</v>
      </c>
      <c r="AE1720" s="19">
        <v>10</v>
      </c>
      <c r="AF1720" s="19">
        <v>18</v>
      </c>
    </row>
    <row r="1721" spans="27:32" x14ac:dyDescent="0.25">
      <c r="AA1721" s="18">
        <v>9305</v>
      </c>
      <c r="AB1721" s="12" t="s">
        <v>1897</v>
      </c>
      <c r="AC1721" s="19">
        <v>1</v>
      </c>
      <c r="AD1721" s="19"/>
      <c r="AE1721" s="19"/>
      <c r="AF1721" s="19">
        <v>1</v>
      </c>
    </row>
    <row r="1722" spans="27:32" x14ac:dyDescent="0.25">
      <c r="AA1722" s="18">
        <v>9308</v>
      </c>
      <c r="AB1722" s="12" t="s">
        <v>1898</v>
      </c>
      <c r="AC1722" s="19">
        <v>2</v>
      </c>
      <c r="AD1722" s="19"/>
      <c r="AE1722" s="19"/>
      <c r="AF1722" s="19">
        <v>2</v>
      </c>
    </row>
    <row r="1723" spans="27:32" x14ac:dyDescent="0.25">
      <c r="AA1723" s="18">
        <v>9311</v>
      </c>
      <c r="AB1723" s="12" t="s">
        <v>1899</v>
      </c>
      <c r="AC1723" s="19">
        <v>3</v>
      </c>
      <c r="AD1723" s="19"/>
      <c r="AE1723" s="19"/>
      <c r="AF1723" s="19">
        <v>3</v>
      </c>
    </row>
    <row r="1724" spans="27:32" x14ac:dyDescent="0.25">
      <c r="AA1724" s="18">
        <v>9315</v>
      </c>
      <c r="AB1724" s="12" t="s">
        <v>1900</v>
      </c>
      <c r="AC1724" s="19">
        <v>6</v>
      </c>
      <c r="AD1724" s="19">
        <v>2</v>
      </c>
      <c r="AE1724" s="19">
        <v>3</v>
      </c>
      <c r="AF1724" s="19">
        <v>11</v>
      </c>
    </row>
    <row r="1725" spans="27:32" x14ac:dyDescent="0.25">
      <c r="AA1725" s="18">
        <v>9316</v>
      </c>
      <c r="AB1725" s="12" t="s">
        <v>1901</v>
      </c>
      <c r="AC1725" s="19">
        <v>1</v>
      </c>
      <c r="AD1725" s="19"/>
      <c r="AE1725" s="19">
        <v>12</v>
      </c>
      <c r="AF1725" s="19">
        <v>13</v>
      </c>
    </row>
    <row r="1726" spans="27:32" x14ac:dyDescent="0.25">
      <c r="AA1726" s="18">
        <v>9317</v>
      </c>
      <c r="AB1726" s="12" t="s">
        <v>1902</v>
      </c>
      <c r="AC1726" s="19">
        <v>557</v>
      </c>
      <c r="AD1726" s="19">
        <v>85</v>
      </c>
      <c r="AE1726" s="19">
        <v>114</v>
      </c>
      <c r="AF1726" s="19">
        <v>756</v>
      </c>
    </row>
    <row r="1727" spans="27:32" x14ac:dyDescent="0.25">
      <c r="AA1727" s="18">
        <v>9324</v>
      </c>
      <c r="AB1727" s="12" t="s">
        <v>1903</v>
      </c>
      <c r="AC1727" s="19">
        <v>225</v>
      </c>
      <c r="AD1727" s="19">
        <v>39</v>
      </c>
      <c r="AE1727" s="19">
        <v>58</v>
      </c>
      <c r="AF1727" s="19">
        <v>322</v>
      </c>
    </row>
    <row r="1728" spans="27:32" x14ac:dyDescent="0.25">
      <c r="AA1728" s="18">
        <v>9328</v>
      </c>
      <c r="AB1728" s="12" t="s">
        <v>1904</v>
      </c>
      <c r="AC1728" s="19">
        <v>6</v>
      </c>
      <c r="AD1728" s="19"/>
      <c r="AE1728" s="19"/>
      <c r="AF1728" s="19">
        <v>6</v>
      </c>
    </row>
    <row r="1729" spans="27:32" x14ac:dyDescent="0.25">
      <c r="AA1729" s="18">
        <v>9329</v>
      </c>
      <c r="AB1729" s="12" t="s">
        <v>1905</v>
      </c>
      <c r="AC1729" s="19">
        <v>6</v>
      </c>
      <c r="AD1729" s="19"/>
      <c r="AE1729" s="19"/>
      <c r="AF1729" s="19">
        <v>6</v>
      </c>
    </row>
    <row r="1730" spans="27:32" x14ac:dyDescent="0.25">
      <c r="AA1730" s="18">
        <v>9330</v>
      </c>
      <c r="AB1730" s="12" t="s">
        <v>1906</v>
      </c>
      <c r="AC1730" s="19">
        <v>30</v>
      </c>
      <c r="AD1730" s="19">
        <v>7</v>
      </c>
      <c r="AE1730" s="19">
        <v>10</v>
      </c>
      <c r="AF1730" s="19">
        <v>47</v>
      </c>
    </row>
    <row r="1731" spans="27:32" x14ac:dyDescent="0.25">
      <c r="AA1731" s="18">
        <v>9331</v>
      </c>
      <c r="AB1731" s="12" t="s">
        <v>1907</v>
      </c>
      <c r="AC1731" s="19">
        <v>16</v>
      </c>
      <c r="AD1731" s="19">
        <v>7</v>
      </c>
      <c r="AE1731" s="19">
        <v>9</v>
      </c>
      <c r="AF1731" s="19">
        <v>32</v>
      </c>
    </row>
    <row r="1732" spans="27:32" x14ac:dyDescent="0.25">
      <c r="AA1732" s="18">
        <v>9333</v>
      </c>
      <c r="AB1732" s="12" t="s">
        <v>1908</v>
      </c>
      <c r="AC1732" s="19">
        <v>21</v>
      </c>
      <c r="AD1732" s="19">
        <v>1</v>
      </c>
      <c r="AE1732" s="19"/>
      <c r="AF1732" s="19">
        <v>22</v>
      </c>
    </row>
    <row r="1733" spans="27:32" x14ac:dyDescent="0.25">
      <c r="AA1733" s="18">
        <v>9334</v>
      </c>
      <c r="AB1733" s="12" t="s">
        <v>1909</v>
      </c>
      <c r="AC1733" s="19">
        <v>215</v>
      </c>
      <c r="AD1733" s="19">
        <v>51</v>
      </c>
      <c r="AE1733" s="19">
        <v>59</v>
      </c>
      <c r="AF1733" s="19">
        <v>325</v>
      </c>
    </row>
    <row r="1734" spans="27:32" x14ac:dyDescent="0.25">
      <c r="AA1734" s="18">
        <v>9336</v>
      </c>
      <c r="AB1734" s="12" t="s">
        <v>1910</v>
      </c>
      <c r="AC1734" s="19">
        <v>24</v>
      </c>
      <c r="AD1734" s="19">
        <v>7</v>
      </c>
      <c r="AE1734" s="19">
        <v>6</v>
      </c>
      <c r="AF1734" s="19">
        <v>37</v>
      </c>
    </row>
    <row r="1735" spans="27:32" x14ac:dyDescent="0.25">
      <c r="AA1735" s="18">
        <v>9337</v>
      </c>
      <c r="AB1735" s="12" t="s">
        <v>1911</v>
      </c>
      <c r="AC1735" s="19">
        <v>407</v>
      </c>
      <c r="AD1735" s="19">
        <v>23</v>
      </c>
      <c r="AE1735" s="19">
        <v>90</v>
      </c>
      <c r="AF1735" s="19">
        <v>520</v>
      </c>
    </row>
    <row r="1736" spans="27:32" x14ac:dyDescent="0.25">
      <c r="AA1736" s="18">
        <v>9338</v>
      </c>
      <c r="AB1736" s="12" t="s">
        <v>1912</v>
      </c>
      <c r="AC1736" s="19">
        <v>94</v>
      </c>
      <c r="AD1736" s="19">
        <v>5</v>
      </c>
      <c r="AE1736" s="19">
        <v>3</v>
      </c>
      <c r="AF1736" s="19">
        <v>102</v>
      </c>
    </row>
    <row r="1737" spans="27:32" x14ac:dyDescent="0.25">
      <c r="AA1737" s="18">
        <v>9339</v>
      </c>
      <c r="AB1737" s="12" t="s">
        <v>1913</v>
      </c>
      <c r="AC1737" s="19">
        <v>3</v>
      </c>
      <c r="AD1737" s="19">
        <v>1</v>
      </c>
      <c r="AE1737" s="19">
        <v>1</v>
      </c>
      <c r="AF1737" s="19">
        <v>5</v>
      </c>
    </row>
    <row r="1738" spans="27:32" x14ac:dyDescent="0.25">
      <c r="AA1738" s="18">
        <v>9340</v>
      </c>
      <c r="AB1738" s="12" t="s">
        <v>1914</v>
      </c>
      <c r="AC1738" s="19">
        <v>185</v>
      </c>
      <c r="AD1738" s="19">
        <v>5</v>
      </c>
      <c r="AE1738" s="19">
        <v>26</v>
      </c>
      <c r="AF1738" s="19">
        <v>216</v>
      </c>
    </row>
    <row r="1739" spans="27:32" x14ac:dyDescent="0.25">
      <c r="AA1739" s="18">
        <v>9341</v>
      </c>
      <c r="AB1739" s="12" t="s">
        <v>1915</v>
      </c>
      <c r="AC1739" s="19">
        <v>7</v>
      </c>
      <c r="AD1739" s="19"/>
      <c r="AE1739" s="19">
        <v>3</v>
      </c>
      <c r="AF1739" s="19">
        <v>10</v>
      </c>
    </row>
    <row r="1740" spans="27:32" x14ac:dyDescent="0.25">
      <c r="AA1740" s="18">
        <v>9343</v>
      </c>
      <c r="AB1740" s="12" t="s">
        <v>1916</v>
      </c>
      <c r="AC1740" s="19">
        <v>64</v>
      </c>
      <c r="AD1740" s="19">
        <v>1</v>
      </c>
      <c r="AE1740" s="19">
        <v>4</v>
      </c>
      <c r="AF1740" s="19">
        <v>69</v>
      </c>
    </row>
    <row r="1741" spans="27:32" x14ac:dyDescent="0.25">
      <c r="AA1741" s="18">
        <v>9344</v>
      </c>
      <c r="AB1741" s="12" t="s">
        <v>1917</v>
      </c>
      <c r="AC1741" s="19">
        <v>149</v>
      </c>
      <c r="AD1741" s="19">
        <v>2</v>
      </c>
      <c r="AE1741" s="19">
        <v>3</v>
      </c>
      <c r="AF1741" s="19">
        <v>154</v>
      </c>
    </row>
    <row r="1742" spans="27:32" x14ac:dyDescent="0.25">
      <c r="AA1742" s="18">
        <v>9345</v>
      </c>
      <c r="AB1742" s="12" t="s">
        <v>1918</v>
      </c>
      <c r="AC1742" s="19"/>
      <c r="AD1742" s="19"/>
      <c r="AE1742" s="19">
        <v>1</v>
      </c>
      <c r="AF1742" s="19">
        <v>1</v>
      </c>
    </row>
    <row r="1743" spans="27:32" x14ac:dyDescent="0.25">
      <c r="AA1743" s="18">
        <v>9346</v>
      </c>
      <c r="AB1743" s="12" t="s">
        <v>1919</v>
      </c>
      <c r="AC1743" s="19">
        <v>130</v>
      </c>
      <c r="AD1743" s="19">
        <v>9</v>
      </c>
      <c r="AE1743" s="19">
        <v>5</v>
      </c>
      <c r="AF1743" s="19">
        <v>144</v>
      </c>
    </row>
    <row r="1744" spans="27:32" x14ac:dyDescent="0.25">
      <c r="AA1744" s="18">
        <v>9347</v>
      </c>
      <c r="AB1744" s="12" t="s">
        <v>1920</v>
      </c>
      <c r="AC1744" s="19">
        <v>183</v>
      </c>
      <c r="AD1744" s="19">
        <v>18</v>
      </c>
      <c r="AE1744" s="19">
        <v>21</v>
      </c>
      <c r="AF1744" s="19">
        <v>222</v>
      </c>
    </row>
    <row r="1745" spans="27:32" x14ac:dyDescent="0.25">
      <c r="AA1745" s="18">
        <v>9348</v>
      </c>
      <c r="AB1745" s="12" t="s">
        <v>1921</v>
      </c>
      <c r="AC1745" s="19">
        <v>21</v>
      </c>
      <c r="AD1745" s="19">
        <v>1</v>
      </c>
      <c r="AE1745" s="19">
        <v>12</v>
      </c>
      <c r="AF1745" s="19">
        <v>34</v>
      </c>
    </row>
    <row r="1746" spans="27:32" x14ac:dyDescent="0.25">
      <c r="AA1746" s="18">
        <v>9349</v>
      </c>
      <c r="AB1746" s="12" t="s">
        <v>1922</v>
      </c>
      <c r="AC1746" s="19">
        <v>92</v>
      </c>
      <c r="AD1746" s="19">
        <v>18</v>
      </c>
      <c r="AE1746" s="19">
        <v>26</v>
      </c>
      <c r="AF1746" s="19">
        <v>136</v>
      </c>
    </row>
    <row r="1747" spans="27:32" x14ac:dyDescent="0.25">
      <c r="AA1747" s="18">
        <v>9350</v>
      </c>
      <c r="AB1747" s="12" t="s">
        <v>1923</v>
      </c>
      <c r="AC1747" s="19">
        <v>3</v>
      </c>
      <c r="AD1747" s="19">
        <v>2</v>
      </c>
      <c r="AE1747" s="19">
        <v>5</v>
      </c>
      <c r="AF1747" s="19">
        <v>10</v>
      </c>
    </row>
    <row r="1748" spans="27:32" x14ac:dyDescent="0.25">
      <c r="AA1748" s="18">
        <v>9351</v>
      </c>
      <c r="AB1748" s="12" t="s">
        <v>1924</v>
      </c>
      <c r="AC1748" s="19">
        <v>2</v>
      </c>
      <c r="AD1748" s="19"/>
      <c r="AE1748" s="19"/>
      <c r="AF1748" s="19">
        <v>2</v>
      </c>
    </row>
    <row r="1749" spans="27:32" x14ac:dyDescent="0.25">
      <c r="AA1749" s="18">
        <v>9358</v>
      </c>
      <c r="AB1749" s="12" t="s">
        <v>1925</v>
      </c>
      <c r="AC1749" s="19"/>
      <c r="AD1749" s="19">
        <v>2</v>
      </c>
      <c r="AE1749" s="19"/>
      <c r="AF1749" s="19">
        <v>2</v>
      </c>
    </row>
    <row r="1750" spans="27:32" x14ac:dyDescent="0.25">
      <c r="AA1750" s="18">
        <v>9359</v>
      </c>
      <c r="AB1750" s="12" t="s">
        <v>1926</v>
      </c>
      <c r="AC1750" s="19">
        <v>2</v>
      </c>
      <c r="AD1750" s="19"/>
      <c r="AE1750" s="19"/>
      <c r="AF1750" s="19">
        <v>2</v>
      </c>
    </row>
    <row r="1751" spans="27:32" x14ac:dyDescent="0.25">
      <c r="AA1751" s="18">
        <v>9361</v>
      </c>
      <c r="AB1751" s="12" t="s">
        <v>1927</v>
      </c>
      <c r="AC1751" s="19">
        <v>7</v>
      </c>
      <c r="AD1751" s="19"/>
      <c r="AE1751" s="19"/>
      <c r="AF1751" s="19">
        <v>7</v>
      </c>
    </row>
    <row r="1752" spans="27:32" x14ac:dyDescent="0.25">
      <c r="AA1752" s="18">
        <v>9362</v>
      </c>
      <c r="AB1752" s="12" t="s">
        <v>1928</v>
      </c>
      <c r="AC1752" s="19">
        <v>679</v>
      </c>
      <c r="AD1752" s="19">
        <v>70</v>
      </c>
      <c r="AE1752" s="19">
        <v>146</v>
      </c>
      <c r="AF1752" s="19">
        <v>895</v>
      </c>
    </row>
    <row r="1753" spans="27:32" x14ac:dyDescent="0.25">
      <c r="AA1753" s="18">
        <v>9363</v>
      </c>
      <c r="AB1753" s="12" t="s">
        <v>1929</v>
      </c>
      <c r="AC1753" s="19">
        <v>14</v>
      </c>
      <c r="AD1753" s="19">
        <v>5</v>
      </c>
      <c r="AE1753" s="19"/>
      <c r="AF1753" s="19">
        <v>19</v>
      </c>
    </row>
    <row r="1754" spans="27:32" x14ac:dyDescent="0.25">
      <c r="AA1754" s="18">
        <v>9374</v>
      </c>
      <c r="AB1754" s="12" t="s">
        <v>1930</v>
      </c>
      <c r="AC1754" s="19"/>
      <c r="AD1754" s="19">
        <v>15</v>
      </c>
      <c r="AE1754" s="19"/>
      <c r="AF1754" s="19">
        <v>15</v>
      </c>
    </row>
    <row r="1755" spans="27:32" x14ac:dyDescent="0.25">
      <c r="AA1755" s="18">
        <v>9376</v>
      </c>
      <c r="AB1755" s="12" t="s">
        <v>1931</v>
      </c>
      <c r="AC1755" s="19">
        <v>239</v>
      </c>
      <c r="AD1755" s="19">
        <v>24</v>
      </c>
      <c r="AE1755" s="19">
        <v>92</v>
      </c>
      <c r="AF1755" s="19">
        <v>355</v>
      </c>
    </row>
    <row r="1756" spans="27:32" x14ac:dyDescent="0.25">
      <c r="AA1756" s="18">
        <v>9381</v>
      </c>
      <c r="AB1756" s="12" t="s">
        <v>1932</v>
      </c>
      <c r="AC1756" s="19">
        <v>21</v>
      </c>
      <c r="AD1756" s="19">
        <v>7</v>
      </c>
      <c r="AE1756" s="19">
        <v>4</v>
      </c>
      <c r="AF1756" s="19">
        <v>32</v>
      </c>
    </row>
    <row r="1757" spans="27:32" x14ac:dyDescent="0.25">
      <c r="AA1757" s="18">
        <v>9382</v>
      </c>
      <c r="AB1757" s="12" t="s">
        <v>1933</v>
      </c>
      <c r="AC1757" s="19">
        <v>3</v>
      </c>
      <c r="AD1757" s="19">
        <v>3</v>
      </c>
      <c r="AE1757" s="19"/>
      <c r="AF1757" s="19">
        <v>6</v>
      </c>
    </row>
    <row r="1758" spans="27:32" x14ac:dyDescent="0.25">
      <c r="AA1758" s="18">
        <v>9385</v>
      </c>
      <c r="AB1758" s="12" t="s">
        <v>1934</v>
      </c>
      <c r="AC1758" s="19">
        <v>150</v>
      </c>
      <c r="AD1758" s="19">
        <v>14</v>
      </c>
      <c r="AE1758" s="19">
        <v>17</v>
      </c>
      <c r="AF1758" s="19">
        <v>181</v>
      </c>
    </row>
    <row r="1759" spans="27:32" x14ac:dyDescent="0.25">
      <c r="AA1759" s="18">
        <v>9386</v>
      </c>
      <c r="AB1759" s="12" t="s">
        <v>1935</v>
      </c>
      <c r="AC1759" s="19">
        <v>167</v>
      </c>
      <c r="AD1759" s="19">
        <v>29</v>
      </c>
      <c r="AE1759" s="19">
        <v>7</v>
      </c>
      <c r="AF1759" s="19">
        <v>203</v>
      </c>
    </row>
    <row r="1760" spans="27:32" x14ac:dyDescent="0.25">
      <c r="AA1760" s="18">
        <v>9387</v>
      </c>
      <c r="AB1760" s="12" t="s">
        <v>1936</v>
      </c>
      <c r="AC1760" s="19">
        <v>172</v>
      </c>
      <c r="AD1760" s="19"/>
      <c r="AE1760" s="19"/>
      <c r="AF1760" s="19">
        <v>172</v>
      </c>
    </row>
    <row r="1761" spans="27:32" x14ac:dyDescent="0.25">
      <c r="AA1761" s="18">
        <v>9391</v>
      </c>
      <c r="AB1761" s="12" t="s">
        <v>1937</v>
      </c>
      <c r="AC1761" s="19">
        <v>91</v>
      </c>
      <c r="AD1761" s="19">
        <v>3</v>
      </c>
      <c r="AE1761" s="19">
        <v>16</v>
      </c>
      <c r="AF1761" s="19">
        <v>110</v>
      </c>
    </row>
    <row r="1762" spans="27:32" x14ac:dyDescent="0.25">
      <c r="AA1762" s="18">
        <v>9392</v>
      </c>
      <c r="AB1762" s="12" t="s">
        <v>1938</v>
      </c>
      <c r="AC1762" s="19">
        <v>6</v>
      </c>
      <c r="AD1762" s="19">
        <v>1</v>
      </c>
      <c r="AE1762" s="19"/>
      <c r="AF1762" s="19">
        <v>7</v>
      </c>
    </row>
    <row r="1763" spans="27:32" x14ac:dyDescent="0.25">
      <c r="AA1763" s="18">
        <v>9396</v>
      </c>
      <c r="AB1763" s="12" t="s">
        <v>1939</v>
      </c>
      <c r="AC1763" s="19">
        <v>1</v>
      </c>
      <c r="AD1763" s="19"/>
      <c r="AE1763" s="19"/>
      <c r="AF1763" s="19">
        <v>1</v>
      </c>
    </row>
    <row r="1764" spans="27:32" x14ac:dyDescent="0.25">
      <c r="AA1764" s="18">
        <v>9400</v>
      </c>
      <c r="AB1764" s="12" t="s">
        <v>1940</v>
      </c>
      <c r="AC1764" s="19">
        <v>1</v>
      </c>
      <c r="AD1764" s="19"/>
      <c r="AE1764" s="19"/>
      <c r="AF1764" s="19">
        <v>1</v>
      </c>
    </row>
    <row r="1765" spans="27:32" x14ac:dyDescent="0.25">
      <c r="AA1765" s="18">
        <v>9411</v>
      </c>
      <c r="AB1765" s="12" t="s">
        <v>1941</v>
      </c>
      <c r="AC1765" s="19"/>
      <c r="AD1765" s="19">
        <v>1</v>
      </c>
      <c r="AE1765" s="19"/>
      <c r="AF1765" s="19">
        <v>1</v>
      </c>
    </row>
    <row r="1766" spans="27:32" x14ac:dyDescent="0.25">
      <c r="AA1766" s="18">
        <v>9416</v>
      </c>
      <c r="AB1766" s="12" t="s">
        <v>1942</v>
      </c>
      <c r="AC1766" s="19">
        <v>4</v>
      </c>
      <c r="AD1766" s="19"/>
      <c r="AE1766" s="19"/>
      <c r="AF1766" s="19">
        <v>4</v>
      </c>
    </row>
    <row r="1767" spans="27:32" x14ac:dyDescent="0.25">
      <c r="AA1767" s="18">
        <v>9417</v>
      </c>
      <c r="AB1767" s="12" t="s">
        <v>1943</v>
      </c>
      <c r="AC1767" s="19">
        <v>2</v>
      </c>
      <c r="AD1767" s="19"/>
      <c r="AE1767" s="19"/>
      <c r="AF1767" s="19">
        <v>2</v>
      </c>
    </row>
    <row r="1768" spans="27:32" x14ac:dyDescent="0.25">
      <c r="AA1768" s="18">
        <v>9418</v>
      </c>
      <c r="AB1768" s="12" t="s">
        <v>1944</v>
      </c>
      <c r="AC1768" s="19">
        <v>3</v>
      </c>
      <c r="AD1768" s="19"/>
      <c r="AE1768" s="19"/>
      <c r="AF1768" s="19">
        <v>3</v>
      </c>
    </row>
    <row r="1769" spans="27:32" x14ac:dyDescent="0.25">
      <c r="AA1769" s="18">
        <v>9419</v>
      </c>
      <c r="AB1769" s="12" t="s">
        <v>1945</v>
      </c>
      <c r="AC1769" s="19">
        <v>2</v>
      </c>
      <c r="AD1769" s="19"/>
      <c r="AE1769" s="19"/>
      <c r="AF1769" s="19">
        <v>2</v>
      </c>
    </row>
    <row r="1770" spans="27:32" x14ac:dyDescent="0.25">
      <c r="AA1770" s="18">
        <v>9427</v>
      </c>
      <c r="AB1770" s="12" t="s">
        <v>1946</v>
      </c>
      <c r="AC1770" s="19"/>
      <c r="AD1770" s="19">
        <v>2</v>
      </c>
      <c r="AE1770" s="19"/>
      <c r="AF1770" s="19">
        <v>2</v>
      </c>
    </row>
    <row r="1771" spans="27:32" x14ac:dyDescent="0.25">
      <c r="AA1771" s="18">
        <v>9430</v>
      </c>
      <c r="AB1771" s="12" t="s">
        <v>1947</v>
      </c>
      <c r="AC1771" s="19">
        <v>84</v>
      </c>
      <c r="AD1771" s="19">
        <v>2</v>
      </c>
      <c r="AE1771" s="19">
        <v>15</v>
      </c>
      <c r="AF1771" s="19">
        <v>101</v>
      </c>
    </row>
    <row r="1772" spans="27:32" x14ac:dyDescent="0.25">
      <c r="AA1772" s="18">
        <v>9431</v>
      </c>
      <c r="AB1772" s="12" t="s">
        <v>1948</v>
      </c>
      <c r="AC1772" s="19">
        <v>40</v>
      </c>
      <c r="AD1772" s="19">
        <v>10</v>
      </c>
      <c r="AE1772" s="19">
        <v>29</v>
      </c>
      <c r="AF1772" s="19">
        <v>79</v>
      </c>
    </row>
    <row r="1773" spans="27:32" x14ac:dyDescent="0.25">
      <c r="AA1773" s="18">
        <v>9433</v>
      </c>
      <c r="AB1773" s="12" t="s">
        <v>1949</v>
      </c>
      <c r="AC1773" s="19">
        <v>51</v>
      </c>
      <c r="AD1773" s="19">
        <v>1</v>
      </c>
      <c r="AE1773" s="19"/>
      <c r="AF1773" s="19">
        <v>52</v>
      </c>
    </row>
    <row r="1774" spans="27:32" x14ac:dyDescent="0.25">
      <c r="AA1774" s="18">
        <v>9435</v>
      </c>
      <c r="AB1774" s="12" t="s">
        <v>1950</v>
      </c>
      <c r="AC1774" s="19">
        <v>9</v>
      </c>
      <c r="AD1774" s="19">
        <v>1</v>
      </c>
      <c r="AE1774" s="19"/>
      <c r="AF1774" s="19">
        <v>10</v>
      </c>
    </row>
    <row r="1775" spans="27:32" x14ac:dyDescent="0.25">
      <c r="AA1775" s="18">
        <v>9437</v>
      </c>
      <c r="AB1775" s="12" t="s">
        <v>1951</v>
      </c>
      <c r="AC1775" s="19"/>
      <c r="AD1775" s="19">
        <v>6</v>
      </c>
      <c r="AE1775" s="19"/>
      <c r="AF1775" s="19">
        <v>6</v>
      </c>
    </row>
    <row r="1776" spans="27:32" x14ac:dyDescent="0.25">
      <c r="AA1776" s="18">
        <v>9438</v>
      </c>
      <c r="AB1776" s="12" t="s">
        <v>1952</v>
      </c>
      <c r="AC1776" s="19">
        <v>3</v>
      </c>
      <c r="AD1776" s="19"/>
      <c r="AE1776" s="19"/>
      <c r="AF1776" s="19">
        <v>3</v>
      </c>
    </row>
    <row r="1777" spans="27:32" x14ac:dyDescent="0.25">
      <c r="AA1777" s="18">
        <v>9439</v>
      </c>
      <c r="AB1777" s="12" t="s">
        <v>1953</v>
      </c>
      <c r="AC1777" s="19">
        <v>59</v>
      </c>
      <c r="AD1777" s="19">
        <v>12</v>
      </c>
      <c r="AE1777" s="19">
        <v>36</v>
      </c>
      <c r="AF1777" s="19">
        <v>107</v>
      </c>
    </row>
    <row r="1778" spans="27:32" x14ac:dyDescent="0.25">
      <c r="AA1778" s="18">
        <v>9440</v>
      </c>
      <c r="AB1778" s="12" t="s">
        <v>1954</v>
      </c>
      <c r="AC1778" s="19">
        <v>10</v>
      </c>
      <c r="AD1778" s="19">
        <v>1</v>
      </c>
      <c r="AE1778" s="19">
        <v>2</v>
      </c>
      <c r="AF1778" s="19">
        <v>13</v>
      </c>
    </row>
    <row r="1779" spans="27:32" x14ac:dyDescent="0.25">
      <c r="AA1779" s="18">
        <v>9445</v>
      </c>
      <c r="AB1779" s="12" t="s">
        <v>1955</v>
      </c>
      <c r="AC1779" s="19">
        <v>4</v>
      </c>
      <c r="AD1779" s="19"/>
      <c r="AE1779" s="19"/>
      <c r="AF1779" s="19">
        <v>4</v>
      </c>
    </row>
    <row r="1780" spans="27:32" x14ac:dyDescent="0.25">
      <c r="AA1780" s="18">
        <v>9446</v>
      </c>
      <c r="AB1780" s="12" t="s">
        <v>1956</v>
      </c>
      <c r="AC1780" s="19">
        <v>2</v>
      </c>
      <c r="AD1780" s="19"/>
      <c r="AE1780" s="19"/>
      <c r="AF1780" s="19">
        <v>2</v>
      </c>
    </row>
    <row r="1781" spans="27:32" x14ac:dyDescent="0.25">
      <c r="AA1781" s="18">
        <v>9452</v>
      </c>
      <c r="AB1781" s="12" t="s">
        <v>1957</v>
      </c>
      <c r="AC1781" s="19">
        <v>2</v>
      </c>
      <c r="AD1781" s="19"/>
      <c r="AE1781" s="19"/>
      <c r="AF1781" s="19">
        <v>2</v>
      </c>
    </row>
    <row r="1782" spans="27:32" x14ac:dyDescent="0.25">
      <c r="AA1782" s="18">
        <v>9459</v>
      </c>
      <c r="AB1782" s="12" t="s">
        <v>1958</v>
      </c>
      <c r="AC1782" s="19">
        <v>12</v>
      </c>
      <c r="AD1782" s="19">
        <v>1</v>
      </c>
      <c r="AE1782" s="19"/>
      <c r="AF1782" s="19">
        <v>13</v>
      </c>
    </row>
    <row r="1783" spans="27:32" x14ac:dyDescent="0.25">
      <c r="AA1783" s="18">
        <v>9460</v>
      </c>
      <c r="AB1783" s="12" t="s">
        <v>1959</v>
      </c>
      <c r="AC1783" s="19">
        <v>2</v>
      </c>
      <c r="AD1783" s="19"/>
      <c r="AE1783" s="19"/>
      <c r="AF1783" s="19">
        <v>2</v>
      </c>
    </row>
    <row r="1784" spans="27:32" x14ac:dyDescent="0.25">
      <c r="AA1784" s="18">
        <v>9462</v>
      </c>
      <c r="AB1784" s="12" t="s">
        <v>1960</v>
      </c>
      <c r="AC1784" s="19">
        <v>2</v>
      </c>
      <c r="AD1784" s="19">
        <v>1</v>
      </c>
      <c r="AE1784" s="19"/>
      <c r="AF1784" s="19">
        <v>3</v>
      </c>
    </row>
    <row r="1785" spans="27:32" x14ac:dyDescent="0.25">
      <c r="AA1785" s="18">
        <v>9467</v>
      </c>
      <c r="AB1785" s="12" t="s">
        <v>1961</v>
      </c>
      <c r="AC1785" s="19">
        <v>40</v>
      </c>
      <c r="AD1785" s="19">
        <v>7</v>
      </c>
      <c r="AE1785" s="19">
        <v>12</v>
      </c>
      <c r="AF1785" s="19">
        <v>59</v>
      </c>
    </row>
    <row r="1786" spans="27:32" x14ac:dyDescent="0.25">
      <c r="AA1786" s="18">
        <v>9469</v>
      </c>
      <c r="AB1786" s="12" t="s">
        <v>1962</v>
      </c>
      <c r="AC1786" s="19">
        <v>117</v>
      </c>
      <c r="AD1786" s="19"/>
      <c r="AE1786" s="19">
        <v>47</v>
      </c>
      <c r="AF1786" s="19">
        <v>164</v>
      </c>
    </row>
    <row r="1787" spans="27:32" x14ac:dyDescent="0.25">
      <c r="AA1787" s="18">
        <v>9472</v>
      </c>
      <c r="AB1787" s="12" t="s">
        <v>1963</v>
      </c>
      <c r="AC1787" s="19"/>
      <c r="AD1787" s="19">
        <v>2</v>
      </c>
      <c r="AE1787" s="19"/>
      <c r="AF1787" s="19">
        <v>2</v>
      </c>
    </row>
    <row r="1788" spans="27:32" x14ac:dyDescent="0.25">
      <c r="AA1788" s="18">
        <v>9473</v>
      </c>
      <c r="AB1788" s="12" t="s">
        <v>1964</v>
      </c>
      <c r="AC1788" s="19"/>
      <c r="AD1788" s="19">
        <v>3</v>
      </c>
      <c r="AE1788" s="19"/>
      <c r="AF1788" s="19">
        <v>3</v>
      </c>
    </row>
    <row r="1789" spans="27:32" x14ac:dyDescent="0.25">
      <c r="AA1789" s="18">
        <v>9475</v>
      </c>
      <c r="AB1789" s="12" t="s">
        <v>1965</v>
      </c>
      <c r="AC1789" s="19"/>
      <c r="AD1789" s="19">
        <v>3</v>
      </c>
      <c r="AE1789" s="19"/>
      <c r="AF1789" s="19">
        <v>3</v>
      </c>
    </row>
    <row r="1790" spans="27:32" x14ac:dyDescent="0.25">
      <c r="AA1790" s="18">
        <v>9476</v>
      </c>
      <c r="AB1790" s="12" t="s">
        <v>1966</v>
      </c>
      <c r="AC1790" s="19">
        <v>1</v>
      </c>
      <c r="AD1790" s="19"/>
      <c r="AE1790" s="19"/>
      <c r="AF1790" s="19">
        <v>1</v>
      </c>
    </row>
    <row r="1791" spans="27:32" x14ac:dyDescent="0.25">
      <c r="AA1791" s="18">
        <v>9485</v>
      </c>
      <c r="AB1791" s="12" t="s">
        <v>1967</v>
      </c>
      <c r="AC1791" s="19">
        <v>2</v>
      </c>
      <c r="AD1791" s="19"/>
      <c r="AE1791" s="19"/>
      <c r="AF1791" s="19">
        <v>2</v>
      </c>
    </row>
    <row r="1792" spans="27:32" x14ac:dyDescent="0.25">
      <c r="AA1792" s="18">
        <v>9488</v>
      </c>
      <c r="AB1792" s="12" t="s">
        <v>1968</v>
      </c>
      <c r="AC1792" s="19">
        <v>16</v>
      </c>
      <c r="AD1792" s="19">
        <v>3</v>
      </c>
      <c r="AE1792" s="19">
        <v>4</v>
      </c>
      <c r="AF1792" s="19">
        <v>23</v>
      </c>
    </row>
    <row r="1793" spans="27:32" x14ac:dyDescent="0.25">
      <c r="AA1793" s="18">
        <v>9490</v>
      </c>
      <c r="AB1793" s="12" t="s">
        <v>1969</v>
      </c>
      <c r="AC1793" s="19">
        <v>80</v>
      </c>
      <c r="AD1793" s="19">
        <v>2</v>
      </c>
      <c r="AE1793" s="19">
        <v>3</v>
      </c>
      <c r="AF1793" s="19">
        <v>85</v>
      </c>
    </row>
    <row r="1794" spans="27:32" x14ac:dyDescent="0.25">
      <c r="AA1794" s="18">
        <v>9491</v>
      </c>
      <c r="AB1794" s="12" t="s">
        <v>1970</v>
      </c>
      <c r="AC1794" s="19">
        <v>153</v>
      </c>
      <c r="AD1794" s="19">
        <v>4</v>
      </c>
      <c r="AE1794" s="19">
        <v>3</v>
      </c>
      <c r="AF1794" s="19">
        <v>160</v>
      </c>
    </row>
    <row r="1795" spans="27:32" x14ac:dyDescent="0.25">
      <c r="AA1795" s="18">
        <v>9493</v>
      </c>
      <c r="AB1795" s="12" t="s">
        <v>1971</v>
      </c>
      <c r="AC1795" s="19">
        <v>24</v>
      </c>
      <c r="AD1795" s="19">
        <v>15</v>
      </c>
      <c r="AE1795" s="19">
        <v>21</v>
      </c>
      <c r="AF1795" s="19">
        <v>60</v>
      </c>
    </row>
    <row r="1796" spans="27:32" x14ac:dyDescent="0.25">
      <c r="AA1796" s="18">
        <v>9499</v>
      </c>
      <c r="AB1796" s="12" t="s">
        <v>1972</v>
      </c>
      <c r="AC1796" s="19"/>
      <c r="AD1796" s="19"/>
      <c r="AE1796" s="19">
        <v>5</v>
      </c>
      <c r="AF1796" s="19">
        <v>5</v>
      </c>
    </row>
    <row r="1797" spans="27:32" x14ac:dyDescent="0.25">
      <c r="AA1797" s="18">
        <v>9500</v>
      </c>
      <c r="AB1797" s="12" t="s">
        <v>1973</v>
      </c>
      <c r="AC1797" s="19">
        <v>158</v>
      </c>
      <c r="AD1797" s="19">
        <v>42</v>
      </c>
      <c r="AE1797" s="19">
        <v>14</v>
      </c>
      <c r="AF1797" s="19">
        <v>214</v>
      </c>
    </row>
    <row r="1798" spans="27:32" x14ac:dyDescent="0.25">
      <c r="AA1798" s="18">
        <v>9504</v>
      </c>
      <c r="AB1798" s="12" t="s">
        <v>1974</v>
      </c>
      <c r="AC1798" s="19">
        <v>16</v>
      </c>
      <c r="AD1798" s="19">
        <v>6</v>
      </c>
      <c r="AE1798" s="19"/>
      <c r="AF1798" s="19">
        <v>22</v>
      </c>
    </row>
    <row r="1799" spans="27:32" x14ac:dyDescent="0.25">
      <c r="AA1799" s="18">
        <v>9507</v>
      </c>
      <c r="AB1799" s="12" t="s">
        <v>1975</v>
      </c>
      <c r="AC1799" s="19">
        <v>1</v>
      </c>
      <c r="AD1799" s="19"/>
      <c r="AE1799" s="19"/>
      <c r="AF1799" s="19">
        <v>1</v>
      </c>
    </row>
    <row r="1800" spans="27:32" x14ac:dyDescent="0.25">
      <c r="AA1800" s="18">
        <v>9511</v>
      </c>
      <c r="AB1800" s="12" t="s">
        <v>1976</v>
      </c>
      <c r="AC1800" s="19">
        <v>1</v>
      </c>
      <c r="AD1800" s="19"/>
      <c r="AE1800" s="19">
        <v>5</v>
      </c>
      <c r="AF1800" s="19">
        <v>6</v>
      </c>
    </row>
    <row r="1801" spans="27:32" x14ac:dyDescent="0.25">
      <c r="AA1801" s="18">
        <v>9512</v>
      </c>
      <c r="AB1801" s="12" t="s">
        <v>1977</v>
      </c>
      <c r="AC1801" s="19">
        <v>7</v>
      </c>
      <c r="AD1801" s="19">
        <v>2</v>
      </c>
      <c r="AE1801" s="19">
        <v>3</v>
      </c>
      <c r="AF1801" s="19">
        <v>12</v>
      </c>
    </row>
    <row r="1802" spans="27:32" x14ac:dyDescent="0.25">
      <c r="AA1802" s="18">
        <v>9513</v>
      </c>
      <c r="AB1802" s="12" t="s">
        <v>1978</v>
      </c>
      <c r="AC1802" s="19">
        <v>13</v>
      </c>
      <c r="AD1802" s="19">
        <v>2</v>
      </c>
      <c r="AE1802" s="19">
        <v>3</v>
      </c>
      <c r="AF1802" s="19">
        <v>18</v>
      </c>
    </row>
    <row r="1803" spans="27:32" x14ac:dyDescent="0.25">
      <c r="AA1803" s="18">
        <v>9514</v>
      </c>
      <c r="AB1803" s="12" t="s">
        <v>1979</v>
      </c>
      <c r="AC1803" s="19">
        <v>11</v>
      </c>
      <c r="AD1803" s="19">
        <v>2</v>
      </c>
      <c r="AE1803" s="19">
        <v>1</v>
      </c>
      <c r="AF1803" s="19">
        <v>14</v>
      </c>
    </row>
    <row r="1804" spans="27:32" x14ac:dyDescent="0.25">
      <c r="AA1804" s="18">
        <v>9515</v>
      </c>
      <c r="AB1804" s="12" t="s">
        <v>1980</v>
      </c>
      <c r="AC1804" s="19">
        <v>1</v>
      </c>
      <c r="AD1804" s="19"/>
      <c r="AE1804" s="19"/>
      <c r="AF1804" s="19">
        <v>1</v>
      </c>
    </row>
    <row r="1805" spans="27:32" x14ac:dyDescent="0.25">
      <c r="AA1805" s="18">
        <v>9518</v>
      </c>
      <c r="AB1805" s="12" t="s">
        <v>1981</v>
      </c>
      <c r="AC1805" s="19">
        <v>26</v>
      </c>
      <c r="AD1805" s="19"/>
      <c r="AE1805" s="19">
        <v>6</v>
      </c>
      <c r="AF1805" s="19">
        <v>32</v>
      </c>
    </row>
    <row r="1806" spans="27:32" x14ac:dyDescent="0.25">
      <c r="AA1806" s="18">
        <v>9519</v>
      </c>
      <c r="AB1806" s="12" t="s">
        <v>1982</v>
      </c>
      <c r="AC1806" s="19">
        <v>9</v>
      </c>
      <c r="AD1806" s="19">
        <v>8</v>
      </c>
      <c r="AE1806" s="19">
        <v>4</v>
      </c>
      <c r="AF1806" s="19">
        <v>21</v>
      </c>
    </row>
    <row r="1807" spans="27:32" x14ac:dyDescent="0.25">
      <c r="AA1807" s="18">
        <v>9521</v>
      </c>
      <c r="AB1807" s="12" t="s">
        <v>1983</v>
      </c>
      <c r="AC1807" s="19">
        <v>20</v>
      </c>
      <c r="AD1807" s="19"/>
      <c r="AE1807" s="19">
        <v>5</v>
      </c>
      <c r="AF1807" s="19">
        <v>25</v>
      </c>
    </row>
    <row r="1808" spans="27:32" x14ac:dyDescent="0.25">
      <c r="AA1808" s="18">
        <v>9522</v>
      </c>
      <c r="AB1808" s="12" t="s">
        <v>1984</v>
      </c>
      <c r="AC1808" s="19">
        <v>2</v>
      </c>
      <c r="AD1808" s="19">
        <v>1</v>
      </c>
      <c r="AE1808" s="19"/>
      <c r="AF1808" s="19">
        <v>3</v>
      </c>
    </row>
    <row r="1809" spans="27:32" x14ac:dyDescent="0.25">
      <c r="AA1809" s="18">
        <v>9523</v>
      </c>
      <c r="AB1809" s="12" t="s">
        <v>1985</v>
      </c>
      <c r="AC1809" s="19">
        <v>41</v>
      </c>
      <c r="AD1809" s="19">
        <v>6</v>
      </c>
      <c r="AE1809" s="19">
        <v>1</v>
      </c>
      <c r="AF1809" s="19">
        <v>48</v>
      </c>
    </row>
    <row r="1810" spans="27:32" x14ac:dyDescent="0.25">
      <c r="AA1810" s="18">
        <v>9524</v>
      </c>
      <c r="AB1810" s="12" t="s">
        <v>1986</v>
      </c>
      <c r="AC1810" s="19">
        <v>17</v>
      </c>
      <c r="AD1810" s="19"/>
      <c r="AE1810" s="19"/>
      <c r="AF1810" s="19">
        <v>17</v>
      </c>
    </row>
    <row r="1811" spans="27:32" x14ac:dyDescent="0.25">
      <c r="AA1811" s="18">
        <v>9525</v>
      </c>
      <c r="AB1811" s="12" t="s">
        <v>1987</v>
      </c>
      <c r="AC1811" s="19">
        <v>22</v>
      </c>
      <c r="AD1811" s="19">
        <v>6</v>
      </c>
      <c r="AE1811" s="19">
        <v>6</v>
      </c>
      <c r="AF1811" s="19">
        <v>34</v>
      </c>
    </row>
    <row r="1812" spans="27:32" x14ac:dyDescent="0.25">
      <c r="AA1812" s="18">
        <v>9544</v>
      </c>
      <c r="AB1812" s="12" t="s">
        <v>1988</v>
      </c>
      <c r="AC1812" s="19">
        <v>38</v>
      </c>
      <c r="AD1812" s="19"/>
      <c r="AE1812" s="19"/>
      <c r="AF1812" s="19">
        <v>38</v>
      </c>
    </row>
    <row r="1813" spans="27:32" x14ac:dyDescent="0.25">
      <c r="AA1813" s="18">
        <v>9545</v>
      </c>
      <c r="AB1813" s="12" t="s">
        <v>1989</v>
      </c>
      <c r="AC1813" s="19">
        <v>73</v>
      </c>
      <c r="AD1813" s="19">
        <v>1</v>
      </c>
      <c r="AE1813" s="19"/>
      <c r="AF1813" s="19">
        <v>74</v>
      </c>
    </row>
    <row r="1814" spans="27:32" x14ac:dyDescent="0.25">
      <c r="AA1814" s="18">
        <v>9559</v>
      </c>
      <c r="AB1814" s="12" t="s">
        <v>1990</v>
      </c>
      <c r="AC1814" s="19"/>
      <c r="AD1814" s="19">
        <v>2</v>
      </c>
      <c r="AE1814" s="19"/>
      <c r="AF1814" s="19">
        <v>2</v>
      </c>
    </row>
    <row r="1815" spans="27:32" x14ac:dyDescent="0.25">
      <c r="AA1815" s="18">
        <v>9572</v>
      </c>
      <c r="AB1815" s="12" t="s">
        <v>1991</v>
      </c>
      <c r="AC1815" s="19">
        <v>3</v>
      </c>
      <c r="AD1815" s="19">
        <v>2</v>
      </c>
      <c r="AE1815" s="19"/>
      <c r="AF1815" s="19">
        <v>5</v>
      </c>
    </row>
    <row r="1816" spans="27:32" x14ac:dyDescent="0.25">
      <c r="AA1816" s="18">
        <v>9574</v>
      </c>
      <c r="AB1816" s="12" t="s">
        <v>1992</v>
      </c>
      <c r="AC1816" s="19">
        <v>1</v>
      </c>
      <c r="AD1816" s="19"/>
      <c r="AE1816" s="19"/>
      <c r="AF1816" s="19">
        <v>1</v>
      </c>
    </row>
    <row r="1817" spans="27:32" x14ac:dyDescent="0.25">
      <c r="AA1817" s="18">
        <v>9577</v>
      </c>
      <c r="AB1817" s="12" t="s">
        <v>1993</v>
      </c>
      <c r="AC1817" s="19">
        <v>7</v>
      </c>
      <c r="AD1817" s="19">
        <v>1</v>
      </c>
      <c r="AE1817" s="19"/>
      <c r="AF1817" s="19">
        <v>8</v>
      </c>
    </row>
    <row r="1818" spans="27:32" x14ac:dyDescent="0.25">
      <c r="AA1818" s="18">
        <v>9579</v>
      </c>
      <c r="AB1818" s="12" t="s">
        <v>1994</v>
      </c>
      <c r="AC1818" s="19"/>
      <c r="AD1818" s="19"/>
      <c r="AE1818" s="19">
        <v>5</v>
      </c>
      <c r="AF1818" s="19">
        <v>5</v>
      </c>
    </row>
    <row r="1819" spans="27:32" x14ac:dyDescent="0.25">
      <c r="AA1819" s="18">
        <v>9582</v>
      </c>
      <c r="AB1819" s="12" t="s">
        <v>1995</v>
      </c>
      <c r="AC1819" s="19"/>
      <c r="AD1819" s="19"/>
      <c r="AE1819" s="19">
        <v>5</v>
      </c>
      <c r="AF1819" s="19">
        <v>5</v>
      </c>
    </row>
    <row r="1820" spans="27:32" x14ac:dyDescent="0.25">
      <c r="AA1820" s="18">
        <v>9583</v>
      </c>
      <c r="AB1820" s="12" t="s">
        <v>1996</v>
      </c>
      <c r="AC1820" s="19">
        <v>12</v>
      </c>
      <c r="AD1820" s="19">
        <v>1</v>
      </c>
      <c r="AE1820" s="19">
        <v>4</v>
      </c>
      <c r="AF1820" s="19">
        <v>17</v>
      </c>
    </row>
    <row r="1821" spans="27:32" x14ac:dyDescent="0.25">
      <c r="AA1821" s="18">
        <v>9587</v>
      </c>
      <c r="AB1821" s="12" t="s">
        <v>55</v>
      </c>
      <c r="AC1821" s="19">
        <v>19</v>
      </c>
      <c r="AD1821" s="19">
        <v>3</v>
      </c>
      <c r="AE1821" s="19">
        <v>5</v>
      </c>
      <c r="AF1821" s="19">
        <v>27</v>
      </c>
    </row>
    <row r="1822" spans="27:32" x14ac:dyDescent="0.25">
      <c r="AA1822" s="18">
        <v>9588</v>
      </c>
      <c r="AB1822" s="12" t="s">
        <v>49</v>
      </c>
      <c r="AC1822" s="19">
        <v>27</v>
      </c>
      <c r="AD1822" s="19">
        <v>4</v>
      </c>
      <c r="AE1822" s="19">
        <v>4</v>
      </c>
      <c r="AF1822" s="19">
        <v>35</v>
      </c>
    </row>
    <row r="1823" spans="27:32" x14ac:dyDescent="0.25">
      <c r="AA1823" s="18">
        <v>9589</v>
      </c>
      <c r="AB1823" s="12" t="s">
        <v>46</v>
      </c>
      <c r="AC1823" s="19">
        <v>17</v>
      </c>
      <c r="AD1823" s="19">
        <v>2</v>
      </c>
      <c r="AE1823" s="19">
        <v>18</v>
      </c>
      <c r="AF1823" s="19">
        <v>37</v>
      </c>
    </row>
    <row r="1824" spans="27:32" x14ac:dyDescent="0.25">
      <c r="AA1824" s="18">
        <v>9595</v>
      </c>
      <c r="AB1824" s="12" t="s">
        <v>1997</v>
      </c>
      <c r="AC1824" s="19">
        <v>37</v>
      </c>
      <c r="AD1824" s="19">
        <v>6</v>
      </c>
      <c r="AE1824" s="19">
        <v>11</v>
      </c>
      <c r="AF1824" s="19">
        <v>54</v>
      </c>
    </row>
    <row r="1825" spans="27:32" x14ac:dyDescent="0.25">
      <c r="AA1825" s="18">
        <v>9596</v>
      </c>
      <c r="AB1825" s="12" t="s">
        <v>1998</v>
      </c>
      <c r="AC1825" s="19">
        <v>38</v>
      </c>
      <c r="AD1825" s="19">
        <v>29</v>
      </c>
      <c r="AE1825" s="19">
        <v>28</v>
      </c>
      <c r="AF1825" s="19">
        <v>95</v>
      </c>
    </row>
    <row r="1826" spans="27:32" x14ac:dyDescent="0.25">
      <c r="AA1826" s="18">
        <v>9597</v>
      </c>
      <c r="AB1826" s="12" t="s">
        <v>1999</v>
      </c>
      <c r="AC1826" s="19">
        <v>3</v>
      </c>
      <c r="AD1826" s="19"/>
      <c r="AE1826" s="19">
        <v>1</v>
      </c>
      <c r="AF1826" s="19">
        <v>4</v>
      </c>
    </row>
    <row r="1827" spans="27:32" x14ac:dyDescent="0.25">
      <c r="AA1827" s="18">
        <v>9598</v>
      </c>
      <c r="AB1827" s="12" t="s">
        <v>2000</v>
      </c>
      <c r="AC1827" s="19">
        <v>407</v>
      </c>
      <c r="AD1827" s="19">
        <v>62</v>
      </c>
      <c r="AE1827" s="19">
        <v>128</v>
      </c>
      <c r="AF1827" s="19">
        <v>597</v>
      </c>
    </row>
    <row r="1828" spans="27:32" x14ac:dyDescent="0.25">
      <c r="AA1828" s="18">
        <v>9599</v>
      </c>
      <c r="AB1828" s="12" t="s">
        <v>2001</v>
      </c>
      <c r="AC1828" s="19">
        <v>24</v>
      </c>
      <c r="AD1828" s="19"/>
      <c r="AE1828" s="19">
        <v>8</v>
      </c>
      <c r="AF1828" s="19">
        <v>32</v>
      </c>
    </row>
    <row r="1829" spans="27:32" x14ac:dyDescent="0.25">
      <c r="AA1829" s="18">
        <v>9600</v>
      </c>
      <c r="AB1829" s="12" t="s">
        <v>2002</v>
      </c>
      <c r="AC1829" s="19">
        <v>88</v>
      </c>
      <c r="AD1829" s="19">
        <v>30</v>
      </c>
      <c r="AE1829" s="19">
        <v>51</v>
      </c>
      <c r="AF1829" s="19">
        <v>169</v>
      </c>
    </row>
    <row r="1830" spans="27:32" x14ac:dyDescent="0.25">
      <c r="AA1830" s="18">
        <v>9602</v>
      </c>
      <c r="AB1830" s="12" t="s">
        <v>2003</v>
      </c>
      <c r="AC1830" s="19">
        <v>24</v>
      </c>
      <c r="AD1830" s="19"/>
      <c r="AE1830" s="19"/>
      <c r="AF1830" s="19">
        <v>24</v>
      </c>
    </row>
    <row r="1831" spans="27:32" x14ac:dyDescent="0.25">
      <c r="AA1831" s="18">
        <v>9603</v>
      </c>
      <c r="AB1831" s="12" t="s">
        <v>2004</v>
      </c>
      <c r="AC1831" s="19"/>
      <c r="AD1831" s="19">
        <v>1</v>
      </c>
      <c r="AE1831" s="19"/>
      <c r="AF1831" s="19">
        <v>1</v>
      </c>
    </row>
    <row r="1832" spans="27:32" x14ac:dyDescent="0.25">
      <c r="AA1832" s="18">
        <v>9611</v>
      </c>
      <c r="AB1832" s="12" t="s">
        <v>2005</v>
      </c>
      <c r="AC1832" s="19">
        <v>53</v>
      </c>
      <c r="AD1832" s="19"/>
      <c r="AE1832" s="19"/>
      <c r="AF1832" s="19">
        <v>53</v>
      </c>
    </row>
    <row r="1833" spans="27:32" x14ac:dyDescent="0.25">
      <c r="AA1833" s="18">
        <v>9613</v>
      </c>
      <c r="AB1833" s="12" t="s">
        <v>2006</v>
      </c>
      <c r="AC1833" s="19">
        <v>2</v>
      </c>
      <c r="AD1833" s="19"/>
      <c r="AE1833" s="19">
        <v>1</v>
      </c>
      <c r="AF1833" s="19">
        <v>3</v>
      </c>
    </row>
    <row r="1834" spans="27:32" x14ac:dyDescent="0.25">
      <c r="AA1834" s="18">
        <v>9616</v>
      </c>
      <c r="AB1834" s="12" t="s">
        <v>2007</v>
      </c>
      <c r="AC1834" s="19">
        <v>513</v>
      </c>
      <c r="AD1834" s="19">
        <v>26</v>
      </c>
      <c r="AE1834" s="19">
        <v>59</v>
      </c>
      <c r="AF1834" s="19">
        <v>598</v>
      </c>
    </row>
    <row r="1835" spans="27:32" x14ac:dyDescent="0.25">
      <c r="AA1835" s="18">
        <v>9619</v>
      </c>
      <c r="AB1835" s="12" t="s">
        <v>2008</v>
      </c>
      <c r="AC1835" s="19"/>
      <c r="AD1835" s="19">
        <v>1</v>
      </c>
      <c r="AE1835" s="19"/>
      <c r="AF1835" s="19">
        <v>1</v>
      </c>
    </row>
    <row r="1836" spans="27:32" x14ac:dyDescent="0.25">
      <c r="AA1836" s="18">
        <v>9621</v>
      </c>
      <c r="AB1836" s="12" t="s">
        <v>2009</v>
      </c>
      <c r="AC1836" s="19">
        <v>4</v>
      </c>
      <c r="AD1836" s="19">
        <v>2</v>
      </c>
      <c r="AE1836" s="19"/>
      <c r="AF1836" s="19">
        <v>6</v>
      </c>
    </row>
    <row r="1837" spans="27:32" x14ac:dyDescent="0.25">
      <c r="AA1837" s="18">
        <v>9629</v>
      </c>
      <c r="AB1837" s="12" t="s">
        <v>40</v>
      </c>
      <c r="AC1837" s="19"/>
      <c r="AD1837" s="19">
        <v>1</v>
      </c>
      <c r="AE1837" s="19"/>
      <c r="AF1837" s="19">
        <v>1</v>
      </c>
    </row>
    <row r="1838" spans="27:32" x14ac:dyDescent="0.25">
      <c r="AA1838" s="18">
        <v>9630</v>
      </c>
      <c r="AB1838" s="12" t="s">
        <v>104</v>
      </c>
      <c r="AC1838" s="19">
        <v>15</v>
      </c>
      <c r="AD1838" s="19">
        <v>3</v>
      </c>
      <c r="AE1838" s="19">
        <v>11</v>
      </c>
      <c r="AF1838" s="19">
        <v>29</v>
      </c>
    </row>
    <row r="1839" spans="27:32" x14ac:dyDescent="0.25">
      <c r="AA1839" s="18">
        <v>9631</v>
      </c>
      <c r="AB1839" s="12" t="s">
        <v>175</v>
      </c>
      <c r="AC1839" s="19">
        <v>23</v>
      </c>
      <c r="AD1839" s="19">
        <v>1</v>
      </c>
      <c r="AE1839" s="19">
        <v>1</v>
      </c>
      <c r="AF1839" s="19">
        <v>25</v>
      </c>
    </row>
    <row r="1840" spans="27:32" x14ac:dyDescent="0.25">
      <c r="AA1840" s="18">
        <v>9633</v>
      </c>
      <c r="AB1840" s="12" t="s">
        <v>2010</v>
      </c>
      <c r="AC1840" s="19">
        <v>8</v>
      </c>
      <c r="AD1840" s="19">
        <v>1</v>
      </c>
      <c r="AE1840" s="19">
        <v>2</v>
      </c>
      <c r="AF1840" s="19">
        <v>11</v>
      </c>
    </row>
    <row r="1841" spans="27:32" x14ac:dyDescent="0.25">
      <c r="AA1841" s="18">
        <v>9647</v>
      </c>
      <c r="AB1841" s="12" t="s">
        <v>2011</v>
      </c>
      <c r="AC1841" s="19">
        <v>223</v>
      </c>
      <c r="AD1841" s="19">
        <v>22</v>
      </c>
      <c r="AE1841" s="19">
        <v>70</v>
      </c>
      <c r="AF1841" s="19">
        <v>315</v>
      </c>
    </row>
    <row r="1842" spans="27:32" x14ac:dyDescent="0.25">
      <c r="AA1842" s="18">
        <v>9648</v>
      </c>
      <c r="AB1842" s="12" t="s">
        <v>2012</v>
      </c>
      <c r="AC1842" s="19">
        <v>30</v>
      </c>
      <c r="AD1842" s="19"/>
      <c r="AE1842" s="19">
        <v>22</v>
      </c>
      <c r="AF1842" s="19">
        <v>52</v>
      </c>
    </row>
    <row r="1843" spans="27:32" x14ac:dyDescent="0.25">
      <c r="AA1843" s="18">
        <v>9649</v>
      </c>
      <c r="AB1843" s="12" t="s">
        <v>2013</v>
      </c>
      <c r="AC1843" s="19">
        <v>2</v>
      </c>
      <c r="AD1843" s="19"/>
      <c r="AE1843" s="19">
        <v>1</v>
      </c>
      <c r="AF1843" s="19">
        <v>3</v>
      </c>
    </row>
    <row r="1844" spans="27:32" x14ac:dyDescent="0.25">
      <c r="AA1844" s="18">
        <v>9651</v>
      </c>
      <c r="AB1844" s="12" t="s">
        <v>2014</v>
      </c>
      <c r="AC1844" s="19">
        <v>1</v>
      </c>
      <c r="AD1844" s="19"/>
      <c r="AE1844" s="19">
        <v>1</v>
      </c>
      <c r="AF1844" s="19">
        <v>2</v>
      </c>
    </row>
    <row r="1845" spans="27:32" x14ac:dyDescent="0.25">
      <c r="AA1845" s="18">
        <v>9652</v>
      </c>
      <c r="AB1845" s="12" t="s">
        <v>2015</v>
      </c>
      <c r="AC1845" s="19">
        <v>1</v>
      </c>
      <c r="AD1845" s="19">
        <v>5</v>
      </c>
      <c r="AE1845" s="19"/>
      <c r="AF1845" s="19">
        <v>6</v>
      </c>
    </row>
    <row r="1846" spans="27:32" x14ac:dyDescent="0.25">
      <c r="AA1846" s="18">
        <v>9653</v>
      </c>
      <c r="AB1846" s="12" t="s">
        <v>2016</v>
      </c>
      <c r="AC1846" s="19">
        <v>1</v>
      </c>
      <c r="AD1846" s="19">
        <v>5</v>
      </c>
      <c r="AE1846" s="19"/>
      <c r="AF1846" s="19">
        <v>6</v>
      </c>
    </row>
    <row r="1847" spans="27:32" x14ac:dyDescent="0.25">
      <c r="AA1847" s="18">
        <v>9654</v>
      </c>
      <c r="AB1847" s="12" t="s">
        <v>2017</v>
      </c>
      <c r="AC1847" s="19"/>
      <c r="AD1847" s="19"/>
      <c r="AE1847" s="19">
        <v>1</v>
      </c>
      <c r="AF1847" s="19">
        <v>1</v>
      </c>
    </row>
    <row r="1848" spans="27:32" x14ac:dyDescent="0.25">
      <c r="AA1848" s="18">
        <v>9658</v>
      </c>
      <c r="AB1848" s="12" t="s">
        <v>2018</v>
      </c>
      <c r="AC1848" s="19">
        <v>35</v>
      </c>
      <c r="AD1848" s="19">
        <v>1</v>
      </c>
      <c r="AE1848" s="19">
        <v>6</v>
      </c>
      <c r="AF1848" s="19">
        <v>42</v>
      </c>
    </row>
    <row r="1849" spans="27:32" x14ac:dyDescent="0.25">
      <c r="AA1849" s="18">
        <v>9659</v>
      </c>
      <c r="AB1849" s="12" t="s">
        <v>2019</v>
      </c>
      <c r="AC1849" s="19">
        <v>5</v>
      </c>
      <c r="AD1849" s="19"/>
      <c r="AE1849" s="19">
        <v>2</v>
      </c>
      <c r="AF1849" s="19">
        <v>7</v>
      </c>
    </row>
    <row r="1850" spans="27:32" x14ac:dyDescent="0.25">
      <c r="AA1850" s="18">
        <v>9661</v>
      </c>
      <c r="AB1850" s="12" t="s">
        <v>2020</v>
      </c>
      <c r="AC1850" s="19">
        <v>66</v>
      </c>
      <c r="AD1850" s="19">
        <v>24</v>
      </c>
      <c r="AE1850" s="19"/>
      <c r="AF1850" s="19">
        <v>90</v>
      </c>
    </row>
    <row r="1851" spans="27:32" x14ac:dyDescent="0.25">
      <c r="AA1851" s="18">
        <v>9666</v>
      </c>
      <c r="AB1851" s="12" t="s">
        <v>2021</v>
      </c>
      <c r="AC1851" s="19">
        <v>28</v>
      </c>
      <c r="AD1851" s="19">
        <v>1</v>
      </c>
      <c r="AE1851" s="19">
        <v>4</v>
      </c>
      <c r="AF1851" s="19">
        <v>33</v>
      </c>
    </row>
    <row r="1852" spans="27:32" x14ac:dyDescent="0.25">
      <c r="AA1852" s="18">
        <v>9667</v>
      </c>
      <c r="AB1852" s="12" t="s">
        <v>2022</v>
      </c>
      <c r="AC1852" s="19">
        <v>26</v>
      </c>
      <c r="AD1852" s="19">
        <v>1</v>
      </c>
      <c r="AE1852" s="19">
        <v>4</v>
      </c>
      <c r="AF1852" s="19">
        <v>31</v>
      </c>
    </row>
    <row r="1853" spans="27:32" x14ac:dyDescent="0.25">
      <c r="AA1853" s="18">
        <v>9670</v>
      </c>
      <c r="AB1853" s="12" t="s">
        <v>2023</v>
      </c>
      <c r="AC1853" s="19">
        <v>12</v>
      </c>
      <c r="AD1853" s="19">
        <v>2</v>
      </c>
      <c r="AE1853" s="19">
        <v>1</v>
      </c>
      <c r="AF1853" s="19">
        <v>15</v>
      </c>
    </row>
    <row r="1854" spans="27:32" x14ac:dyDescent="0.25">
      <c r="AA1854" s="18">
        <v>9673</v>
      </c>
      <c r="AB1854" s="12" t="s">
        <v>2024</v>
      </c>
      <c r="AC1854" s="19">
        <v>76</v>
      </c>
      <c r="AD1854" s="19">
        <v>10</v>
      </c>
      <c r="AE1854" s="19">
        <v>17</v>
      </c>
      <c r="AF1854" s="19">
        <v>103</v>
      </c>
    </row>
    <row r="1855" spans="27:32" x14ac:dyDescent="0.25">
      <c r="AA1855" s="18">
        <v>9690</v>
      </c>
      <c r="AB1855" s="12" t="s">
        <v>2025</v>
      </c>
      <c r="AC1855" s="19">
        <v>4</v>
      </c>
      <c r="AD1855" s="19">
        <v>2</v>
      </c>
      <c r="AE1855" s="19"/>
      <c r="AF1855" s="19">
        <v>6</v>
      </c>
    </row>
    <row r="1856" spans="27:32" x14ac:dyDescent="0.25">
      <c r="AA1856" s="18">
        <v>9693</v>
      </c>
      <c r="AB1856" s="12" t="s">
        <v>2026</v>
      </c>
      <c r="AC1856" s="19"/>
      <c r="AD1856" s="19">
        <v>2</v>
      </c>
      <c r="AE1856" s="19"/>
      <c r="AF1856" s="19">
        <v>2</v>
      </c>
    </row>
    <row r="1857" spans="27:32" x14ac:dyDescent="0.25">
      <c r="AA1857" s="18">
        <v>9697</v>
      </c>
      <c r="AB1857" s="12" t="s">
        <v>2027</v>
      </c>
      <c r="AC1857" s="19">
        <v>1</v>
      </c>
      <c r="AD1857" s="19"/>
      <c r="AE1857" s="19"/>
      <c r="AF1857" s="19">
        <v>1</v>
      </c>
    </row>
    <row r="1858" spans="27:32" x14ac:dyDescent="0.25">
      <c r="AA1858" s="18">
        <v>9704</v>
      </c>
      <c r="AB1858" s="12" t="s">
        <v>2028</v>
      </c>
      <c r="AC1858" s="19">
        <v>99</v>
      </c>
      <c r="AD1858" s="19">
        <v>56</v>
      </c>
      <c r="AE1858" s="19">
        <v>123</v>
      </c>
      <c r="AF1858" s="19">
        <v>278</v>
      </c>
    </row>
    <row r="1859" spans="27:32" x14ac:dyDescent="0.25">
      <c r="AA1859" s="18">
        <v>9708</v>
      </c>
      <c r="AB1859" s="12" t="s">
        <v>2029</v>
      </c>
      <c r="AC1859" s="19">
        <v>1</v>
      </c>
      <c r="AD1859" s="19"/>
      <c r="AE1859" s="19"/>
      <c r="AF1859" s="19">
        <v>1</v>
      </c>
    </row>
    <row r="1860" spans="27:32" x14ac:dyDescent="0.25">
      <c r="AA1860" s="18">
        <v>9711</v>
      </c>
      <c r="AB1860" s="12" t="s">
        <v>2030</v>
      </c>
      <c r="AC1860" s="19">
        <v>1</v>
      </c>
      <c r="AD1860" s="19"/>
      <c r="AE1860" s="19">
        <v>1</v>
      </c>
      <c r="AF1860" s="19">
        <v>2</v>
      </c>
    </row>
    <row r="1861" spans="27:32" x14ac:dyDescent="0.25">
      <c r="AA1861" s="18">
        <v>9712</v>
      </c>
      <c r="AB1861" s="12" t="s">
        <v>2031</v>
      </c>
      <c r="AC1861" s="19"/>
      <c r="AD1861" s="19">
        <v>1</v>
      </c>
      <c r="AE1861" s="19"/>
      <c r="AF1861" s="19">
        <v>1</v>
      </c>
    </row>
    <row r="1862" spans="27:32" x14ac:dyDescent="0.25">
      <c r="AA1862" s="18">
        <v>9721</v>
      </c>
      <c r="AB1862" s="12" t="s">
        <v>2032</v>
      </c>
      <c r="AC1862" s="19">
        <v>1</v>
      </c>
      <c r="AD1862" s="19"/>
      <c r="AE1862" s="19"/>
      <c r="AF1862" s="19">
        <v>1</v>
      </c>
    </row>
    <row r="1863" spans="27:32" x14ac:dyDescent="0.25">
      <c r="AA1863" s="18">
        <v>9722</v>
      </c>
      <c r="AB1863" s="12" t="s">
        <v>2033</v>
      </c>
      <c r="AC1863" s="19">
        <v>1</v>
      </c>
      <c r="AD1863" s="19">
        <v>1</v>
      </c>
      <c r="AE1863" s="19"/>
      <c r="AF1863" s="19">
        <v>2</v>
      </c>
    </row>
    <row r="1864" spans="27:32" x14ac:dyDescent="0.25">
      <c r="AA1864" s="18">
        <v>9723</v>
      </c>
      <c r="AB1864" s="12" t="s">
        <v>2034</v>
      </c>
      <c r="AC1864" s="19">
        <v>4</v>
      </c>
      <c r="AD1864" s="19"/>
      <c r="AE1864" s="19"/>
      <c r="AF1864" s="19">
        <v>4</v>
      </c>
    </row>
    <row r="1865" spans="27:32" x14ac:dyDescent="0.25">
      <c r="AA1865" s="18">
        <v>9725</v>
      </c>
      <c r="AB1865" s="12" t="s">
        <v>2035</v>
      </c>
      <c r="AC1865" s="19">
        <v>1</v>
      </c>
      <c r="AD1865" s="19"/>
      <c r="AE1865" s="19"/>
      <c r="AF1865" s="19">
        <v>1</v>
      </c>
    </row>
    <row r="1866" spans="27:32" x14ac:dyDescent="0.25">
      <c r="AA1866" s="18">
        <v>9726</v>
      </c>
      <c r="AB1866" s="12" t="s">
        <v>2036</v>
      </c>
      <c r="AC1866" s="19"/>
      <c r="AD1866" s="19">
        <v>1</v>
      </c>
      <c r="AE1866" s="19"/>
      <c r="AF1866" s="19">
        <v>1</v>
      </c>
    </row>
    <row r="1867" spans="27:32" x14ac:dyDescent="0.25">
      <c r="AA1867" s="18">
        <v>9729</v>
      </c>
      <c r="AB1867" s="12" t="s">
        <v>2037</v>
      </c>
      <c r="AC1867" s="19"/>
      <c r="AD1867" s="19"/>
      <c r="AE1867" s="19">
        <v>3</v>
      </c>
      <c r="AF1867" s="19">
        <v>3</v>
      </c>
    </row>
    <row r="1868" spans="27:32" x14ac:dyDescent="0.25">
      <c r="AA1868" s="18">
        <v>9730</v>
      </c>
      <c r="AB1868" s="12" t="s">
        <v>2038</v>
      </c>
      <c r="AC1868" s="19">
        <v>4</v>
      </c>
      <c r="AD1868" s="19">
        <v>2</v>
      </c>
      <c r="AE1868" s="19">
        <v>2</v>
      </c>
      <c r="AF1868" s="19">
        <v>8</v>
      </c>
    </row>
    <row r="1869" spans="27:32" x14ac:dyDescent="0.25">
      <c r="AA1869" s="18">
        <v>9732</v>
      </c>
      <c r="AB1869" s="12" t="s">
        <v>2039</v>
      </c>
      <c r="AC1869" s="19">
        <v>14</v>
      </c>
      <c r="AD1869" s="19">
        <v>12</v>
      </c>
      <c r="AE1869" s="19">
        <v>12</v>
      </c>
      <c r="AF1869" s="19">
        <v>38</v>
      </c>
    </row>
    <row r="1870" spans="27:32" x14ac:dyDescent="0.25">
      <c r="AA1870" s="18">
        <v>9733</v>
      </c>
      <c r="AB1870" s="12" t="s">
        <v>2040</v>
      </c>
      <c r="AC1870" s="19">
        <v>239</v>
      </c>
      <c r="AD1870" s="19">
        <v>49</v>
      </c>
      <c r="AE1870" s="19">
        <v>79</v>
      </c>
      <c r="AF1870" s="19">
        <v>367</v>
      </c>
    </row>
    <row r="1871" spans="27:32" x14ac:dyDescent="0.25">
      <c r="AA1871" s="18">
        <v>9734</v>
      </c>
      <c r="AB1871" s="12" t="s">
        <v>2041</v>
      </c>
      <c r="AC1871" s="19">
        <v>429</v>
      </c>
      <c r="AD1871" s="19">
        <v>35</v>
      </c>
      <c r="AE1871" s="19">
        <v>103</v>
      </c>
      <c r="AF1871" s="19">
        <v>567</v>
      </c>
    </row>
    <row r="1872" spans="27:32" x14ac:dyDescent="0.25">
      <c r="AA1872" s="18">
        <v>9735</v>
      </c>
      <c r="AB1872" s="12" t="s">
        <v>2042</v>
      </c>
      <c r="AC1872" s="19">
        <v>5</v>
      </c>
      <c r="AD1872" s="19">
        <v>1</v>
      </c>
      <c r="AE1872" s="19"/>
      <c r="AF1872" s="19">
        <v>6</v>
      </c>
    </row>
    <row r="1873" spans="27:32" x14ac:dyDescent="0.25">
      <c r="AA1873" s="18">
        <v>9737</v>
      </c>
      <c r="AB1873" s="12" t="s">
        <v>2043</v>
      </c>
      <c r="AC1873" s="19">
        <v>28</v>
      </c>
      <c r="AD1873" s="19"/>
      <c r="AE1873" s="19"/>
      <c r="AF1873" s="19">
        <v>28</v>
      </c>
    </row>
    <row r="1874" spans="27:32" x14ac:dyDescent="0.25">
      <c r="AA1874" s="18">
        <v>9738</v>
      </c>
      <c r="AB1874" s="12" t="s">
        <v>2044</v>
      </c>
      <c r="AC1874" s="19">
        <v>72</v>
      </c>
      <c r="AD1874" s="19">
        <v>8</v>
      </c>
      <c r="AE1874" s="19">
        <v>31</v>
      </c>
      <c r="AF1874" s="19">
        <v>111</v>
      </c>
    </row>
    <row r="1875" spans="27:32" x14ac:dyDescent="0.25">
      <c r="AA1875" s="18">
        <v>9742</v>
      </c>
      <c r="AB1875" s="12" t="s">
        <v>2045</v>
      </c>
      <c r="AC1875" s="19">
        <v>3</v>
      </c>
      <c r="AD1875" s="19"/>
      <c r="AE1875" s="19"/>
      <c r="AF1875" s="19">
        <v>3</v>
      </c>
    </row>
    <row r="1876" spans="27:32" x14ac:dyDescent="0.25">
      <c r="AA1876" s="18">
        <v>9744</v>
      </c>
      <c r="AB1876" s="12" t="s">
        <v>2046</v>
      </c>
      <c r="AC1876" s="19"/>
      <c r="AD1876" s="19">
        <v>1</v>
      </c>
      <c r="AE1876" s="19"/>
      <c r="AF1876" s="19">
        <v>1</v>
      </c>
    </row>
    <row r="1877" spans="27:32" x14ac:dyDescent="0.25">
      <c r="AA1877" s="18">
        <v>9747</v>
      </c>
      <c r="AB1877" s="12" t="s">
        <v>2047</v>
      </c>
      <c r="AC1877" s="19">
        <v>1</v>
      </c>
      <c r="AD1877" s="19"/>
      <c r="AE1877" s="19"/>
      <c r="AF1877" s="19">
        <v>1</v>
      </c>
    </row>
    <row r="1878" spans="27:32" x14ac:dyDescent="0.25">
      <c r="AA1878" s="18">
        <v>9750</v>
      </c>
      <c r="AB1878" s="12" t="s">
        <v>2048</v>
      </c>
      <c r="AC1878" s="19">
        <v>1</v>
      </c>
      <c r="AD1878" s="19"/>
      <c r="AE1878" s="19"/>
      <c r="AF1878" s="19">
        <v>1</v>
      </c>
    </row>
    <row r="1879" spans="27:32" x14ac:dyDescent="0.25">
      <c r="AA1879" s="18">
        <v>9752</v>
      </c>
      <c r="AB1879" s="12" t="s">
        <v>2049</v>
      </c>
      <c r="AC1879" s="19">
        <v>1</v>
      </c>
      <c r="AD1879" s="19">
        <v>3</v>
      </c>
      <c r="AE1879" s="19"/>
      <c r="AF1879" s="19">
        <v>4</v>
      </c>
    </row>
    <row r="1880" spans="27:32" x14ac:dyDescent="0.25">
      <c r="AA1880" s="18">
        <v>9753</v>
      </c>
      <c r="AB1880" s="12" t="s">
        <v>2050</v>
      </c>
      <c r="AC1880" s="19">
        <v>1</v>
      </c>
      <c r="AD1880" s="19"/>
      <c r="AE1880" s="19"/>
      <c r="AF1880" s="19">
        <v>1</v>
      </c>
    </row>
    <row r="1881" spans="27:32" x14ac:dyDescent="0.25">
      <c r="AA1881" s="18">
        <v>9754</v>
      </c>
      <c r="AB1881" s="12" t="s">
        <v>2051</v>
      </c>
      <c r="AC1881" s="19">
        <v>2</v>
      </c>
      <c r="AD1881" s="19"/>
      <c r="AE1881" s="19"/>
      <c r="AF1881" s="19">
        <v>2</v>
      </c>
    </row>
    <row r="1882" spans="27:32" x14ac:dyDescent="0.25">
      <c r="AA1882" s="18">
        <v>9755</v>
      </c>
      <c r="AB1882" s="12" t="s">
        <v>2052</v>
      </c>
      <c r="AC1882" s="19">
        <v>48</v>
      </c>
      <c r="AD1882" s="19">
        <v>20</v>
      </c>
      <c r="AE1882" s="19">
        <v>35</v>
      </c>
      <c r="AF1882" s="19">
        <v>103</v>
      </c>
    </row>
    <row r="1883" spans="27:32" x14ac:dyDescent="0.25">
      <c r="AA1883" s="18">
        <v>9756</v>
      </c>
      <c r="AB1883" s="12" t="s">
        <v>2053</v>
      </c>
      <c r="AC1883" s="19">
        <v>104</v>
      </c>
      <c r="AD1883" s="19">
        <v>13</v>
      </c>
      <c r="AE1883" s="19">
        <v>19</v>
      </c>
      <c r="AF1883" s="19">
        <v>136</v>
      </c>
    </row>
    <row r="1884" spans="27:32" x14ac:dyDescent="0.25">
      <c r="AA1884" s="18">
        <v>9757</v>
      </c>
      <c r="AB1884" s="12" t="s">
        <v>2054</v>
      </c>
      <c r="AC1884" s="19">
        <v>13</v>
      </c>
      <c r="AD1884" s="19">
        <v>2</v>
      </c>
      <c r="AE1884" s="19">
        <v>5</v>
      </c>
      <c r="AF1884" s="19">
        <v>20</v>
      </c>
    </row>
    <row r="1885" spans="27:32" x14ac:dyDescent="0.25">
      <c r="AA1885" s="18">
        <v>9760</v>
      </c>
      <c r="AB1885" s="12" t="s">
        <v>2055</v>
      </c>
      <c r="AC1885" s="19">
        <v>1</v>
      </c>
      <c r="AD1885" s="19"/>
      <c r="AE1885" s="19"/>
      <c r="AF1885" s="19">
        <v>1</v>
      </c>
    </row>
    <row r="1886" spans="27:32" x14ac:dyDescent="0.25">
      <c r="AA1886" s="18">
        <v>9765</v>
      </c>
      <c r="AB1886" s="12" t="s">
        <v>180</v>
      </c>
      <c r="AC1886" s="19">
        <v>4</v>
      </c>
      <c r="AD1886" s="19"/>
      <c r="AE1886" s="19">
        <v>2</v>
      </c>
      <c r="AF1886" s="19">
        <v>6</v>
      </c>
    </row>
    <row r="1887" spans="27:32" x14ac:dyDescent="0.25">
      <c r="AA1887" s="18">
        <v>9766</v>
      </c>
      <c r="AB1887" s="12" t="s">
        <v>2056</v>
      </c>
      <c r="AC1887" s="19">
        <v>6</v>
      </c>
      <c r="AD1887" s="19">
        <v>1</v>
      </c>
      <c r="AE1887" s="19"/>
      <c r="AF1887" s="19">
        <v>7</v>
      </c>
    </row>
    <row r="1888" spans="27:32" x14ac:dyDescent="0.25">
      <c r="AA1888" s="18">
        <v>9767</v>
      </c>
      <c r="AB1888" s="12" t="s">
        <v>2057</v>
      </c>
      <c r="AC1888" s="19">
        <v>30</v>
      </c>
      <c r="AD1888" s="19">
        <v>4</v>
      </c>
      <c r="AE1888" s="19">
        <v>4</v>
      </c>
      <c r="AF1888" s="19">
        <v>38</v>
      </c>
    </row>
    <row r="1889" spans="27:32" x14ac:dyDescent="0.25">
      <c r="AA1889" s="18">
        <v>9768</v>
      </c>
      <c r="AB1889" s="12" t="s">
        <v>2058</v>
      </c>
      <c r="AC1889" s="19">
        <v>42</v>
      </c>
      <c r="AD1889" s="19">
        <v>29</v>
      </c>
      <c r="AE1889" s="19">
        <v>36</v>
      </c>
      <c r="AF1889" s="19">
        <v>107</v>
      </c>
    </row>
    <row r="1890" spans="27:32" x14ac:dyDescent="0.25">
      <c r="AA1890" s="18">
        <v>9775</v>
      </c>
      <c r="AB1890" s="12" t="s">
        <v>2059</v>
      </c>
      <c r="AC1890" s="19">
        <v>1</v>
      </c>
      <c r="AD1890" s="19"/>
      <c r="AE1890" s="19">
        <v>4</v>
      </c>
      <c r="AF1890" s="19">
        <v>5</v>
      </c>
    </row>
    <row r="1891" spans="27:32" x14ac:dyDescent="0.25">
      <c r="AA1891" s="18">
        <v>9777</v>
      </c>
      <c r="AB1891" s="12" t="s">
        <v>2060</v>
      </c>
      <c r="AC1891" s="19">
        <v>8</v>
      </c>
      <c r="AD1891" s="19"/>
      <c r="AE1891" s="19">
        <v>1</v>
      </c>
      <c r="AF1891" s="19">
        <v>9</v>
      </c>
    </row>
    <row r="1892" spans="27:32" x14ac:dyDescent="0.25">
      <c r="AA1892" s="18">
        <v>9778</v>
      </c>
      <c r="AB1892" s="12" t="s">
        <v>2061</v>
      </c>
      <c r="AC1892" s="19"/>
      <c r="AD1892" s="19">
        <v>1</v>
      </c>
      <c r="AE1892" s="19"/>
      <c r="AF1892" s="19">
        <v>1</v>
      </c>
    </row>
    <row r="1893" spans="27:32" x14ac:dyDescent="0.25">
      <c r="AA1893" s="18">
        <v>9781</v>
      </c>
      <c r="AB1893" s="12" t="s">
        <v>2062</v>
      </c>
      <c r="AC1893" s="19">
        <v>1</v>
      </c>
      <c r="AD1893" s="19">
        <v>2</v>
      </c>
      <c r="AE1893" s="19"/>
      <c r="AF1893" s="19">
        <v>3</v>
      </c>
    </row>
    <row r="1894" spans="27:32" x14ac:dyDescent="0.25">
      <c r="AA1894" s="18">
        <v>9784</v>
      </c>
      <c r="AB1894" s="12" t="s">
        <v>2063</v>
      </c>
      <c r="AC1894" s="19">
        <v>21</v>
      </c>
      <c r="AD1894" s="19">
        <v>12</v>
      </c>
      <c r="AE1894" s="19">
        <v>1</v>
      </c>
      <c r="AF1894" s="19">
        <v>34</v>
      </c>
    </row>
    <row r="1895" spans="27:32" x14ac:dyDescent="0.25">
      <c r="AA1895" s="18">
        <v>9785</v>
      </c>
      <c r="AB1895" s="12" t="s">
        <v>2064</v>
      </c>
      <c r="AC1895" s="19">
        <v>1</v>
      </c>
      <c r="AD1895" s="19"/>
      <c r="AE1895" s="19"/>
      <c r="AF1895" s="19">
        <v>1</v>
      </c>
    </row>
    <row r="1896" spans="27:32" x14ac:dyDescent="0.25">
      <c r="AA1896" s="18">
        <v>9787</v>
      </c>
      <c r="AB1896" s="12" t="s">
        <v>2065</v>
      </c>
      <c r="AC1896" s="19">
        <v>2</v>
      </c>
      <c r="AD1896" s="19"/>
      <c r="AE1896" s="19"/>
      <c r="AF1896" s="19">
        <v>2</v>
      </c>
    </row>
    <row r="1897" spans="27:32" x14ac:dyDescent="0.25">
      <c r="AA1897" s="18">
        <v>9788</v>
      </c>
      <c r="AB1897" s="12" t="s">
        <v>2066</v>
      </c>
      <c r="AC1897" s="19">
        <v>2</v>
      </c>
      <c r="AD1897" s="19">
        <v>1</v>
      </c>
      <c r="AE1897" s="19"/>
      <c r="AF1897" s="19">
        <v>3</v>
      </c>
    </row>
    <row r="1898" spans="27:32" x14ac:dyDescent="0.25">
      <c r="AA1898" s="18">
        <v>9792</v>
      </c>
      <c r="AB1898" s="12" t="s">
        <v>2067</v>
      </c>
      <c r="AC1898" s="19">
        <v>1</v>
      </c>
      <c r="AD1898" s="19">
        <v>1</v>
      </c>
      <c r="AE1898" s="19"/>
      <c r="AF1898" s="19">
        <v>2</v>
      </c>
    </row>
    <row r="1899" spans="27:32" x14ac:dyDescent="0.25">
      <c r="AA1899" s="18">
        <v>9795</v>
      </c>
      <c r="AB1899" s="12" t="s">
        <v>2068</v>
      </c>
      <c r="AC1899" s="19">
        <v>64</v>
      </c>
      <c r="AD1899" s="19">
        <v>10</v>
      </c>
      <c r="AE1899" s="19"/>
      <c r="AF1899" s="19">
        <v>74</v>
      </c>
    </row>
    <row r="1900" spans="27:32" x14ac:dyDescent="0.25">
      <c r="AA1900" s="18">
        <v>9797</v>
      </c>
      <c r="AB1900" s="12" t="s">
        <v>2069</v>
      </c>
      <c r="AC1900" s="19">
        <v>1</v>
      </c>
      <c r="AD1900" s="19"/>
      <c r="AE1900" s="19"/>
      <c r="AF1900" s="19">
        <v>1</v>
      </c>
    </row>
    <row r="1901" spans="27:32" x14ac:dyDescent="0.25">
      <c r="AA1901" s="18">
        <v>9798</v>
      </c>
      <c r="AB1901" s="12" t="s">
        <v>2070</v>
      </c>
      <c r="AC1901" s="19">
        <v>1</v>
      </c>
      <c r="AD1901" s="19">
        <v>1</v>
      </c>
      <c r="AE1901" s="19"/>
      <c r="AF1901" s="19">
        <v>2</v>
      </c>
    </row>
    <row r="1902" spans="27:32" x14ac:dyDescent="0.25">
      <c r="AA1902" s="18">
        <v>9799</v>
      </c>
      <c r="AB1902" s="12" t="s">
        <v>2071</v>
      </c>
      <c r="AC1902" s="19">
        <v>5</v>
      </c>
      <c r="AD1902" s="19">
        <v>1</v>
      </c>
      <c r="AE1902" s="19"/>
      <c r="AF1902" s="19">
        <v>6</v>
      </c>
    </row>
    <row r="1903" spans="27:32" x14ac:dyDescent="0.25">
      <c r="AA1903" s="18">
        <v>9800</v>
      </c>
      <c r="AB1903" s="12" t="s">
        <v>2072</v>
      </c>
      <c r="AC1903" s="19">
        <v>3</v>
      </c>
      <c r="AD1903" s="19"/>
      <c r="AE1903" s="19"/>
      <c r="AF1903" s="19">
        <v>3</v>
      </c>
    </row>
    <row r="1904" spans="27:32" x14ac:dyDescent="0.25">
      <c r="AA1904" s="18">
        <v>9802</v>
      </c>
      <c r="AB1904" s="12" t="s">
        <v>2073</v>
      </c>
      <c r="AC1904" s="19">
        <v>3</v>
      </c>
      <c r="AD1904" s="19">
        <v>1</v>
      </c>
      <c r="AE1904" s="19"/>
      <c r="AF1904" s="19">
        <v>4</v>
      </c>
    </row>
    <row r="1905" spans="27:32" x14ac:dyDescent="0.25">
      <c r="AA1905" s="18">
        <v>9803</v>
      </c>
      <c r="AB1905" s="12" t="s">
        <v>2074</v>
      </c>
      <c r="AC1905" s="19">
        <v>1</v>
      </c>
      <c r="AD1905" s="19"/>
      <c r="AE1905" s="19"/>
      <c r="AF1905" s="19">
        <v>1</v>
      </c>
    </row>
    <row r="1906" spans="27:32" x14ac:dyDescent="0.25">
      <c r="AA1906" s="18">
        <v>9804</v>
      </c>
      <c r="AB1906" s="12" t="s">
        <v>2075</v>
      </c>
      <c r="AC1906" s="19">
        <v>3</v>
      </c>
      <c r="AD1906" s="19"/>
      <c r="AE1906" s="19"/>
      <c r="AF1906" s="19">
        <v>3</v>
      </c>
    </row>
    <row r="1907" spans="27:32" x14ac:dyDescent="0.25">
      <c r="AA1907" s="18">
        <v>9806</v>
      </c>
      <c r="AB1907" s="12" t="s">
        <v>2076</v>
      </c>
      <c r="AC1907" s="19">
        <v>3</v>
      </c>
      <c r="AD1907" s="19"/>
      <c r="AE1907" s="19"/>
      <c r="AF1907" s="19">
        <v>3</v>
      </c>
    </row>
    <row r="1908" spans="27:32" x14ac:dyDescent="0.25">
      <c r="AA1908" s="18">
        <v>9807</v>
      </c>
      <c r="AB1908" s="12" t="s">
        <v>2077</v>
      </c>
      <c r="AC1908" s="19"/>
      <c r="AD1908" s="19">
        <v>1</v>
      </c>
      <c r="AE1908" s="19"/>
      <c r="AF1908" s="19">
        <v>1</v>
      </c>
    </row>
    <row r="1909" spans="27:32" x14ac:dyDescent="0.25">
      <c r="AA1909" s="18">
        <v>9808</v>
      </c>
      <c r="AB1909" s="12" t="s">
        <v>2078</v>
      </c>
      <c r="AC1909" s="19">
        <v>2</v>
      </c>
      <c r="AD1909" s="19"/>
      <c r="AE1909" s="19">
        <v>4</v>
      </c>
      <c r="AF1909" s="19">
        <v>6</v>
      </c>
    </row>
    <row r="1910" spans="27:32" x14ac:dyDescent="0.25">
      <c r="AA1910" s="18">
        <v>9809</v>
      </c>
      <c r="AB1910" s="12" t="s">
        <v>2079</v>
      </c>
      <c r="AC1910" s="19"/>
      <c r="AD1910" s="19">
        <v>1</v>
      </c>
      <c r="AE1910" s="19">
        <v>1</v>
      </c>
      <c r="AF1910" s="19">
        <v>2</v>
      </c>
    </row>
    <row r="1911" spans="27:32" x14ac:dyDescent="0.25">
      <c r="AA1911" s="18">
        <v>9811</v>
      </c>
      <c r="AB1911" s="12" t="s">
        <v>2080</v>
      </c>
      <c r="AC1911" s="19">
        <v>2</v>
      </c>
      <c r="AD1911" s="19">
        <v>2</v>
      </c>
      <c r="AE1911" s="19"/>
      <c r="AF1911" s="19">
        <v>4</v>
      </c>
    </row>
    <row r="1912" spans="27:32" x14ac:dyDescent="0.25">
      <c r="AA1912" s="18">
        <v>9813</v>
      </c>
      <c r="AB1912" s="12" t="s">
        <v>2081</v>
      </c>
      <c r="AC1912" s="19"/>
      <c r="AD1912" s="19">
        <v>1</v>
      </c>
      <c r="AE1912" s="19"/>
      <c r="AF1912" s="19">
        <v>1</v>
      </c>
    </row>
    <row r="1913" spans="27:32" x14ac:dyDescent="0.25">
      <c r="AA1913" s="18">
        <v>9815</v>
      </c>
      <c r="AB1913" s="12" t="s">
        <v>2082</v>
      </c>
      <c r="AC1913" s="19"/>
      <c r="AD1913" s="19"/>
      <c r="AE1913" s="19">
        <v>1</v>
      </c>
      <c r="AF1913" s="19">
        <v>1</v>
      </c>
    </row>
    <row r="1914" spans="27:32" x14ac:dyDescent="0.25">
      <c r="AA1914" s="18">
        <v>9818</v>
      </c>
      <c r="AB1914" s="12" t="s">
        <v>2083</v>
      </c>
      <c r="AC1914" s="19">
        <v>2</v>
      </c>
      <c r="AD1914" s="19"/>
      <c r="AE1914" s="19">
        <v>1</v>
      </c>
      <c r="AF1914" s="19">
        <v>3</v>
      </c>
    </row>
    <row r="1915" spans="27:32" x14ac:dyDescent="0.25">
      <c r="AA1915" s="18">
        <v>9819</v>
      </c>
      <c r="AB1915" s="12" t="s">
        <v>2084</v>
      </c>
      <c r="AC1915" s="19">
        <v>3</v>
      </c>
      <c r="AD1915" s="19"/>
      <c r="AE1915" s="19"/>
      <c r="AF1915" s="19">
        <v>3</v>
      </c>
    </row>
    <row r="1916" spans="27:32" x14ac:dyDescent="0.25">
      <c r="AA1916" s="18">
        <v>9824</v>
      </c>
      <c r="AB1916" s="12" t="s">
        <v>2085</v>
      </c>
      <c r="AC1916" s="19">
        <v>1</v>
      </c>
      <c r="AD1916" s="19"/>
      <c r="AE1916" s="19"/>
      <c r="AF1916" s="19">
        <v>1</v>
      </c>
    </row>
    <row r="1917" spans="27:32" x14ac:dyDescent="0.25">
      <c r="AA1917" s="18">
        <v>9825</v>
      </c>
      <c r="AB1917" s="12" t="s">
        <v>2086</v>
      </c>
      <c r="AC1917" s="19">
        <v>19</v>
      </c>
      <c r="AD1917" s="19"/>
      <c r="AE1917" s="19">
        <v>1</v>
      </c>
      <c r="AF1917" s="19">
        <v>20</v>
      </c>
    </row>
    <row r="1918" spans="27:32" x14ac:dyDescent="0.25">
      <c r="AA1918" s="18">
        <v>9827</v>
      </c>
      <c r="AB1918" s="12" t="s">
        <v>2087</v>
      </c>
      <c r="AC1918" s="19">
        <v>2</v>
      </c>
      <c r="AD1918" s="19">
        <v>17</v>
      </c>
      <c r="AE1918" s="19">
        <v>7</v>
      </c>
      <c r="AF1918" s="19">
        <v>26</v>
      </c>
    </row>
    <row r="1919" spans="27:32" x14ac:dyDescent="0.25">
      <c r="AA1919" s="18">
        <v>9828</v>
      </c>
      <c r="AB1919" s="12" t="s">
        <v>2088</v>
      </c>
      <c r="AC1919" s="19">
        <v>102</v>
      </c>
      <c r="AD1919" s="19">
        <v>92</v>
      </c>
      <c r="AE1919" s="19">
        <v>155</v>
      </c>
      <c r="AF1919" s="19">
        <v>349</v>
      </c>
    </row>
    <row r="1920" spans="27:32" x14ac:dyDescent="0.25">
      <c r="AA1920" s="18">
        <v>9829</v>
      </c>
      <c r="AB1920" s="12" t="s">
        <v>2089</v>
      </c>
      <c r="AC1920" s="19"/>
      <c r="AD1920" s="19"/>
      <c r="AE1920" s="19">
        <v>8</v>
      </c>
      <c r="AF1920" s="19">
        <v>8</v>
      </c>
    </row>
    <row r="1921" spans="27:32" x14ac:dyDescent="0.25">
      <c r="AA1921" s="18">
        <v>9830</v>
      </c>
      <c r="AB1921" s="12" t="s">
        <v>2090</v>
      </c>
      <c r="AC1921" s="19"/>
      <c r="AD1921" s="19"/>
      <c r="AE1921" s="19">
        <v>1</v>
      </c>
      <c r="AF1921" s="19">
        <v>1</v>
      </c>
    </row>
    <row r="1922" spans="27:32" x14ac:dyDescent="0.25">
      <c r="AA1922" s="18">
        <v>9831</v>
      </c>
      <c r="AB1922" s="12" t="s">
        <v>2091</v>
      </c>
      <c r="AC1922" s="19">
        <v>50</v>
      </c>
      <c r="AD1922" s="19">
        <v>14</v>
      </c>
      <c r="AE1922" s="19">
        <v>48</v>
      </c>
      <c r="AF1922" s="19">
        <v>112</v>
      </c>
    </row>
    <row r="1923" spans="27:32" x14ac:dyDescent="0.25">
      <c r="AA1923" s="18">
        <v>9834</v>
      </c>
      <c r="AB1923" s="12" t="s">
        <v>2092</v>
      </c>
      <c r="AC1923" s="19">
        <v>29</v>
      </c>
      <c r="AD1923" s="19"/>
      <c r="AE1923" s="19"/>
      <c r="AF1923" s="19">
        <v>29</v>
      </c>
    </row>
    <row r="1924" spans="27:32" x14ac:dyDescent="0.25">
      <c r="AA1924" s="18">
        <v>9835</v>
      </c>
      <c r="AB1924" s="12" t="s">
        <v>2093</v>
      </c>
      <c r="AC1924" s="19">
        <v>45</v>
      </c>
      <c r="AD1924" s="19">
        <v>9</v>
      </c>
      <c r="AE1924" s="19">
        <v>9</v>
      </c>
      <c r="AF1924" s="19">
        <v>63</v>
      </c>
    </row>
    <row r="1925" spans="27:32" x14ac:dyDescent="0.25">
      <c r="AA1925" s="18">
        <v>9836</v>
      </c>
      <c r="AB1925" s="12" t="s">
        <v>2094</v>
      </c>
      <c r="AC1925" s="19">
        <v>8</v>
      </c>
      <c r="AD1925" s="19">
        <v>1</v>
      </c>
      <c r="AE1925" s="19"/>
      <c r="AF1925" s="19">
        <v>9</v>
      </c>
    </row>
    <row r="1926" spans="27:32" x14ac:dyDescent="0.25">
      <c r="AA1926" s="18">
        <v>9837</v>
      </c>
      <c r="AB1926" s="12" t="s">
        <v>2095</v>
      </c>
      <c r="AC1926" s="19">
        <v>2</v>
      </c>
      <c r="AD1926" s="19"/>
      <c r="AE1926" s="19"/>
      <c r="AF1926" s="19">
        <v>2</v>
      </c>
    </row>
    <row r="1927" spans="27:32" x14ac:dyDescent="0.25">
      <c r="AA1927" s="18">
        <v>9838</v>
      </c>
      <c r="AB1927" s="12" t="s">
        <v>2096</v>
      </c>
      <c r="AC1927" s="19">
        <v>7</v>
      </c>
      <c r="AD1927" s="19"/>
      <c r="AE1927" s="19"/>
      <c r="AF1927" s="19">
        <v>7</v>
      </c>
    </row>
    <row r="1928" spans="27:32" x14ac:dyDescent="0.25">
      <c r="AA1928" s="18">
        <v>9840</v>
      </c>
      <c r="AB1928" s="12" t="s">
        <v>2097</v>
      </c>
      <c r="AC1928" s="19">
        <v>2</v>
      </c>
      <c r="AD1928" s="19"/>
      <c r="AE1928" s="19"/>
      <c r="AF1928" s="19">
        <v>2</v>
      </c>
    </row>
    <row r="1929" spans="27:32" x14ac:dyDescent="0.25">
      <c r="AA1929" s="18">
        <v>9841</v>
      </c>
      <c r="AB1929" s="12" t="s">
        <v>2098</v>
      </c>
      <c r="AC1929" s="19">
        <v>1</v>
      </c>
      <c r="AD1929" s="19">
        <v>2</v>
      </c>
      <c r="AE1929" s="19"/>
      <c r="AF1929" s="19">
        <v>3</v>
      </c>
    </row>
    <row r="1930" spans="27:32" x14ac:dyDescent="0.25">
      <c r="AA1930" s="18">
        <v>9842</v>
      </c>
      <c r="AB1930" s="12" t="s">
        <v>2099</v>
      </c>
      <c r="AC1930" s="19">
        <v>1</v>
      </c>
      <c r="AD1930" s="19"/>
      <c r="AE1930" s="19"/>
      <c r="AF1930" s="19">
        <v>1</v>
      </c>
    </row>
    <row r="1931" spans="27:32" x14ac:dyDescent="0.25">
      <c r="AA1931" s="18">
        <v>9844</v>
      </c>
      <c r="AB1931" s="12" t="s">
        <v>2100</v>
      </c>
      <c r="AC1931" s="19">
        <v>1</v>
      </c>
      <c r="AD1931" s="19"/>
      <c r="AE1931" s="19"/>
      <c r="AF1931" s="19">
        <v>1</v>
      </c>
    </row>
    <row r="1932" spans="27:32" x14ac:dyDescent="0.25">
      <c r="AA1932" s="18">
        <v>9850</v>
      </c>
      <c r="AB1932" s="12" t="s">
        <v>2101</v>
      </c>
      <c r="AC1932" s="19">
        <v>1</v>
      </c>
      <c r="AD1932" s="19">
        <v>1</v>
      </c>
      <c r="AE1932" s="19"/>
      <c r="AF1932" s="19">
        <v>2</v>
      </c>
    </row>
    <row r="1933" spans="27:32" x14ac:dyDescent="0.25">
      <c r="AA1933" s="18">
        <v>9854</v>
      </c>
      <c r="AB1933" s="12" t="s">
        <v>2102</v>
      </c>
      <c r="AC1933" s="19">
        <v>3</v>
      </c>
      <c r="AD1933" s="19">
        <v>1</v>
      </c>
      <c r="AE1933" s="19"/>
      <c r="AF1933" s="19">
        <v>4</v>
      </c>
    </row>
    <row r="1934" spans="27:32" x14ac:dyDescent="0.25">
      <c r="AA1934" s="18">
        <v>9855</v>
      </c>
      <c r="AB1934" s="12" t="s">
        <v>2103</v>
      </c>
      <c r="AC1934" s="19">
        <v>46</v>
      </c>
      <c r="AD1934" s="19">
        <v>7</v>
      </c>
      <c r="AE1934" s="19"/>
      <c r="AF1934" s="19">
        <v>53</v>
      </c>
    </row>
    <row r="1935" spans="27:32" x14ac:dyDescent="0.25">
      <c r="AA1935" s="18">
        <v>9857</v>
      </c>
      <c r="AB1935" s="12" t="s">
        <v>2104</v>
      </c>
      <c r="AC1935" s="19">
        <v>7</v>
      </c>
      <c r="AD1935" s="19"/>
      <c r="AE1935" s="19">
        <v>1</v>
      </c>
      <c r="AF1935" s="19">
        <v>8</v>
      </c>
    </row>
    <row r="1936" spans="27:32" x14ac:dyDescent="0.25">
      <c r="AA1936" s="18">
        <v>9860</v>
      </c>
      <c r="AB1936" s="12" t="s">
        <v>2105</v>
      </c>
      <c r="AC1936" s="19">
        <v>2</v>
      </c>
      <c r="AD1936" s="19"/>
      <c r="AE1936" s="19"/>
      <c r="AF1936" s="19">
        <v>2</v>
      </c>
    </row>
    <row r="1937" spans="27:32" x14ac:dyDescent="0.25">
      <c r="AA1937" s="18">
        <v>9863</v>
      </c>
      <c r="AB1937" s="12" t="s">
        <v>2106</v>
      </c>
      <c r="AC1937" s="19">
        <v>77</v>
      </c>
      <c r="AD1937" s="19">
        <v>18</v>
      </c>
      <c r="AE1937" s="19">
        <v>27</v>
      </c>
      <c r="AF1937" s="19">
        <v>122</v>
      </c>
    </row>
    <row r="1938" spans="27:32" x14ac:dyDescent="0.25">
      <c r="AA1938" s="18">
        <v>9867</v>
      </c>
      <c r="AB1938" s="12" t="s">
        <v>2107</v>
      </c>
      <c r="AC1938" s="19">
        <v>4</v>
      </c>
      <c r="AD1938" s="19"/>
      <c r="AE1938" s="19">
        <v>1</v>
      </c>
      <c r="AF1938" s="19">
        <v>5</v>
      </c>
    </row>
    <row r="1939" spans="27:32" x14ac:dyDescent="0.25">
      <c r="AA1939" s="18">
        <v>9868</v>
      </c>
      <c r="AB1939" s="12" t="s">
        <v>2108</v>
      </c>
      <c r="AC1939" s="19">
        <v>7</v>
      </c>
      <c r="AD1939" s="19"/>
      <c r="AE1939" s="19">
        <v>1</v>
      </c>
      <c r="AF1939" s="19">
        <v>8</v>
      </c>
    </row>
    <row r="1940" spans="27:32" x14ac:dyDescent="0.25">
      <c r="AA1940" s="18">
        <v>9869</v>
      </c>
      <c r="AB1940" s="12" t="s">
        <v>2109</v>
      </c>
      <c r="AC1940" s="19">
        <v>5</v>
      </c>
      <c r="AD1940" s="19"/>
      <c r="AE1940" s="19">
        <v>9</v>
      </c>
      <c r="AF1940" s="19">
        <v>14</v>
      </c>
    </row>
    <row r="1941" spans="27:32" x14ac:dyDescent="0.25">
      <c r="AA1941" s="18">
        <v>9871</v>
      </c>
      <c r="AB1941" s="12" t="s">
        <v>2110</v>
      </c>
      <c r="AC1941" s="19">
        <v>55</v>
      </c>
      <c r="AD1941" s="19">
        <v>9</v>
      </c>
      <c r="AE1941" s="19">
        <v>8</v>
      </c>
      <c r="AF1941" s="19">
        <v>72</v>
      </c>
    </row>
    <row r="1942" spans="27:32" x14ac:dyDescent="0.25">
      <c r="AA1942" s="18">
        <v>9872</v>
      </c>
      <c r="AB1942" s="12" t="s">
        <v>2111</v>
      </c>
      <c r="AC1942" s="19">
        <v>3</v>
      </c>
      <c r="AD1942" s="19"/>
      <c r="AE1942" s="19">
        <v>3</v>
      </c>
      <c r="AF1942" s="19">
        <v>6</v>
      </c>
    </row>
    <row r="1943" spans="27:32" x14ac:dyDescent="0.25">
      <c r="AA1943" s="18">
        <v>9874</v>
      </c>
      <c r="AB1943" s="12" t="s">
        <v>2112</v>
      </c>
      <c r="AC1943" s="19">
        <v>5</v>
      </c>
      <c r="AD1943" s="19"/>
      <c r="AE1943" s="19"/>
      <c r="AF1943" s="19">
        <v>5</v>
      </c>
    </row>
    <row r="1944" spans="27:32" x14ac:dyDescent="0.25">
      <c r="AA1944" s="18">
        <v>9875</v>
      </c>
      <c r="AB1944" s="12" t="s">
        <v>2113</v>
      </c>
      <c r="AC1944" s="19">
        <v>1</v>
      </c>
      <c r="AD1944" s="19"/>
      <c r="AE1944" s="19"/>
      <c r="AF1944" s="19">
        <v>1</v>
      </c>
    </row>
    <row r="1945" spans="27:32" x14ac:dyDescent="0.25">
      <c r="AA1945" s="18">
        <v>9885</v>
      </c>
      <c r="AB1945" s="12" t="s">
        <v>2114</v>
      </c>
      <c r="AC1945" s="19">
        <v>3</v>
      </c>
      <c r="AD1945" s="19"/>
      <c r="AE1945" s="19"/>
      <c r="AF1945" s="19">
        <v>3</v>
      </c>
    </row>
    <row r="1946" spans="27:32" x14ac:dyDescent="0.25">
      <c r="AA1946" s="18">
        <v>9886</v>
      </c>
      <c r="AB1946" s="12" t="s">
        <v>2115</v>
      </c>
      <c r="AC1946" s="19">
        <v>4</v>
      </c>
      <c r="AD1946" s="19"/>
      <c r="AE1946" s="19"/>
      <c r="AF1946" s="19">
        <v>4</v>
      </c>
    </row>
    <row r="1947" spans="27:32" x14ac:dyDescent="0.25">
      <c r="AA1947" s="18">
        <v>9888</v>
      </c>
      <c r="AB1947" s="12" t="s">
        <v>2116</v>
      </c>
      <c r="AC1947" s="19">
        <v>1</v>
      </c>
      <c r="AD1947" s="19"/>
      <c r="AE1947" s="19"/>
      <c r="AF1947" s="19">
        <v>1</v>
      </c>
    </row>
    <row r="1948" spans="27:32" x14ac:dyDescent="0.25">
      <c r="AA1948" s="18">
        <v>9894</v>
      </c>
      <c r="AB1948" s="12" t="s">
        <v>2117</v>
      </c>
      <c r="AC1948" s="19">
        <v>3</v>
      </c>
      <c r="AD1948" s="19"/>
      <c r="AE1948" s="19">
        <v>3</v>
      </c>
      <c r="AF1948" s="19">
        <v>6</v>
      </c>
    </row>
    <row r="1949" spans="27:32" x14ac:dyDescent="0.25">
      <c r="AA1949" s="18">
        <v>9896</v>
      </c>
      <c r="AB1949" s="12" t="s">
        <v>2118</v>
      </c>
      <c r="AC1949" s="19">
        <v>4</v>
      </c>
      <c r="AD1949" s="19">
        <v>4</v>
      </c>
      <c r="AE1949" s="19"/>
      <c r="AF1949" s="19">
        <v>8</v>
      </c>
    </row>
    <row r="1950" spans="27:32" x14ac:dyDescent="0.25">
      <c r="AA1950" s="18">
        <v>9901</v>
      </c>
      <c r="AB1950" s="12" t="s">
        <v>2119</v>
      </c>
      <c r="AC1950" s="19"/>
      <c r="AD1950" s="19">
        <v>1</v>
      </c>
      <c r="AE1950" s="19"/>
      <c r="AF1950" s="19">
        <v>1</v>
      </c>
    </row>
    <row r="1951" spans="27:32" x14ac:dyDescent="0.25">
      <c r="AA1951" s="18">
        <v>9902</v>
      </c>
      <c r="AB1951" s="12" t="s">
        <v>2120</v>
      </c>
      <c r="AC1951" s="19">
        <v>1</v>
      </c>
      <c r="AD1951" s="19"/>
      <c r="AE1951" s="19"/>
      <c r="AF1951" s="19">
        <v>1</v>
      </c>
    </row>
    <row r="1952" spans="27:32" x14ac:dyDescent="0.25">
      <c r="AA1952" s="18">
        <v>9905</v>
      </c>
      <c r="AB1952" s="12" t="s">
        <v>2121</v>
      </c>
      <c r="AC1952" s="19">
        <v>4</v>
      </c>
      <c r="AD1952" s="19"/>
      <c r="AE1952" s="19">
        <v>1</v>
      </c>
      <c r="AF1952" s="19">
        <v>5</v>
      </c>
    </row>
    <row r="1953" spans="27:32" x14ac:dyDescent="0.25">
      <c r="AA1953" s="18">
        <v>9906</v>
      </c>
      <c r="AB1953" s="12" t="s">
        <v>2122</v>
      </c>
      <c r="AC1953" s="19">
        <v>2</v>
      </c>
      <c r="AD1953" s="19">
        <v>5</v>
      </c>
      <c r="AE1953" s="19"/>
      <c r="AF1953" s="19">
        <v>7</v>
      </c>
    </row>
    <row r="1954" spans="27:32" x14ac:dyDescent="0.25">
      <c r="AA1954" s="18">
        <v>9907</v>
      </c>
      <c r="AB1954" s="12" t="s">
        <v>2123</v>
      </c>
      <c r="AC1954" s="19">
        <v>5</v>
      </c>
      <c r="AD1954" s="19">
        <v>3</v>
      </c>
      <c r="AE1954" s="19"/>
      <c r="AF1954" s="19">
        <v>8</v>
      </c>
    </row>
    <row r="1955" spans="27:32" x14ac:dyDescent="0.25">
      <c r="AA1955" s="18">
        <v>9908</v>
      </c>
      <c r="AB1955" s="12" t="s">
        <v>2124</v>
      </c>
      <c r="AC1955" s="19"/>
      <c r="AD1955" s="19">
        <v>1</v>
      </c>
      <c r="AE1955" s="19"/>
      <c r="AF1955" s="19">
        <v>1</v>
      </c>
    </row>
    <row r="1956" spans="27:32" x14ac:dyDescent="0.25">
      <c r="AA1956" s="18">
        <v>9909</v>
      </c>
      <c r="AB1956" s="12" t="s">
        <v>2125</v>
      </c>
      <c r="AC1956" s="19">
        <v>20</v>
      </c>
      <c r="AD1956" s="19"/>
      <c r="AE1956" s="19"/>
      <c r="AF1956" s="19">
        <v>20</v>
      </c>
    </row>
    <row r="1957" spans="27:32" x14ac:dyDescent="0.25">
      <c r="AA1957" s="18">
        <v>9910</v>
      </c>
      <c r="AB1957" s="12" t="s">
        <v>2126</v>
      </c>
      <c r="AC1957" s="19"/>
      <c r="AD1957" s="19">
        <v>5</v>
      </c>
      <c r="AE1957" s="19"/>
      <c r="AF1957" s="19">
        <v>5</v>
      </c>
    </row>
    <row r="1958" spans="27:32" x14ac:dyDescent="0.25">
      <c r="AA1958" s="18">
        <v>9913</v>
      </c>
      <c r="AB1958" s="12" t="s">
        <v>2127</v>
      </c>
      <c r="AC1958" s="19"/>
      <c r="AD1958" s="19">
        <v>1</v>
      </c>
      <c r="AE1958" s="19"/>
      <c r="AF1958" s="19">
        <v>1</v>
      </c>
    </row>
    <row r="1959" spans="27:32" x14ac:dyDescent="0.25">
      <c r="AA1959" s="18">
        <v>9914</v>
      </c>
      <c r="AB1959" s="12" t="s">
        <v>2128</v>
      </c>
      <c r="AC1959" s="19">
        <v>13</v>
      </c>
      <c r="AD1959" s="19">
        <v>4</v>
      </c>
      <c r="AE1959" s="19"/>
      <c r="AF1959" s="19">
        <v>17</v>
      </c>
    </row>
    <row r="1960" spans="27:32" x14ac:dyDescent="0.25">
      <c r="AA1960" s="18">
        <v>9925</v>
      </c>
      <c r="AB1960" s="12" t="s">
        <v>2129</v>
      </c>
      <c r="AC1960" s="19">
        <v>110</v>
      </c>
      <c r="AD1960" s="19">
        <v>56</v>
      </c>
      <c r="AE1960" s="19">
        <v>52</v>
      </c>
      <c r="AF1960" s="19">
        <v>218</v>
      </c>
    </row>
    <row r="1961" spans="27:32" x14ac:dyDescent="0.25">
      <c r="AA1961" s="18">
        <v>9926</v>
      </c>
      <c r="AB1961" s="12" t="s">
        <v>2130</v>
      </c>
      <c r="AC1961" s="19">
        <v>8</v>
      </c>
      <c r="AD1961" s="19">
        <v>5</v>
      </c>
      <c r="AE1961" s="19"/>
      <c r="AF1961" s="19">
        <v>13</v>
      </c>
    </row>
    <row r="1962" spans="27:32" x14ac:dyDescent="0.25">
      <c r="AA1962" s="18">
        <v>9927</v>
      </c>
      <c r="AB1962" s="12" t="s">
        <v>2131</v>
      </c>
      <c r="AC1962" s="19"/>
      <c r="AD1962" s="19">
        <v>1</v>
      </c>
      <c r="AE1962" s="19"/>
      <c r="AF1962" s="19">
        <v>1</v>
      </c>
    </row>
    <row r="1963" spans="27:32" x14ac:dyDescent="0.25">
      <c r="AA1963" s="18">
        <v>9928</v>
      </c>
      <c r="AB1963" s="12" t="s">
        <v>2132</v>
      </c>
      <c r="AC1963" s="19">
        <v>9</v>
      </c>
      <c r="AD1963" s="19"/>
      <c r="AE1963" s="19">
        <v>2</v>
      </c>
      <c r="AF1963" s="19">
        <v>11</v>
      </c>
    </row>
    <row r="1964" spans="27:32" x14ac:dyDescent="0.25">
      <c r="AA1964" s="18">
        <v>9933</v>
      </c>
      <c r="AB1964" s="12" t="s">
        <v>2133</v>
      </c>
      <c r="AC1964" s="19">
        <v>19</v>
      </c>
      <c r="AD1964" s="19">
        <v>3</v>
      </c>
      <c r="AE1964" s="19"/>
      <c r="AF1964" s="19">
        <v>22</v>
      </c>
    </row>
    <row r="1965" spans="27:32" x14ac:dyDescent="0.25">
      <c r="AA1965" s="18">
        <v>9935</v>
      </c>
      <c r="AB1965" s="12" t="s">
        <v>2134</v>
      </c>
      <c r="AC1965" s="19">
        <v>3</v>
      </c>
      <c r="AD1965" s="19"/>
      <c r="AE1965" s="19"/>
      <c r="AF1965" s="19">
        <v>3</v>
      </c>
    </row>
    <row r="1966" spans="27:32" x14ac:dyDescent="0.25">
      <c r="AA1966" s="18">
        <v>9937</v>
      </c>
      <c r="AB1966" s="12" t="s">
        <v>183</v>
      </c>
      <c r="AC1966" s="19">
        <v>1</v>
      </c>
      <c r="AD1966" s="19">
        <v>1</v>
      </c>
      <c r="AE1966" s="19">
        <v>2</v>
      </c>
      <c r="AF1966" s="19">
        <v>4</v>
      </c>
    </row>
    <row r="1967" spans="27:32" x14ac:dyDescent="0.25">
      <c r="AA1967" s="18">
        <v>9941</v>
      </c>
      <c r="AB1967" s="12" t="s">
        <v>2135</v>
      </c>
      <c r="AC1967" s="19"/>
      <c r="AD1967" s="19"/>
      <c r="AE1967" s="19">
        <v>34</v>
      </c>
      <c r="AF1967" s="19">
        <v>34</v>
      </c>
    </row>
    <row r="1968" spans="27:32" x14ac:dyDescent="0.25">
      <c r="AA1968" s="18">
        <v>9944</v>
      </c>
      <c r="AB1968" s="12" t="s">
        <v>2136</v>
      </c>
      <c r="AC1968" s="19">
        <v>17</v>
      </c>
      <c r="AD1968" s="19">
        <v>3</v>
      </c>
      <c r="AE1968" s="19">
        <v>10</v>
      </c>
      <c r="AF1968" s="19">
        <v>30</v>
      </c>
    </row>
    <row r="1969" spans="27:32" x14ac:dyDescent="0.25">
      <c r="AA1969" s="18">
        <v>9945</v>
      </c>
      <c r="AB1969" s="12" t="s">
        <v>2137</v>
      </c>
      <c r="AC1969" s="19">
        <v>16</v>
      </c>
      <c r="AD1969" s="19"/>
      <c r="AE1969" s="19"/>
      <c r="AF1969" s="19">
        <v>16</v>
      </c>
    </row>
    <row r="1970" spans="27:32" x14ac:dyDescent="0.25">
      <c r="AA1970" s="18">
        <v>9951</v>
      </c>
      <c r="AB1970" s="12" t="s">
        <v>2138</v>
      </c>
      <c r="AC1970" s="19"/>
      <c r="AD1970" s="19">
        <v>4</v>
      </c>
      <c r="AE1970" s="19">
        <v>10</v>
      </c>
      <c r="AF1970" s="19">
        <v>14</v>
      </c>
    </row>
    <row r="1971" spans="27:32" x14ac:dyDescent="0.25">
      <c r="AA1971" s="18">
        <v>9953</v>
      </c>
      <c r="AB1971" s="12" t="s">
        <v>2139</v>
      </c>
      <c r="AC1971" s="19">
        <v>1</v>
      </c>
      <c r="AD1971" s="19"/>
      <c r="AE1971" s="19"/>
      <c r="AF1971" s="19">
        <v>1</v>
      </c>
    </row>
    <row r="1972" spans="27:32" x14ac:dyDescent="0.25">
      <c r="AA1972" s="18">
        <v>9954</v>
      </c>
      <c r="AB1972" s="12" t="s">
        <v>2140</v>
      </c>
      <c r="AC1972" s="19"/>
      <c r="AD1972" s="19">
        <v>7</v>
      </c>
      <c r="AE1972" s="19">
        <v>15</v>
      </c>
      <c r="AF1972" s="19">
        <v>22</v>
      </c>
    </row>
    <row r="1973" spans="27:32" x14ac:dyDescent="0.25">
      <c r="AA1973" s="18">
        <v>9958</v>
      </c>
      <c r="AB1973" s="12" t="s">
        <v>2141</v>
      </c>
      <c r="AC1973" s="19">
        <v>6</v>
      </c>
      <c r="AD1973" s="19">
        <v>3</v>
      </c>
      <c r="AE1973" s="19">
        <v>8</v>
      </c>
      <c r="AF1973" s="19">
        <v>17</v>
      </c>
    </row>
    <row r="1974" spans="27:32" x14ac:dyDescent="0.25">
      <c r="AA1974" s="18">
        <v>9959</v>
      </c>
      <c r="AB1974" s="12" t="s">
        <v>2142</v>
      </c>
      <c r="AC1974" s="19"/>
      <c r="AD1974" s="19">
        <v>4</v>
      </c>
      <c r="AE1974" s="19"/>
      <c r="AF1974" s="19">
        <v>4</v>
      </c>
    </row>
    <row r="1975" spans="27:32" x14ac:dyDescent="0.25">
      <c r="AA1975" s="18">
        <v>9962</v>
      </c>
      <c r="AB1975" s="12" t="s">
        <v>2143</v>
      </c>
      <c r="AC1975" s="19">
        <v>17</v>
      </c>
      <c r="AD1975" s="19">
        <v>1</v>
      </c>
      <c r="AE1975" s="19">
        <v>3</v>
      </c>
      <c r="AF1975" s="19">
        <v>21</v>
      </c>
    </row>
    <row r="1976" spans="27:32" x14ac:dyDescent="0.25">
      <c r="AA1976" s="18">
        <v>9969</v>
      </c>
      <c r="AB1976" s="12" t="s">
        <v>95</v>
      </c>
      <c r="AC1976" s="19">
        <v>32</v>
      </c>
      <c r="AD1976" s="19">
        <v>5</v>
      </c>
      <c r="AE1976" s="19">
        <v>7</v>
      </c>
      <c r="AF1976" s="19">
        <v>44</v>
      </c>
    </row>
    <row r="1977" spans="27:32" x14ac:dyDescent="0.25">
      <c r="AA1977" s="18">
        <v>9971</v>
      </c>
      <c r="AB1977" s="12" t="s">
        <v>2144</v>
      </c>
      <c r="AC1977" s="19">
        <v>4</v>
      </c>
      <c r="AD1977" s="19"/>
      <c r="AE1977" s="19"/>
      <c r="AF1977" s="19">
        <v>4</v>
      </c>
    </row>
    <row r="1978" spans="27:32" x14ac:dyDescent="0.25">
      <c r="AA1978" s="18">
        <v>9975</v>
      </c>
      <c r="AB1978" s="12" t="s">
        <v>2145</v>
      </c>
      <c r="AC1978" s="19">
        <v>9</v>
      </c>
      <c r="AD1978" s="19">
        <v>1</v>
      </c>
      <c r="AE1978" s="19">
        <v>1</v>
      </c>
      <c r="AF1978" s="19">
        <v>11</v>
      </c>
    </row>
    <row r="1979" spans="27:32" x14ac:dyDescent="0.25">
      <c r="AA1979" s="18">
        <v>9976</v>
      </c>
      <c r="AB1979" s="12" t="s">
        <v>2146</v>
      </c>
      <c r="AC1979" s="19">
        <v>10</v>
      </c>
      <c r="AD1979" s="19"/>
      <c r="AE1979" s="19">
        <v>1</v>
      </c>
      <c r="AF1979" s="19">
        <v>11</v>
      </c>
    </row>
    <row r="1980" spans="27:32" x14ac:dyDescent="0.25">
      <c r="AA1980" s="18">
        <v>9977</v>
      </c>
      <c r="AB1980" s="12" t="s">
        <v>2147</v>
      </c>
      <c r="AC1980" s="19">
        <v>10</v>
      </c>
      <c r="AD1980" s="19"/>
      <c r="AE1980" s="19"/>
      <c r="AF1980" s="19">
        <v>10</v>
      </c>
    </row>
    <row r="1981" spans="27:32" x14ac:dyDescent="0.25">
      <c r="AA1981" s="18">
        <v>9986</v>
      </c>
      <c r="AB1981" s="12" t="s">
        <v>2148</v>
      </c>
      <c r="AC1981" s="19">
        <v>1</v>
      </c>
      <c r="AD1981" s="19"/>
      <c r="AE1981" s="19"/>
      <c r="AF1981" s="19">
        <v>1</v>
      </c>
    </row>
    <row r="1982" spans="27:32" x14ac:dyDescent="0.25">
      <c r="AA1982" s="18">
        <v>9987</v>
      </c>
      <c r="AB1982" s="12" t="s">
        <v>2149</v>
      </c>
      <c r="AC1982" s="19">
        <v>28</v>
      </c>
      <c r="AD1982" s="19">
        <v>9</v>
      </c>
      <c r="AE1982" s="19">
        <v>6</v>
      </c>
      <c r="AF1982" s="19">
        <v>43</v>
      </c>
    </row>
    <row r="1983" spans="27:32" x14ac:dyDescent="0.25">
      <c r="AA1983" s="18">
        <v>9988</v>
      </c>
      <c r="AB1983" s="12" t="s">
        <v>2150</v>
      </c>
      <c r="AC1983" s="19">
        <v>1</v>
      </c>
      <c r="AD1983" s="19"/>
      <c r="AE1983" s="19"/>
      <c r="AF1983" s="19">
        <v>1</v>
      </c>
    </row>
    <row r="1984" spans="27:32" x14ac:dyDescent="0.25">
      <c r="AA1984" s="18">
        <v>9990</v>
      </c>
      <c r="AB1984" s="12" t="s">
        <v>2151</v>
      </c>
      <c r="AC1984" s="19">
        <v>4</v>
      </c>
      <c r="AD1984" s="19">
        <v>5</v>
      </c>
      <c r="AE1984" s="19"/>
      <c r="AF1984" s="19">
        <v>9</v>
      </c>
    </row>
    <row r="1985" spans="27:32" x14ac:dyDescent="0.25">
      <c r="AA1985" s="18">
        <v>9991</v>
      </c>
      <c r="AB1985" s="12" t="s">
        <v>2152</v>
      </c>
      <c r="AC1985" s="19">
        <v>78</v>
      </c>
      <c r="AD1985" s="19">
        <v>29</v>
      </c>
      <c r="AE1985" s="19">
        <v>24</v>
      </c>
      <c r="AF1985" s="19">
        <v>131</v>
      </c>
    </row>
    <row r="1986" spans="27:32" x14ac:dyDescent="0.25">
      <c r="AA1986" s="18">
        <v>9992</v>
      </c>
      <c r="AB1986" s="12" t="s">
        <v>2153</v>
      </c>
      <c r="AC1986" s="19"/>
      <c r="AD1986" s="19"/>
      <c r="AE1986" s="19">
        <v>2</v>
      </c>
      <c r="AF1986" s="19">
        <v>2</v>
      </c>
    </row>
    <row r="1987" spans="27:32" x14ac:dyDescent="0.25">
      <c r="AA1987" s="18">
        <v>9993</v>
      </c>
      <c r="AB1987" s="12" t="s">
        <v>2154</v>
      </c>
      <c r="AC1987" s="19">
        <v>5</v>
      </c>
      <c r="AD1987" s="19">
        <v>30</v>
      </c>
      <c r="AE1987" s="19">
        <v>30</v>
      </c>
      <c r="AF1987" s="19">
        <v>65</v>
      </c>
    </row>
    <row r="1988" spans="27:32" x14ac:dyDescent="0.25">
      <c r="AA1988" s="18">
        <v>9995</v>
      </c>
      <c r="AB1988" s="12" t="s">
        <v>2155</v>
      </c>
      <c r="AC1988" s="19">
        <v>1</v>
      </c>
      <c r="AD1988" s="19"/>
      <c r="AE1988" s="19"/>
      <c r="AF1988" s="19">
        <v>1</v>
      </c>
    </row>
    <row r="1989" spans="27:32" x14ac:dyDescent="0.25">
      <c r="AA1989" s="18">
        <v>9996</v>
      </c>
      <c r="AB1989" s="12" t="s">
        <v>2156</v>
      </c>
      <c r="AC1989" s="19">
        <v>5</v>
      </c>
      <c r="AD1989" s="19">
        <v>2</v>
      </c>
      <c r="AE1989" s="19"/>
      <c r="AF1989" s="19">
        <v>7</v>
      </c>
    </row>
    <row r="1990" spans="27:32" x14ac:dyDescent="0.25">
      <c r="AA1990" s="18">
        <v>9999</v>
      </c>
      <c r="AB1990" s="12" t="s">
        <v>2157</v>
      </c>
      <c r="AC1990" s="19">
        <v>2</v>
      </c>
      <c r="AD1990" s="19">
        <v>1</v>
      </c>
      <c r="AE1990" s="19"/>
      <c r="AF1990" s="19">
        <v>3</v>
      </c>
    </row>
    <row r="1991" spans="27:32" x14ac:dyDescent="0.25">
      <c r="AA1991" s="18">
        <v>10000</v>
      </c>
      <c r="AB1991" s="12" t="s">
        <v>2158</v>
      </c>
      <c r="AC1991" s="19"/>
      <c r="AD1991" s="19">
        <v>3</v>
      </c>
      <c r="AE1991" s="19"/>
      <c r="AF1991" s="19">
        <v>3</v>
      </c>
    </row>
    <row r="1992" spans="27:32" x14ac:dyDescent="0.25">
      <c r="AA1992" s="18">
        <v>10001</v>
      </c>
      <c r="AB1992" s="12" t="s">
        <v>2159</v>
      </c>
      <c r="AC1992" s="19"/>
      <c r="AD1992" s="19">
        <v>1</v>
      </c>
      <c r="AE1992" s="19"/>
      <c r="AF1992" s="19">
        <v>1</v>
      </c>
    </row>
    <row r="1993" spans="27:32" x14ac:dyDescent="0.25">
      <c r="AA1993" s="18">
        <v>10010</v>
      </c>
      <c r="AB1993" s="12" t="s">
        <v>2160</v>
      </c>
      <c r="AC1993" s="19">
        <v>1</v>
      </c>
      <c r="AD1993" s="19"/>
      <c r="AE1993" s="19"/>
      <c r="AF1993" s="19">
        <v>1</v>
      </c>
    </row>
    <row r="1994" spans="27:32" x14ac:dyDescent="0.25">
      <c r="AA1994" s="18">
        <v>10012</v>
      </c>
      <c r="AB1994" s="12" t="s">
        <v>2161</v>
      </c>
      <c r="AC1994" s="19"/>
      <c r="AD1994" s="19">
        <v>5</v>
      </c>
      <c r="AE1994" s="19"/>
      <c r="AF1994" s="19">
        <v>5</v>
      </c>
    </row>
    <row r="1995" spans="27:32" x14ac:dyDescent="0.25">
      <c r="AA1995" s="18">
        <v>10015</v>
      </c>
      <c r="AB1995" s="12" t="s">
        <v>128</v>
      </c>
      <c r="AC1995" s="19">
        <v>3</v>
      </c>
      <c r="AD1995" s="19">
        <v>2</v>
      </c>
      <c r="AE1995" s="19">
        <v>3</v>
      </c>
      <c r="AF1995" s="19">
        <v>8</v>
      </c>
    </row>
    <row r="1996" spans="27:32" x14ac:dyDescent="0.25">
      <c r="AA1996" s="18">
        <v>10016</v>
      </c>
      <c r="AB1996" s="12" t="s">
        <v>2162</v>
      </c>
      <c r="AC1996" s="19"/>
      <c r="AD1996" s="19"/>
      <c r="AE1996" s="19">
        <v>3</v>
      </c>
      <c r="AF1996" s="19">
        <v>3</v>
      </c>
    </row>
    <row r="1997" spans="27:32" x14ac:dyDescent="0.25">
      <c r="AA1997" s="18">
        <v>10017</v>
      </c>
      <c r="AB1997" s="12" t="s">
        <v>2163</v>
      </c>
      <c r="AC1997" s="19"/>
      <c r="AD1997" s="19"/>
      <c r="AE1997" s="19">
        <v>1</v>
      </c>
      <c r="AF1997" s="19">
        <v>1</v>
      </c>
    </row>
    <row r="1998" spans="27:32" x14ac:dyDescent="0.25">
      <c r="AA1998" s="18">
        <v>10019</v>
      </c>
      <c r="AB1998" s="12" t="s">
        <v>2164</v>
      </c>
      <c r="AC1998" s="19">
        <v>14</v>
      </c>
      <c r="AD1998" s="19">
        <v>1</v>
      </c>
      <c r="AE1998" s="19">
        <v>2</v>
      </c>
      <c r="AF1998" s="19">
        <v>17</v>
      </c>
    </row>
    <row r="1999" spans="27:32" x14ac:dyDescent="0.25">
      <c r="AA1999" s="18">
        <v>10020</v>
      </c>
      <c r="AB1999" s="12" t="s">
        <v>2165</v>
      </c>
      <c r="AC1999" s="19"/>
      <c r="AD1999" s="19"/>
      <c r="AE1999" s="19">
        <v>2</v>
      </c>
      <c r="AF1999" s="19">
        <v>2</v>
      </c>
    </row>
    <row r="2000" spans="27:32" x14ac:dyDescent="0.25">
      <c r="AA2000" s="18">
        <v>10029</v>
      </c>
      <c r="AB2000" s="12" t="s">
        <v>2166</v>
      </c>
      <c r="AC2000" s="19">
        <v>11</v>
      </c>
      <c r="AD2000" s="19">
        <v>1</v>
      </c>
      <c r="AE2000" s="19">
        <v>6</v>
      </c>
      <c r="AF2000" s="19">
        <v>18</v>
      </c>
    </row>
    <row r="2001" spans="27:32" x14ac:dyDescent="0.25">
      <c r="AA2001" s="18">
        <v>10030</v>
      </c>
      <c r="AB2001" s="12" t="s">
        <v>2167</v>
      </c>
      <c r="AC2001" s="19"/>
      <c r="AD2001" s="19">
        <v>3</v>
      </c>
      <c r="AE2001" s="19">
        <v>3</v>
      </c>
      <c r="AF2001" s="19">
        <v>6</v>
      </c>
    </row>
    <row r="2002" spans="27:32" x14ac:dyDescent="0.25">
      <c r="AA2002" s="18">
        <v>10031</v>
      </c>
      <c r="AB2002" s="12" t="s">
        <v>2168</v>
      </c>
      <c r="AC2002" s="19"/>
      <c r="AD2002" s="19">
        <v>3</v>
      </c>
      <c r="AE2002" s="19"/>
      <c r="AF2002" s="19">
        <v>3</v>
      </c>
    </row>
    <row r="2003" spans="27:32" x14ac:dyDescent="0.25">
      <c r="AA2003" s="18">
        <v>10033</v>
      </c>
      <c r="AB2003" s="12" t="s">
        <v>2169</v>
      </c>
      <c r="AC2003" s="19">
        <v>3</v>
      </c>
      <c r="AD2003" s="19"/>
      <c r="AE2003" s="19"/>
      <c r="AF2003" s="19">
        <v>3</v>
      </c>
    </row>
    <row r="2004" spans="27:32" x14ac:dyDescent="0.25">
      <c r="AA2004" s="18">
        <v>10034</v>
      </c>
      <c r="AB2004" s="12" t="s">
        <v>2170</v>
      </c>
      <c r="AC2004" s="19">
        <v>1</v>
      </c>
      <c r="AD2004" s="19">
        <v>1</v>
      </c>
      <c r="AE2004" s="19"/>
      <c r="AF2004" s="19">
        <v>2</v>
      </c>
    </row>
    <row r="2005" spans="27:32" x14ac:dyDescent="0.25">
      <c r="AA2005" s="18">
        <v>10036</v>
      </c>
      <c r="AB2005" s="12" t="s">
        <v>2171</v>
      </c>
      <c r="AC2005" s="19">
        <v>1</v>
      </c>
      <c r="AD2005" s="19">
        <v>1</v>
      </c>
      <c r="AE2005" s="19"/>
      <c r="AF2005" s="19">
        <v>2</v>
      </c>
    </row>
    <row r="2006" spans="27:32" x14ac:dyDescent="0.25">
      <c r="AA2006" s="18">
        <v>10038</v>
      </c>
      <c r="AB2006" s="12" t="s">
        <v>2172</v>
      </c>
      <c r="AC2006" s="19">
        <v>4</v>
      </c>
      <c r="AD2006" s="19">
        <v>1</v>
      </c>
      <c r="AE2006" s="19">
        <v>2</v>
      </c>
      <c r="AF2006" s="19">
        <v>7</v>
      </c>
    </row>
    <row r="2007" spans="27:32" x14ac:dyDescent="0.25">
      <c r="AA2007" s="18">
        <v>10039</v>
      </c>
      <c r="AB2007" s="12" t="s">
        <v>122</v>
      </c>
      <c r="AC2007" s="19">
        <v>7</v>
      </c>
      <c r="AD2007" s="19">
        <v>3</v>
      </c>
      <c r="AE2007" s="19">
        <v>2</v>
      </c>
      <c r="AF2007" s="19">
        <v>12</v>
      </c>
    </row>
    <row r="2008" spans="27:32" x14ac:dyDescent="0.25">
      <c r="AA2008" s="18">
        <v>10040</v>
      </c>
      <c r="AB2008" s="12" t="s">
        <v>2173</v>
      </c>
      <c r="AC2008" s="19">
        <v>13</v>
      </c>
      <c r="AD2008" s="19">
        <v>1</v>
      </c>
      <c r="AE2008" s="19"/>
      <c r="AF2008" s="19">
        <v>14</v>
      </c>
    </row>
    <row r="2009" spans="27:32" x14ac:dyDescent="0.25">
      <c r="AA2009" s="18">
        <v>10041</v>
      </c>
      <c r="AB2009" s="12" t="s">
        <v>2174</v>
      </c>
      <c r="AC2009" s="19">
        <v>6</v>
      </c>
      <c r="AD2009" s="19">
        <v>1</v>
      </c>
      <c r="AE2009" s="19"/>
      <c r="AF2009" s="19">
        <v>7</v>
      </c>
    </row>
    <row r="2010" spans="27:32" x14ac:dyDescent="0.25">
      <c r="AA2010" s="18">
        <v>10042</v>
      </c>
      <c r="AB2010" s="12" t="s">
        <v>2175</v>
      </c>
      <c r="AC2010" s="19">
        <v>4</v>
      </c>
      <c r="AD2010" s="19">
        <v>1</v>
      </c>
      <c r="AE2010" s="19">
        <v>1</v>
      </c>
      <c r="AF2010" s="19">
        <v>6</v>
      </c>
    </row>
    <row r="2011" spans="27:32" x14ac:dyDescent="0.25">
      <c r="AA2011" s="18">
        <v>10043</v>
      </c>
      <c r="AB2011" s="12" t="s">
        <v>2176</v>
      </c>
      <c r="AC2011" s="19">
        <v>7</v>
      </c>
      <c r="AD2011" s="19"/>
      <c r="AE2011" s="19">
        <v>1</v>
      </c>
      <c r="AF2011" s="19">
        <v>8</v>
      </c>
    </row>
    <row r="2012" spans="27:32" x14ac:dyDescent="0.25">
      <c r="AA2012" s="18">
        <v>10044</v>
      </c>
      <c r="AB2012" s="12" t="s">
        <v>2177</v>
      </c>
      <c r="AC2012" s="19">
        <v>5</v>
      </c>
      <c r="AD2012" s="19"/>
      <c r="AE2012" s="19">
        <v>1</v>
      </c>
      <c r="AF2012" s="19">
        <v>6</v>
      </c>
    </row>
    <row r="2013" spans="27:32" x14ac:dyDescent="0.25">
      <c r="AA2013" s="18">
        <v>10045</v>
      </c>
      <c r="AB2013" s="12" t="s">
        <v>2178</v>
      </c>
      <c r="AC2013" s="19">
        <v>8</v>
      </c>
      <c r="AD2013" s="19"/>
      <c r="AE2013" s="19"/>
      <c r="AF2013" s="19">
        <v>8</v>
      </c>
    </row>
    <row r="2014" spans="27:32" x14ac:dyDescent="0.25">
      <c r="AA2014" s="18">
        <v>10046</v>
      </c>
      <c r="AB2014" s="12" t="s">
        <v>2179</v>
      </c>
      <c r="AC2014" s="19">
        <v>2</v>
      </c>
      <c r="AD2014" s="19">
        <v>1</v>
      </c>
      <c r="AE2014" s="19">
        <v>1</v>
      </c>
      <c r="AF2014" s="19">
        <v>4</v>
      </c>
    </row>
    <row r="2015" spans="27:32" x14ac:dyDescent="0.25">
      <c r="AA2015" s="18">
        <v>10047</v>
      </c>
      <c r="AB2015" s="12" t="s">
        <v>2180</v>
      </c>
      <c r="AC2015" s="19">
        <v>3</v>
      </c>
      <c r="AD2015" s="19">
        <v>2</v>
      </c>
      <c r="AE2015" s="19">
        <v>1</v>
      </c>
      <c r="AF2015" s="19">
        <v>6</v>
      </c>
    </row>
    <row r="2016" spans="27:32" x14ac:dyDescent="0.25">
      <c r="AA2016" s="18">
        <v>10048</v>
      </c>
      <c r="AB2016" s="12" t="s">
        <v>2181</v>
      </c>
      <c r="AC2016" s="19">
        <v>9</v>
      </c>
      <c r="AD2016" s="19"/>
      <c r="AE2016" s="19"/>
      <c r="AF2016" s="19">
        <v>9</v>
      </c>
    </row>
    <row r="2017" spans="27:32" x14ac:dyDescent="0.25">
      <c r="AA2017" s="18">
        <v>10049</v>
      </c>
      <c r="AB2017" s="12" t="s">
        <v>2182</v>
      </c>
      <c r="AC2017" s="19">
        <v>8</v>
      </c>
      <c r="AD2017" s="19"/>
      <c r="AE2017" s="19">
        <v>4</v>
      </c>
      <c r="AF2017" s="19">
        <v>12</v>
      </c>
    </row>
    <row r="2018" spans="27:32" x14ac:dyDescent="0.25">
      <c r="AA2018" s="18">
        <v>10050</v>
      </c>
      <c r="AB2018" s="12" t="s">
        <v>2183</v>
      </c>
      <c r="AC2018" s="19">
        <v>1</v>
      </c>
      <c r="AD2018" s="19"/>
      <c r="AE2018" s="19"/>
      <c r="AF2018" s="19">
        <v>1</v>
      </c>
    </row>
    <row r="2019" spans="27:32" x14ac:dyDescent="0.25">
      <c r="AA2019" s="18">
        <v>10052</v>
      </c>
      <c r="AB2019" s="12" t="s">
        <v>2184</v>
      </c>
      <c r="AC2019" s="19">
        <v>5</v>
      </c>
      <c r="AD2019" s="19"/>
      <c r="AE2019" s="19"/>
      <c r="AF2019" s="19">
        <v>5</v>
      </c>
    </row>
    <row r="2020" spans="27:32" x14ac:dyDescent="0.25">
      <c r="AA2020" s="18">
        <v>10053</v>
      </c>
      <c r="AB2020" s="12" t="s">
        <v>2185</v>
      </c>
      <c r="AC2020" s="19">
        <v>5</v>
      </c>
      <c r="AD2020" s="19"/>
      <c r="AE2020" s="19">
        <v>3</v>
      </c>
      <c r="AF2020" s="19">
        <v>8</v>
      </c>
    </row>
    <row r="2021" spans="27:32" x14ac:dyDescent="0.25">
      <c r="AA2021" s="18">
        <v>10055</v>
      </c>
      <c r="AB2021" s="12" t="s">
        <v>2186</v>
      </c>
      <c r="AC2021" s="19">
        <v>5</v>
      </c>
      <c r="AD2021" s="19"/>
      <c r="AE2021" s="19"/>
      <c r="AF2021" s="19">
        <v>5</v>
      </c>
    </row>
    <row r="2022" spans="27:32" x14ac:dyDescent="0.25">
      <c r="AA2022" s="18">
        <v>10058</v>
      </c>
      <c r="AB2022" s="12" t="s">
        <v>2187</v>
      </c>
      <c r="AC2022" s="19">
        <v>6</v>
      </c>
      <c r="AD2022" s="19"/>
      <c r="AE2022" s="19">
        <v>1</v>
      </c>
      <c r="AF2022" s="19">
        <v>7</v>
      </c>
    </row>
    <row r="2023" spans="27:32" x14ac:dyDescent="0.25">
      <c r="AA2023" s="18">
        <v>10059</v>
      </c>
      <c r="AB2023" s="12" t="s">
        <v>2188</v>
      </c>
      <c r="AC2023" s="19">
        <v>7</v>
      </c>
      <c r="AD2023" s="19"/>
      <c r="AE2023" s="19"/>
      <c r="AF2023" s="19">
        <v>7</v>
      </c>
    </row>
    <row r="2024" spans="27:32" x14ac:dyDescent="0.25">
      <c r="AA2024" s="18">
        <v>10060</v>
      </c>
      <c r="AB2024" s="12" t="s">
        <v>2189</v>
      </c>
      <c r="AC2024" s="19">
        <v>4</v>
      </c>
      <c r="AD2024" s="19"/>
      <c r="AE2024" s="19"/>
      <c r="AF2024" s="19">
        <v>4</v>
      </c>
    </row>
    <row r="2025" spans="27:32" x14ac:dyDescent="0.25">
      <c r="AA2025" s="18">
        <v>10061</v>
      </c>
      <c r="AB2025" s="12" t="s">
        <v>2190</v>
      </c>
      <c r="AC2025" s="19">
        <v>6204</v>
      </c>
      <c r="AD2025" s="19">
        <v>2217</v>
      </c>
      <c r="AE2025" s="19">
        <v>2117</v>
      </c>
      <c r="AF2025" s="19">
        <v>10538</v>
      </c>
    </row>
    <row r="2026" spans="27:32" x14ac:dyDescent="0.25">
      <c r="AA2026" s="18">
        <v>10062</v>
      </c>
      <c r="AB2026" s="12" t="s">
        <v>2191</v>
      </c>
      <c r="AC2026" s="19">
        <v>680</v>
      </c>
      <c r="AD2026" s="19">
        <v>148</v>
      </c>
      <c r="AE2026" s="19">
        <v>179</v>
      </c>
      <c r="AF2026" s="19">
        <v>1007</v>
      </c>
    </row>
    <row r="2027" spans="27:32" x14ac:dyDescent="0.25">
      <c r="AA2027" s="18">
        <v>10066</v>
      </c>
      <c r="AB2027" s="12" t="s">
        <v>2192</v>
      </c>
      <c r="AC2027" s="19">
        <v>79</v>
      </c>
      <c r="AD2027" s="19">
        <v>21</v>
      </c>
      <c r="AE2027" s="19">
        <v>9</v>
      </c>
      <c r="AF2027" s="19">
        <v>109</v>
      </c>
    </row>
    <row r="2028" spans="27:32" x14ac:dyDescent="0.25">
      <c r="AA2028" s="18">
        <v>10067</v>
      </c>
      <c r="AB2028" s="12" t="s">
        <v>2193</v>
      </c>
      <c r="AC2028" s="19">
        <v>19</v>
      </c>
      <c r="AD2028" s="19">
        <v>12</v>
      </c>
      <c r="AE2028" s="19"/>
      <c r="AF2028" s="19">
        <v>31</v>
      </c>
    </row>
    <row r="2029" spans="27:32" x14ac:dyDescent="0.25">
      <c r="AA2029" s="18">
        <v>10068</v>
      </c>
      <c r="AB2029" s="12" t="s">
        <v>2194</v>
      </c>
      <c r="AC2029" s="19">
        <v>49</v>
      </c>
      <c r="AD2029" s="19">
        <v>6</v>
      </c>
      <c r="AE2029" s="19">
        <v>14</v>
      </c>
      <c r="AF2029" s="19">
        <v>69</v>
      </c>
    </row>
    <row r="2030" spans="27:32" x14ac:dyDescent="0.25">
      <c r="AA2030" s="18">
        <v>10069</v>
      </c>
      <c r="AB2030" s="12" t="s">
        <v>2195</v>
      </c>
      <c r="AC2030" s="19">
        <v>66</v>
      </c>
      <c r="AD2030" s="19"/>
      <c r="AE2030" s="19">
        <v>11</v>
      </c>
      <c r="AF2030" s="19">
        <v>77</v>
      </c>
    </row>
    <row r="2031" spans="27:32" x14ac:dyDescent="0.25">
      <c r="AA2031" s="18">
        <v>10070</v>
      </c>
      <c r="AB2031" s="12" t="s">
        <v>2196</v>
      </c>
      <c r="AC2031" s="19">
        <v>2</v>
      </c>
      <c r="AD2031" s="19"/>
      <c r="AE2031" s="19"/>
      <c r="AF2031" s="19">
        <v>2</v>
      </c>
    </row>
    <row r="2032" spans="27:32" x14ac:dyDescent="0.25">
      <c r="AA2032" s="18">
        <v>10081</v>
      </c>
      <c r="AB2032" s="12" t="s">
        <v>2197</v>
      </c>
      <c r="AC2032" s="19">
        <v>179</v>
      </c>
      <c r="AD2032" s="19">
        <v>33</v>
      </c>
      <c r="AE2032" s="19">
        <v>114</v>
      </c>
      <c r="AF2032" s="19">
        <v>326</v>
      </c>
    </row>
    <row r="2033" spans="27:32" x14ac:dyDescent="0.25">
      <c r="AA2033" s="18">
        <v>10085</v>
      </c>
      <c r="AB2033" s="12" t="s">
        <v>2198</v>
      </c>
      <c r="AC2033" s="19">
        <v>245</v>
      </c>
      <c r="AD2033" s="19">
        <v>90</v>
      </c>
      <c r="AE2033" s="19">
        <v>184</v>
      </c>
      <c r="AF2033" s="19">
        <v>519</v>
      </c>
    </row>
    <row r="2034" spans="27:32" x14ac:dyDescent="0.25">
      <c r="AA2034" s="18">
        <v>10086</v>
      </c>
      <c r="AB2034" s="12" t="s">
        <v>2199</v>
      </c>
      <c r="AC2034" s="19">
        <v>97</v>
      </c>
      <c r="AD2034" s="19">
        <v>18</v>
      </c>
      <c r="AE2034" s="19">
        <v>84</v>
      </c>
      <c r="AF2034" s="19">
        <v>199</v>
      </c>
    </row>
    <row r="2035" spans="27:32" x14ac:dyDescent="0.25">
      <c r="AA2035" s="18">
        <v>10087</v>
      </c>
      <c r="AB2035" s="12" t="s">
        <v>2200</v>
      </c>
      <c r="AC2035" s="19">
        <v>86</v>
      </c>
      <c r="AD2035" s="19">
        <v>77</v>
      </c>
      <c r="AE2035" s="19">
        <v>95</v>
      </c>
      <c r="AF2035" s="19">
        <v>258</v>
      </c>
    </row>
    <row r="2036" spans="27:32" x14ac:dyDescent="0.25">
      <c r="AA2036" s="18">
        <v>10088</v>
      </c>
      <c r="AB2036" s="12" t="s">
        <v>2201</v>
      </c>
      <c r="AC2036" s="19">
        <v>2</v>
      </c>
      <c r="AD2036" s="19"/>
      <c r="AE2036" s="19"/>
      <c r="AF2036" s="19">
        <v>2</v>
      </c>
    </row>
    <row r="2037" spans="27:32" x14ac:dyDescent="0.25">
      <c r="AA2037" s="18">
        <v>10089</v>
      </c>
      <c r="AB2037" s="12" t="s">
        <v>2202</v>
      </c>
      <c r="AC2037" s="19">
        <v>3</v>
      </c>
      <c r="AD2037" s="19"/>
      <c r="AE2037" s="19"/>
      <c r="AF2037" s="19">
        <v>3</v>
      </c>
    </row>
    <row r="2038" spans="27:32" x14ac:dyDescent="0.25">
      <c r="AA2038" s="18">
        <v>10090</v>
      </c>
      <c r="AB2038" s="12" t="s">
        <v>2203</v>
      </c>
      <c r="AC2038" s="19"/>
      <c r="AD2038" s="19">
        <v>1</v>
      </c>
      <c r="AE2038" s="19"/>
      <c r="AF2038" s="19">
        <v>1</v>
      </c>
    </row>
    <row r="2039" spans="27:32" x14ac:dyDescent="0.25">
      <c r="AA2039" s="18">
        <v>10093</v>
      </c>
      <c r="AB2039" s="12" t="s">
        <v>2204</v>
      </c>
      <c r="AC2039" s="19">
        <v>15</v>
      </c>
      <c r="AD2039" s="19"/>
      <c r="AE2039" s="19">
        <v>17</v>
      </c>
      <c r="AF2039" s="19">
        <v>32</v>
      </c>
    </row>
    <row r="2040" spans="27:32" x14ac:dyDescent="0.25">
      <c r="AA2040" s="18">
        <v>10094</v>
      </c>
      <c r="AB2040" s="12" t="s">
        <v>2205</v>
      </c>
      <c r="AC2040" s="19"/>
      <c r="AD2040" s="19"/>
      <c r="AE2040" s="19">
        <v>1</v>
      </c>
      <c r="AF2040" s="19">
        <v>1</v>
      </c>
    </row>
    <row r="2041" spans="27:32" x14ac:dyDescent="0.25">
      <c r="AA2041" s="18">
        <v>10095</v>
      </c>
      <c r="AB2041" s="12" t="s">
        <v>2206</v>
      </c>
      <c r="AC2041" s="19">
        <v>1</v>
      </c>
      <c r="AD2041" s="19"/>
      <c r="AE2041" s="19"/>
      <c r="AF2041" s="19">
        <v>1</v>
      </c>
    </row>
    <row r="2042" spans="27:32" x14ac:dyDescent="0.25">
      <c r="AA2042" s="18">
        <v>10096</v>
      </c>
      <c r="AB2042" s="12" t="s">
        <v>2207</v>
      </c>
      <c r="AC2042" s="19">
        <v>1</v>
      </c>
      <c r="AD2042" s="19"/>
      <c r="AE2042" s="19">
        <v>1</v>
      </c>
      <c r="AF2042" s="19">
        <v>2</v>
      </c>
    </row>
    <row r="2043" spans="27:32" x14ac:dyDescent="0.25">
      <c r="AA2043" s="18">
        <v>10103</v>
      </c>
      <c r="AB2043" s="12" t="s">
        <v>2208</v>
      </c>
      <c r="AC2043" s="19">
        <v>1</v>
      </c>
      <c r="AD2043" s="19"/>
      <c r="AE2043" s="19"/>
      <c r="AF2043" s="19">
        <v>1</v>
      </c>
    </row>
    <row r="2044" spans="27:32" x14ac:dyDescent="0.25">
      <c r="AA2044" s="18">
        <v>10106</v>
      </c>
      <c r="AB2044" s="12" t="s">
        <v>2209</v>
      </c>
      <c r="AC2044" s="19">
        <v>1</v>
      </c>
      <c r="AD2044" s="19"/>
      <c r="AE2044" s="19"/>
      <c r="AF2044" s="19">
        <v>1</v>
      </c>
    </row>
    <row r="2045" spans="27:32" x14ac:dyDescent="0.25">
      <c r="AA2045" s="18">
        <v>10108</v>
      </c>
      <c r="AB2045" s="12" t="s">
        <v>2210</v>
      </c>
      <c r="AC2045" s="19">
        <v>1</v>
      </c>
      <c r="AD2045" s="19"/>
      <c r="AE2045" s="19"/>
      <c r="AF2045" s="19">
        <v>1</v>
      </c>
    </row>
    <row r="2046" spans="27:32" x14ac:dyDescent="0.25">
      <c r="AA2046" s="18">
        <v>10110</v>
      </c>
      <c r="AB2046" s="12" t="s">
        <v>2211</v>
      </c>
      <c r="AC2046" s="19">
        <v>2</v>
      </c>
      <c r="AD2046" s="19"/>
      <c r="AE2046" s="19"/>
      <c r="AF2046" s="19">
        <v>2</v>
      </c>
    </row>
    <row r="2047" spans="27:32" x14ac:dyDescent="0.25">
      <c r="AA2047" s="18">
        <v>10111</v>
      </c>
      <c r="AB2047" s="12" t="s">
        <v>2212</v>
      </c>
      <c r="AC2047" s="19">
        <v>3</v>
      </c>
      <c r="AD2047" s="19">
        <v>1</v>
      </c>
      <c r="AE2047" s="19"/>
      <c r="AF2047" s="19">
        <v>4</v>
      </c>
    </row>
    <row r="2048" spans="27:32" x14ac:dyDescent="0.25">
      <c r="AA2048" s="18">
        <v>10113</v>
      </c>
      <c r="AB2048" s="12" t="s">
        <v>2213</v>
      </c>
      <c r="AC2048" s="19">
        <v>1</v>
      </c>
      <c r="AD2048" s="19"/>
      <c r="AE2048" s="19"/>
      <c r="AF2048" s="19">
        <v>1</v>
      </c>
    </row>
    <row r="2049" spans="27:32" x14ac:dyDescent="0.25">
      <c r="AA2049" s="18">
        <v>10114</v>
      </c>
      <c r="AB2049" s="12" t="s">
        <v>2214</v>
      </c>
      <c r="AC2049" s="19">
        <v>2</v>
      </c>
      <c r="AD2049" s="19"/>
      <c r="AE2049" s="19"/>
      <c r="AF2049" s="19">
        <v>2</v>
      </c>
    </row>
    <row r="2050" spans="27:32" x14ac:dyDescent="0.25">
      <c r="AA2050" s="18">
        <v>10115</v>
      </c>
      <c r="AB2050" s="12" t="s">
        <v>2215</v>
      </c>
      <c r="AC2050" s="19">
        <v>1</v>
      </c>
      <c r="AD2050" s="19"/>
      <c r="AE2050" s="19"/>
      <c r="AF2050" s="19">
        <v>1</v>
      </c>
    </row>
    <row r="2051" spans="27:32" x14ac:dyDescent="0.25">
      <c r="AA2051" s="18">
        <v>10119</v>
      </c>
      <c r="AB2051" s="12" t="s">
        <v>2216</v>
      </c>
      <c r="AC2051" s="19">
        <v>2</v>
      </c>
      <c r="AD2051" s="19"/>
      <c r="AE2051" s="19"/>
      <c r="AF2051" s="19">
        <v>2</v>
      </c>
    </row>
    <row r="2052" spans="27:32" x14ac:dyDescent="0.25">
      <c r="AA2052" s="18">
        <v>10129</v>
      </c>
      <c r="AB2052" s="12" t="s">
        <v>2217</v>
      </c>
      <c r="AC2052" s="19">
        <v>2</v>
      </c>
      <c r="AD2052" s="19"/>
      <c r="AE2052" s="19"/>
      <c r="AF2052" s="19">
        <v>2</v>
      </c>
    </row>
    <row r="2053" spans="27:32" x14ac:dyDescent="0.25">
      <c r="AA2053" s="18">
        <v>10132</v>
      </c>
      <c r="AB2053" s="12" t="s">
        <v>2218</v>
      </c>
      <c r="AC2053" s="19">
        <v>1</v>
      </c>
      <c r="AD2053" s="19"/>
      <c r="AE2053" s="19">
        <v>1</v>
      </c>
      <c r="AF2053" s="19">
        <v>2</v>
      </c>
    </row>
    <row r="2054" spans="27:32" x14ac:dyDescent="0.25">
      <c r="AA2054" s="18">
        <v>10139</v>
      </c>
      <c r="AB2054" s="12" t="s">
        <v>2219</v>
      </c>
      <c r="AC2054" s="19">
        <v>29</v>
      </c>
      <c r="AD2054" s="19">
        <v>13</v>
      </c>
      <c r="AE2054" s="19">
        <v>15</v>
      </c>
      <c r="AF2054" s="19">
        <v>57</v>
      </c>
    </row>
    <row r="2055" spans="27:32" x14ac:dyDescent="0.25">
      <c r="AA2055" s="18">
        <v>10140</v>
      </c>
      <c r="AB2055" s="12" t="s">
        <v>2220</v>
      </c>
      <c r="AC2055" s="19">
        <v>222</v>
      </c>
      <c r="AD2055" s="19">
        <v>66</v>
      </c>
      <c r="AE2055" s="19">
        <v>47</v>
      </c>
      <c r="AF2055" s="19">
        <v>335</v>
      </c>
    </row>
    <row r="2056" spans="27:32" x14ac:dyDescent="0.25">
      <c r="AA2056" s="18">
        <v>10141</v>
      </c>
      <c r="AB2056" s="12" t="s">
        <v>2221</v>
      </c>
      <c r="AC2056" s="19">
        <v>67</v>
      </c>
      <c r="AD2056" s="19">
        <v>7</v>
      </c>
      <c r="AE2056" s="19">
        <v>12</v>
      </c>
      <c r="AF2056" s="19">
        <v>86</v>
      </c>
    </row>
    <row r="2057" spans="27:32" x14ac:dyDescent="0.25">
      <c r="AA2057" s="18">
        <v>10142</v>
      </c>
      <c r="AB2057" s="12" t="s">
        <v>2222</v>
      </c>
      <c r="AC2057" s="19">
        <v>6</v>
      </c>
      <c r="AD2057" s="19"/>
      <c r="AE2057" s="19"/>
      <c r="AF2057" s="19">
        <v>6</v>
      </c>
    </row>
    <row r="2058" spans="27:32" x14ac:dyDescent="0.25">
      <c r="AA2058" s="18">
        <v>10143</v>
      </c>
      <c r="AB2058" s="12" t="s">
        <v>2223</v>
      </c>
      <c r="AC2058" s="19">
        <v>9</v>
      </c>
      <c r="AD2058" s="19">
        <v>6</v>
      </c>
      <c r="AE2058" s="19">
        <v>15</v>
      </c>
      <c r="AF2058" s="19">
        <v>30</v>
      </c>
    </row>
    <row r="2059" spans="27:32" x14ac:dyDescent="0.25">
      <c r="AA2059" s="18">
        <v>10144</v>
      </c>
      <c r="AB2059" s="12" t="s">
        <v>2224</v>
      </c>
      <c r="AC2059" s="19">
        <v>13</v>
      </c>
      <c r="AD2059" s="19"/>
      <c r="AE2059" s="19">
        <v>4</v>
      </c>
      <c r="AF2059" s="19">
        <v>17</v>
      </c>
    </row>
    <row r="2060" spans="27:32" x14ac:dyDescent="0.25">
      <c r="AA2060" s="18">
        <v>10145</v>
      </c>
      <c r="AB2060" s="12" t="s">
        <v>2225</v>
      </c>
      <c r="AC2060" s="19"/>
      <c r="AD2060" s="19"/>
      <c r="AE2060" s="19">
        <v>4</v>
      </c>
      <c r="AF2060" s="19">
        <v>4</v>
      </c>
    </row>
    <row r="2061" spans="27:32" x14ac:dyDescent="0.25">
      <c r="AA2061" s="18">
        <v>10152</v>
      </c>
      <c r="AB2061" s="12" t="s">
        <v>2226</v>
      </c>
      <c r="AC2061" s="19"/>
      <c r="AD2061" s="19"/>
      <c r="AE2061" s="19">
        <v>3</v>
      </c>
      <c r="AF2061" s="19">
        <v>3</v>
      </c>
    </row>
    <row r="2062" spans="27:32" x14ac:dyDescent="0.25">
      <c r="AA2062" s="18">
        <v>10158</v>
      </c>
      <c r="AB2062" s="12" t="s">
        <v>2227</v>
      </c>
      <c r="AC2062" s="19">
        <v>2</v>
      </c>
      <c r="AD2062" s="19"/>
      <c r="AE2062" s="19"/>
      <c r="AF2062" s="19">
        <v>2</v>
      </c>
    </row>
    <row r="2063" spans="27:32" x14ac:dyDescent="0.25">
      <c r="AA2063" s="18">
        <v>10159</v>
      </c>
      <c r="AB2063" s="12" t="s">
        <v>2228</v>
      </c>
      <c r="AC2063" s="19">
        <v>1</v>
      </c>
      <c r="AD2063" s="19"/>
      <c r="AE2063" s="19"/>
      <c r="AF2063" s="19">
        <v>1</v>
      </c>
    </row>
    <row r="2064" spans="27:32" x14ac:dyDescent="0.25">
      <c r="AA2064" s="18">
        <v>10161</v>
      </c>
      <c r="AB2064" s="12" t="s">
        <v>2229</v>
      </c>
      <c r="AC2064" s="19">
        <v>1</v>
      </c>
      <c r="AD2064" s="19"/>
      <c r="AE2064" s="19"/>
      <c r="AF2064" s="19">
        <v>1</v>
      </c>
    </row>
    <row r="2065" spans="27:32" x14ac:dyDescent="0.25">
      <c r="AA2065" s="18">
        <v>10163</v>
      </c>
      <c r="AB2065" s="12" t="s">
        <v>2230</v>
      </c>
      <c r="AC2065" s="19">
        <v>13</v>
      </c>
      <c r="AD2065" s="19">
        <v>4</v>
      </c>
      <c r="AE2065" s="19"/>
      <c r="AF2065" s="19">
        <v>17</v>
      </c>
    </row>
    <row r="2066" spans="27:32" x14ac:dyDescent="0.25">
      <c r="AA2066" s="18">
        <v>10164</v>
      </c>
      <c r="AB2066" s="12" t="s">
        <v>2231</v>
      </c>
      <c r="AC2066" s="19">
        <v>10</v>
      </c>
      <c r="AD2066" s="19"/>
      <c r="AE2066" s="19"/>
      <c r="AF2066" s="19">
        <v>10</v>
      </c>
    </row>
    <row r="2067" spans="27:32" x14ac:dyDescent="0.25">
      <c r="AA2067" s="18">
        <v>10166</v>
      </c>
      <c r="AB2067" s="12" t="s">
        <v>2232</v>
      </c>
      <c r="AC2067" s="19"/>
      <c r="AD2067" s="19">
        <v>5</v>
      </c>
      <c r="AE2067" s="19"/>
      <c r="AF2067" s="19">
        <v>5</v>
      </c>
    </row>
    <row r="2068" spans="27:32" x14ac:dyDescent="0.25">
      <c r="AA2068" s="18">
        <v>10167</v>
      </c>
      <c r="AB2068" s="12" t="s">
        <v>2233</v>
      </c>
      <c r="AC2068" s="19">
        <v>37</v>
      </c>
      <c r="AD2068" s="19">
        <v>6</v>
      </c>
      <c r="AE2068" s="19">
        <v>12</v>
      </c>
      <c r="AF2068" s="19">
        <v>55</v>
      </c>
    </row>
    <row r="2069" spans="27:32" x14ac:dyDescent="0.25">
      <c r="AA2069" s="18">
        <v>10171</v>
      </c>
      <c r="AB2069" s="12" t="s">
        <v>2234</v>
      </c>
      <c r="AC2069" s="19">
        <v>18</v>
      </c>
      <c r="AD2069" s="19">
        <v>3</v>
      </c>
      <c r="AE2069" s="19">
        <v>6</v>
      </c>
      <c r="AF2069" s="19">
        <v>27</v>
      </c>
    </row>
    <row r="2070" spans="27:32" x14ac:dyDescent="0.25">
      <c r="AA2070" s="18">
        <v>10173</v>
      </c>
      <c r="AB2070" s="12" t="s">
        <v>2235</v>
      </c>
      <c r="AC2070" s="19"/>
      <c r="AD2070" s="19">
        <v>7</v>
      </c>
      <c r="AE2070" s="19"/>
      <c r="AF2070" s="19">
        <v>7</v>
      </c>
    </row>
    <row r="2071" spans="27:32" x14ac:dyDescent="0.25">
      <c r="AA2071" s="18">
        <v>10175</v>
      </c>
      <c r="AB2071" s="12" t="s">
        <v>2236</v>
      </c>
      <c r="AC2071" s="19">
        <v>1</v>
      </c>
      <c r="AD2071" s="19">
        <v>1</v>
      </c>
      <c r="AE2071" s="19"/>
      <c r="AF2071" s="19">
        <v>2</v>
      </c>
    </row>
    <row r="2072" spans="27:32" x14ac:dyDescent="0.25">
      <c r="AA2072" s="18">
        <v>10176</v>
      </c>
      <c r="AB2072" s="12" t="s">
        <v>2237</v>
      </c>
      <c r="AC2072" s="19">
        <v>1</v>
      </c>
      <c r="AD2072" s="19">
        <v>8</v>
      </c>
      <c r="AE2072" s="19"/>
      <c r="AF2072" s="19">
        <v>9</v>
      </c>
    </row>
    <row r="2073" spans="27:32" x14ac:dyDescent="0.25">
      <c r="AA2073" s="18">
        <v>10177</v>
      </c>
      <c r="AB2073" s="12" t="s">
        <v>2238</v>
      </c>
      <c r="AC2073" s="19">
        <v>12</v>
      </c>
      <c r="AD2073" s="19"/>
      <c r="AE2073" s="19"/>
      <c r="AF2073" s="19">
        <v>12</v>
      </c>
    </row>
    <row r="2074" spans="27:32" x14ac:dyDescent="0.25">
      <c r="AA2074" s="18">
        <v>10179</v>
      </c>
      <c r="AB2074" s="12" t="s">
        <v>2239</v>
      </c>
      <c r="AC2074" s="19">
        <v>2</v>
      </c>
      <c r="AD2074" s="19"/>
      <c r="AE2074" s="19"/>
      <c r="AF2074" s="19">
        <v>2</v>
      </c>
    </row>
    <row r="2075" spans="27:32" x14ac:dyDescent="0.25">
      <c r="AA2075" s="18">
        <v>10181</v>
      </c>
      <c r="AB2075" s="12" t="s">
        <v>2240</v>
      </c>
      <c r="AC2075" s="19">
        <v>2</v>
      </c>
      <c r="AD2075" s="19"/>
      <c r="AE2075" s="19"/>
      <c r="AF2075" s="19">
        <v>2</v>
      </c>
    </row>
    <row r="2076" spans="27:32" x14ac:dyDescent="0.25">
      <c r="AA2076" s="18">
        <v>10182</v>
      </c>
      <c r="AB2076" s="12" t="s">
        <v>2241</v>
      </c>
      <c r="AC2076" s="19">
        <v>14</v>
      </c>
      <c r="AD2076" s="19"/>
      <c r="AE2076" s="19">
        <v>1</v>
      </c>
      <c r="AF2076" s="19">
        <v>15</v>
      </c>
    </row>
    <row r="2077" spans="27:32" x14ac:dyDescent="0.25">
      <c r="AA2077" s="18">
        <v>10184</v>
      </c>
      <c r="AB2077" s="12" t="s">
        <v>2242</v>
      </c>
      <c r="AC2077" s="19">
        <v>11</v>
      </c>
      <c r="AD2077" s="19">
        <v>6</v>
      </c>
      <c r="AE2077" s="19"/>
      <c r="AF2077" s="19">
        <v>17</v>
      </c>
    </row>
    <row r="2078" spans="27:32" x14ac:dyDescent="0.25">
      <c r="AA2078" s="18">
        <v>10185</v>
      </c>
      <c r="AB2078" s="12" t="s">
        <v>2243</v>
      </c>
      <c r="AC2078" s="19">
        <v>3</v>
      </c>
      <c r="AD2078" s="19"/>
      <c r="AE2078" s="19"/>
      <c r="AF2078" s="19">
        <v>3</v>
      </c>
    </row>
    <row r="2079" spans="27:32" x14ac:dyDescent="0.25">
      <c r="AA2079" s="18">
        <v>10187</v>
      </c>
      <c r="AB2079" s="12" t="s">
        <v>2244</v>
      </c>
      <c r="AC2079" s="19">
        <v>2</v>
      </c>
      <c r="AD2079" s="19"/>
      <c r="AE2079" s="19"/>
      <c r="AF2079" s="19">
        <v>2</v>
      </c>
    </row>
    <row r="2080" spans="27:32" x14ac:dyDescent="0.25">
      <c r="AA2080" s="18">
        <v>10188</v>
      </c>
      <c r="AB2080" s="12" t="s">
        <v>2245</v>
      </c>
      <c r="AC2080" s="19"/>
      <c r="AD2080" s="19"/>
      <c r="AE2080" s="19">
        <v>269</v>
      </c>
      <c r="AF2080" s="19">
        <v>269</v>
      </c>
    </row>
    <row r="2081" spans="27:32" x14ac:dyDescent="0.25">
      <c r="AA2081" s="18">
        <v>10189</v>
      </c>
      <c r="AB2081" s="12" t="s">
        <v>2246</v>
      </c>
      <c r="AC2081" s="19">
        <v>1</v>
      </c>
      <c r="AD2081" s="19"/>
      <c r="AE2081" s="19"/>
      <c r="AF2081" s="19">
        <v>1</v>
      </c>
    </row>
    <row r="2082" spans="27:32" x14ac:dyDescent="0.25">
      <c r="AA2082" s="18">
        <v>10190</v>
      </c>
      <c r="AB2082" s="12" t="s">
        <v>2247</v>
      </c>
      <c r="AC2082" s="19">
        <v>97</v>
      </c>
      <c r="AD2082" s="19">
        <v>10</v>
      </c>
      <c r="AE2082" s="19">
        <v>116</v>
      </c>
      <c r="AF2082" s="19">
        <v>223</v>
      </c>
    </row>
    <row r="2083" spans="27:32" x14ac:dyDescent="0.25">
      <c r="AA2083" s="18">
        <v>10191</v>
      </c>
      <c r="AB2083" s="12" t="s">
        <v>2248</v>
      </c>
      <c r="AC2083" s="19"/>
      <c r="AD2083" s="19">
        <v>3</v>
      </c>
      <c r="AE2083" s="19">
        <v>3</v>
      </c>
      <c r="AF2083" s="19">
        <v>6</v>
      </c>
    </row>
    <row r="2084" spans="27:32" x14ac:dyDescent="0.25">
      <c r="AA2084" s="18">
        <v>10192</v>
      </c>
      <c r="AB2084" s="12" t="s">
        <v>2249</v>
      </c>
      <c r="AC2084" s="19">
        <v>2</v>
      </c>
      <c r="AD2084" s="19">
        <v>1</v>
      </c>
      <c r="AE2084" s="19">
        <v>4</v>
      </c>
      <c r="AF2084" s="19">
        <v>7</v>
      </c>
    </row>
    <row r="2085" spans="27:32" x14ac:dyDescent="0.25">
      <c r="AA2085" s="18">
        <v>10193</v>
      </c>
      <c r="AB2085" s="12" t="s">
        <v>2250</v>
      </c>
      <c r="AC2085" s="19">
        <v>2</v>
      </c>
      <c r="AD2085" s="19"/>
      <c r="AE2085" s="19"/>
      <c r="AF2085" s="19">
        <v>2</v>
      </c>
    </row>
    <row r="2086" spans="27:32" x14ac:dyDescent="0.25">
      <c r="AA2086" s="18">
        <v>10195</v>
      </c>
      <c r="AB2086" s="12" t="s">
        <v>2251</v>
      </c>
      <c r="AC2086" s="19">
        <v>1</v>
      </c>
      <c r="AD2086" s="19"/>
      <c r="AE2086" s="19"/>
      <c r="AF2086" s="19">
        <v>1</v>
      </c>
    </row>
    <row r="2087" spans="27:32" x14ac:dyDescent="0.25">
      <c r="AA2087" s="18">
        <v>10196</v>
      </c>
      <c r="AB2087" s="12" t="s">
        <v>2252</v>
      </c>
      <c r="AC2087" s="19">
        <v>54</v>
      </c>
      <c r="AD2087" s="19">
        <v>13</v>
      </c>
      <c r="AE2087" s="19"/>
      <c r="AF2087" s="19">
        <v>67</v>
      </c>
    </row>
    <row r="2088" spans="27:32" x14ac:dyDescent="0.25">
      <c r="AA2088" s="18">
        <v>10197</v>
      </c>
      <c r="AB2088" s="12" t="s">
        <v>2253</v>
      </c>
      <c r="AC2088" s="19">
        <v>12</v>
      </c>
      <c r="AD2088" s="19">
        <v>3</v>
      </c>
      <c r="AE2088" s="19">
        <v>17</v>
      </c>
      <c r="AF2088" s="19">
        <v>32</v>
      </c>
    </row>
    <row r="2089" spans="27:32" x14ac:dyDescent="0.25">
      <c r="AA2089" s="18">
        <v>10200</v>
      </c>
      <c r="AB2089" s="12" t="s">
        <v>2254</v>
      </c>
      <c r="AC2089" s="19">
        <v>8</v>
      </c>
      <c r="AD2089" s="19">
        <v>2</v>
      </c>
      <c r="AE2089" s="19">
        <v>3</v>
      </c>
      <c r="AF2089" s="19">
        <v>13</v>
      </c>
    </row>
    <row r="2090" spans="27:32" x14ac:dyDescent="0.25">
      <c r="AA2090" s="18">
        <v>10202</v>
      </c>
      <c r="AB2090" s="12" t="s">
        <v>2255</v>
      </c>
      <c r="AC2090" s="19">
        <v>20</v>
      </c>
      <c r="AD2090" s="19">
        <v>12</v>
      </c>
      <c r="AE2090" s="19"/>
      <c r="AF2090" s="19">
        <v>32</v>
      </c>
    </row>
    <row r="2091" spans="27:32" x14ac:dyDescent="0.25">
      <c r="AA2091" s="18">
        <v>10203</v>
      </c>
      <c r="AB2091" s="12" t="s">
        <v>2256</v>
      </c>
      <c r="AC2091" s="19">
        <v>28</v>
      </c>
      <c r="AD2091" s="19">
        <v>3</v>
      </c>
      <c r="AE2091" s="19"/>
      <c r="AF2091" s="19">
        <v>31</v>
      </c>
    </row>
    <row r="2092" spans="27:32" x14ac:dyDescent="0.25">
      <c r="AA2092" s="18">
        <v>10204</v>
      </c>
      <c r="AB2092" s="12" t="s">
        <v>2257</v>
      </c>
      <c r="AC2092" s="19">
        <v>19</v>
      </c>
      <c r="AD2092" s="19">
        <v>1</v>
      </c>
      <c r="AE2092" s="19"/>
      <c r="AF2092" s="19">
        <v>20</v>
      </c>
    </row>
    <row r="2093" spans="27:32" x14ac:dyDescent="0.25">
      <c r="AA2093" s="18">
        <v>10205</v>
      </c>
      <c r="AB2093" s="12" t="s">
        <v>2258</v>
      </c>
      <c r="AC2093" s="19">
        <v>15</v>
      </c>
      <c r="AD2093" s="19">
        <v>8</v>
      </c>
      <c r="AE2093" s="19"/>
      <c r="AF2093" s="19">
        <v>23</v>
      </c>
    </row>
    <row r="2094" spans="27:32" x14ac:dyDescent="0.25">
      <c r="AA2094" s="18">
        <v>10206</v>
      </c>
      <c r="AB2094" s="12" t="s">
        <v>2259</v>
      </c>
      <c r="AC2094" s="19">
        <v>3</v>
      </c>
      <c r="AD2094" s="19">
        <v>2</v>
      </c>
      <c r="AE2094" s="19"/>
      <c r="AF2094" s="19">
        <v>5</v>
      </c>
    </row>
    <row r="2095" spans="27:32" x14ac:dyDescent="0.25">
      <c r="AA2095" s="18">
        <v>10207</v>
      </c>
      <c r="AB2095" s="12" t="s">
        <v>2260</v>
      </c>
      <c r="AC2095" s="19">
        <v>4</v>
      </c>
      <c r="AD2095" s="19">
        <v>1</v>
      </c>
      <c r="AE2095" s="19">
        <v>1</v>
      </c>
      <c r="AF2095" s="19">
        <v>6</v>
      </c>
    </row>
    <row r="2096" spans="27:32" x14ac:dyDescent="0.25">
      <c r="AA2096" s="18">
        <v>10208</v>
      </c>
      <c r="AB2096" s="12" t="s">
        <v>2261</v>
      </c>
      <c r="AC2096" s="19">
        <v>18</v>
      </c>
      <c r="AD2096" s="19">
        <v>1</v>
      </c>
      <c r="AE2096" s="19">
        <v>1</v>
      </c>
      <c r="AF2096" s="19">
        <v>20</v>
      </c>
    </row>
    <row r="2097" spans="27:32" x14ac:dyDescent="0.25">
      <c r="AA2097" s="18">
        <v>10209</v>
      </c>
      <c r="AB2097" s="12" t="s">
        <v>2262</v>
      </c>
      <c r="AC2097" s="19">
        <v>16</v>
      </c>
      <c r="AD2097" s="19"/>
      <c r="AE2097" s="19">
        <v>1</v>
      </c>
      <c r="AF2097" s="19">
        <v>17</v>
      </c>
    </row>
    <row r="2098" spans="27:32" x14ac:dyDescent="0.25">
      <c r="AA2098" s="18">
        <v>10210</v>
      </c>
      <c r="AB2098" s="12" t="s">
        <v>2263</v>
      </c>
      <c r="AC2098" s="19">
        <v>19</v>
      </c>
      <c r="AD2098" s="19"/>
      <c r="AE2098" s="19"/>
      <c r="AF2098" s="19">
        <v>19</v>
      </c>
    </row>
    <row r="2099" spans="27:32" x14ac:dyDescent="0.25">
      <c r="AA2099" s="18">
        <v>10212</v>
      </c>
      <c r="AB2099" s="12" t="s">
        <v>2264</v>
      </c>
      <c r="AC2099" s="19">
        <v>8</v>
      </c>
      <c r="AD2099" s="19"/>
      <c r="AE2099" s="19">
        <v>2</v>
      </c>
      <c r="AF2099" s="19">
        <v>10</v>
      </c>
    </row>
    <row r="2100" spans="27:32" x14ac:dyDescent="0.25">
      <c r="AA2100" s="18">
        <v>10213</v>
      </c>
      <c r="AB2100" s="12" t="s">
        <v>2265</v>
      </c>
      <c r="AC2100" s="19">
        <v>7</v>
      </c>
      <c r="AD2100" s="19"/>
      <c r="AE2100" s="19"/>
      <c r="AF2100" s="19">
        <v>7</v>
      </c>
    </row>
    <row r="2101" spans="27:32" x14ac:dyDescent="0.25">
      <c r="AA2101" s="18">
        <v>10214</v>
      </c>
      <c r="AB2101" s="12" t="s">
        <v>2266</v>
      </c>
      <c r="AC2101" s="19"/>
      <c r="AD2101" s="19">
        <v>3</v>
      </c>
      <c r="AE2101" s="19"/>
      <c r="AF2101" s="19">
        <v>3</v>
      </c>
    </row>
    <row r="2102" spans="27:32" x14ac:dyDescent="0.25">
      <c r="AA2102" s="18">
        <v>10216</v>
      </c>
      <c r="AB2102" s="12" t="s">
        <v>2267</v>
      </c>
      <c r="AC2102" s="19"/>
      <c r="AD2102" s="19">
        <v>4</v>
      </c>
      <c r="AE2102" s="19"/>
      <c r="AF2102" s="19">
        <v>4</v>
      </c>
    </row>
    <row r="2103" spans="27:32" x14ac:dyDescent="0.25">
      <c r="AA2103" s="18">
        <v>10217</v>
      </c>
      <c r="AB2103" s="12" t="s">
        <v>2268</v>
      </c>
      <c r="AC2103" s="19">
        <v>29</v>
      </c>
      <c r="AD2103" s="19">
        <v>3</v>
      </c>
      <c r="AE2103" s="19"/>
      <c r="AF2103" s="19">
        <v>32</v>
      </c>
    </row>
    <row r="2104" spans="27:32" x14ac:dyDescent="0.25">
      <c r="AA2104" s="18">
        <v>10218</v>
      </c>
      <c r="AB2104" s="12" t="s">
        <v>2269</v>
      </c>
      <c r="AC2104" s="19">
        <v>1</v>
      </c>
      <c r="AD2104" s="19">
        <v>4</v>
      </c>
      <c r="AE2104" s="19">
        <v>3</v>
      </c>
      <c r="AF2104" s="19">
        <v>8</v>
      </c>
    </row>
    <row r="2105" spans="27:32" x14ac:dyDescent="0.25">
      <c r="AA2105" s="18">
        <v>10225</v>
      </c>
      <c r="AB2105" s="12" t="s">
        <v>81</v>
      </c>
      <c r="AC2105" s="19">
        <v>6</v>
      </c>
      <c r="AD2105" s="19"/>
      <c r="AE2105" s="19"/>
      <c r="AF2105" s="19">
        <v>6</v>
      </c>
    </row>
    <row r="2106" spans="27:32" x14ac:dyDescent="0.25">
      <c r="AA2106" s="18">
        <v>10226</v>
      </c>
      <c r="AB2106" s="12" t="s">
        <v>189</v>
      </c>
      <c r="AC2106" s="19"/>
      <c r="AD2106" s="19">
        <v>1</v>
      </c>
      <c r="AE2106" s="19"/>
      <c r="AF2106" s="19">
        <v>1</v>
      </c>
    </row>
    <row r="2107" spans="27:32" x14ac:dyDescent="0.25">
      <c r="AA2107" s="18">
        <v>10227</v>
      </c>
      <c r="AB2107" s="12" t="s">
        <v>2270</v>
      </c>
      <c r="AC2107" s="19"/>
      <c r="AD2107" s="19"/>
      <c r="AE2107" s="19">
        <v>3</v>
      </c>
      <c r="AF2107" s="19">
        <v>3</v>
      </c>
    </row>
    <row r="2108" spans="27:32" x14ac:dyDescent="0.25">
      <c r="AA2108" s="18">
        <v>10228</v>
      </c>
      <c r="AB2108" s="12" t="s">
        <v>2271</v>
      </c>
      <c r="AC2108" s="19"/>
      <c r="AD2108" s="19">
        <v>3</v>
      </c>
      <c r="AE2108" s="19"/>
      <c r="AF2108" s="19">
        <v>3</v>
      </c>
    </row>
    <row r="2109" spans="27:32" x14ac:dyDescent="0.25">
      <c r="AA2109" s="18">
        <v>10229</v>
      </c>
      <c r="AB2109" s="12" t="s">
        <v>2272</v>
      </c>
      <c r="AC2109" s="19">
        <v>118</v>
      </c>
      <c r="AD2109" s="19">
        <v>54</v>
      </c>
      <c r="AE2109" s="19">
        <v>72</v>
      </c>
      <c r="AF2109" s="19">
        <v>244</v>
      </c>
    </row>
    <row r="2110" spans="27:32" x14ac:dyDescent="0.25">
      <c r="AA2110" s="18">
        <v>10231</v>
      </c>
      <c r="AB2110" s="12" t="s">
        <v>2273</v>
      </c>
      <c r="AC2110" s="19">
        <v>2</v>
      </c>
      <c r="AD2110" s="19">
        <v>3</v>
      </c>
      <c r="AE2110" s="19">
        <v>1</v>
      </c>
      <c r="AF2110" s="19">
        <v>6</v>
      </c>
    </row>
    <row r="2111" spans="27:32" x14ac:dyDescent="0.25">
      <c r="AA2111" s="18">
        <v>10232</v>
      </c>
      <c r="AB2111" s="12" t="s">
        <v>2274</v>
      </c>
      <c r="AC2111" s="19">
        <v>47</v>
      </c>
      <c r="AD2111" s="19">
        <v>2</v>
      </c>
      <c r="AE2111" s="19">
        <v>15</v>
      </c>
      <c r="AF2111" s="19">
        <v>64</v>
      </c>
    </row>
    <row r="2112" spans="27:32" x14ac:dyDescent="0.25">
      <c r="AA2112" s="18">
        <v>10233</v>
      </c>
      <c r="AB2112" s="12" t="s">
        <v>2275</v>
      </c>
      <c r="AC2112" s="19">
        <v>6</v>
      </c>
      <c r="AD2112" s="19"/>
      <c r="AE2112" s="19"/>
      <c r="AF2112" s="19">
        <v>6</v>
      </c>
    </row>
    <row r="2113" spans="27:32" x14ac:dyDescent="0.25">
      <c r="AA2113" s="18">
        <v>10236</v>
      </c>
      <c r="AB2113" s="12" t="s">
        <v>2276</v>
      </c>
      <c r="AC2113" s="19"/>
      <c r="AD2113" s="19"/>
      <c r="AE2113" s="19">
        <v>1</v>
      </c>
      <c r="AF2113" s="19">
        <v>1</v>
      </c>
    </row>
    <row r="2114" spans="27:32" x14ac:dyDescent="0.25">
      <c r="AA2114" s="18">
        <v>10238</v>
      </c>
      <c r="AB2114" s="12" t="s">
        <v>2277</v>
      </c>
      <c r="AC2114" s="19"/>
      <c r="AD2114" s="19"/>
      <c r="AE2114" s="19">
        <v>2</v>
      </c>
      <c r="AF2114" s="19">
        <v>2</v>
      </c>
    </row>
    <row r="2115" spans="27:32" x14ac:dyDescent="0.25">
      <c r="AA2115" s="18">
        <v>10239</v>
      </c>
      <c r="AB2115" s="12" t="s">
        <v>2278</v>
      </c>
      <c r="AC2115" s="19">
        <v>45</v>
      </c>
      <c r="AD2115" s="19">
        <v>24</v>
      </c>
      <c r="AE2115" s="19">
        <v>49</v>
      </c>
      <c r="AF2115" s="19">
        <v>118</v>
      </c>
    </row>
    <row r="2116" spans="27:32" x14ac:dyDescent="0.25">
      <c r="AA2116" s="18">
        <v>10240</v>
      </c>
      <c r="AB2116" s="12" t="s">
        <v>2279</v>
      </c>
      <c r="AC2116" s="19">
        <v>26</v>
      </c>
      <c r="AD2116" s="19">
        <v>1</v>
      </c>
      <c r="AE2116" s="19"/>
      <c r="AF2116" s="19">
        <v>27</v>
      </c>
    </row>
    <row r="2117" spans="27:32" x14ac:dyDescent="0.25">
      <c r="AA2117" s="18">
        <v>10243</v>
      </c>
      <c r="AB2117" s="12" t="s">
        <v>2280</v>
      </c>
      <c r="AC2117" s="19">
        <v>39</v>
      </c>
      <c r="AD2117" s="19">
        <v>1</v>
      </c>
      <c r="AE2117" s="19">
        <v>9</v>
      </c>
      <c r="AF2117" s="19">
        <v>49</v>
      </c>
    </row>
    <row r="2118" spans="27:32" x14ac:dyDescent="0.25">
      <c r="AA2118" s="18">
        <v>10245</v>
      </c>
      <c r="AB2118" s="12" t="s">
        <v>2281</v>
      </c>
      <c r="AC2118" s="19">
        <v>2</v>
      </c>
      <c r="AD2118" s="19"/>
      <c r="AE2118" s="19"/>
      <c r="AF2118" s="19">
        <v>2</v>
      </c>
    </row>
    <row r="2119" spans="27:32" x14ac:dyDescent="0.25">
      <c r="AA2119" s="18">
        <v>10246</v>
      </c>
      <c r="AB2119" s="12" t="s">
        <v>2282</v>
      </c>
      <c r="AC2119" s="19"/>
      <c r="AD2119" s="19"/>
      <c r="AE2119" s="19">
        <v>1</v>
      </c>
      <c r="AF2119" s="19">
        <v>1</v>
      </c>
    </row>
    <row r="2120" spans="27:32" x14ac:dyDescent="0.25">
      <c r="AA2120" s="18">
        <v>10248</v>
      </c>
      <c r="AB2120" s="12" t="s">
        <v>2283</v>
      </c>
      <c r="AC2120" s="19"/>
      <c r="AD2120" s="19"/>
      <c r="AE2120" s="19">
        <v>1</v>
      </c>
      <c r="AF2120" s="19">
        <v>1</v>
      </c>
    </row>
    <row r="2121" spans="27:32" x14ac:dyDescent="0.25">
      <c r="AA2121" s="18">
        <v>10252</v>
      </c>
      <c r="AB2121" s="12" t="s">
        <v>2284</v>
      </c>
      <c r="AC2121" s="19">
        <v>95</v>
      </c>
      <c r="AD2121" s="19">
        <v>12</v>
      </c>
      <c r="AE2121" s="19">
        <v>20</v>
      </c>
      <c r="AF2121" s="19">
        <v>127</v>
      </c>
    </row>
    <row r="2122" spans="27:32" x14ac:dyDescent="0.25">
      <c r="AA2122" s="18">
        <v>10253</v>
      </c>
      <c r="AB2122" s="12" t="s">
        <v>2285</v>
      </c>
      <c r="AC2122" s="19">
        <v>111</v>
      </c>
      <c r="AD2122" s="19">
        <v>16</v>
      </c>
      <c r="AE2122" s="19">
        <v>14</v>
      </c>
      <c r="AF2122" s="19">
        <v>141</v>
      </c>
    </row>
    <row r="2123" spans="27:32" x14ac:dyDescent="0.25">
      <c r="AA2123" s="18">
        <v>10254</v>
      </c>
      <c r="AB2123" s="12" t="s">
        <v>2286</v>
      </c>
      <c r="AC2123" s="19"/>
      <c r="AD2123" s="19"/>
      <c r="AE2123" s="19">
        <v>5</v>
      </c>
      <c r="AF2123" s="19">
        <v>5</v>
      </c>
    </row>
    <row r="2124" spans="27:32" x14ac:dyDescent="0.25">
      <c r="AA2124" s="18">
        <v>10255</v>
      </c>
      <c r="AB2124" s="12" t="s">
        <v>2287</v>
      </c>
      <c r="AC2124" s="19">
        <v>1</v>
      </c>
      <c r="AD2124" s="19">
        <v>1</v>
      </c>
      <c r="AE2124" s="19"/>
      <c r="AF2124" s="19">
        <v>2</v>
      </c>
    </row>
    <row r="2125" spans="27:32" x14ac:dyDescent="0.25">
      <c r="AA2125" s="18">
        <v>10256</v>
      </c>
      <c r="AB2125" s="12" t="s">
        <v>2288</v>
      </c>
      <c r="AC2125" s="19">
        <v>4</v>
      </c>
      <c r="AD2125" s="19"/>
      <c r="AE2125" s="19"/>
      <c r="AF2125" s="19">
        <v>4</v>
      </c>
    </row>
    <row r="2126" spans="27:32" x14ac:dyDescent="0.25">
      <c r="AA2126" s="18">
        <v>10257</v>
      </c>
      <c r="AB2126" s="12" t="s">
        <v>2289</v>
      </c>
      <c r="AC2126" s="19">
        <v>33</v>
      </c>
      <c r="AD2126" s="19">
        <v>3</v>
      </c>
      <c r="AE2126" s="19">
        <v>6</v>
      </c>
      <c r="AF2126" s="19">
        <v>42</v>
      </c>
    </row>
    <row r="2127" spans="27:32" x14ac:dyDescent="0.25">
      <c r="AA2127" s="18">
        <v>10260</v>
      </c>
      <c r="AB2127" s="12" t="s">
        <v>2290</v>
      </c>
      <c r="AC2127" s="19">
        <v>2</v>
      </c>
      <c r="AD2127" s="19"/>
      <c r="AE2127" s="19"/>
      <c r="AF2127" s="19">
        <v>2</v>
      </c>
    </row>
    <row r="2128" spans="27:32" x14ac:dyDescent="0.25">
      <c r="AA2128" s="18">
        <v>10267</v>
      </c>
      <c r="AB2128" s="12" t="s">
        <v>2291</v>
      </c>
      <c r="AC2128" s="19">
        <v>6</v>
      </c>
      <c r="AD2128" s="19"/>
      <c r="AE2128" s="19">
        <v>1</v>
      </c>
      <c r="AF2128" s="19">
        <v>7</v>
      </c>
    </row>
    <row r="2129" spans="27:32" x14ac:dyDescent="0.25">
      <c r="AA2129" s="18">
        <v>10268</v>
      </c>
      <c r="AB2129" s="12" t="s">
        <v>2292</v>
      </c>
      <c r="AC2129" s="19">
        <v>1</v>
      </c>
      <c r="AD2129" s="19"/>
      <c r="AE2129" s="19"/>
      <c r="AF2129" s="19">
        <v>1</v>
      </c>
    </row>
    <row r="2130" spans="27:32" x14ac:dyDescent="0.25">
      <c r="AA2130" s="18">
        <v>10270</v>
      </c>
      <c r="AB2130" s="12" t="s">
        <v>2293</v>
      </c>
      <c r="AC2130" s="19"/>
      <c r="AD2130" s="19">
        <v>12</v>
      </c>
      <c r="AE2130" s="19">
        <v>8</v>
      </c>
      <c r="AF2130" s="19">
        <v>20</v>
      </c>
    </row>
    <row r="2131" spans="27:32" x14ac:dyDescent="0.25">
      <c r="AA2131" s="18">
        <v>10277</v>
      </c>
      <c r="AB2131" s="12" t="s">
        <v>2294</v>
      </c>
      <c r="AC2131" s="19">
        <v>1</v>
      </c>
      <c r="AD2131" s="19">
        <v>1</v>
      </c>
      <c r="AE2131" s="19">
        <v>4</v>
      </c>
      <c r="AF2131" s="19">
        <v>6</v>
      </c>
    </row>
    <row r="2132" spans="27:32" x14ac:dyDescent="0.25">
      <c r="AA2132" s="18">
        <v>10278</v>
      </c>
      <c r="AB2132" s="12" t="s">
        <v>2295</v>
      </c>
      <c r="AC2132" s="19"/>
      <c r="AD2132" s="19">
        <v>3</v>
      </c>
      <c r="AE2132" s="19">
        <v>10</v>
      </c>
      <c r="AF2132" s="19">
        <v>13</v>
      </c>
    </row>
    <row r="2133" spans="27:32" x14ac:dyDescent="0.25">
      <c r="AA2133" s="18">
        <v>10279</v>
      </c>
      <c r="AB2133" s="12" t="s">
        <v>2296</v>
      </c>
      <c r="AC2133" s="19"/>
      <c r="AD2133" s="19">
        <v>4</v>
      </c>
      <c r="AE2133" s="19"/>
      <c r="AF2133" s="19">
        <v>4</v>
      </c>
    </row>
    <row r="2134" spans="27:32" x14ac:dyDescent="0.25">
      <c r="AA2134" s="18">
        <v>10281</v>
      </c>
      <c r="AB2134" s="12" t="s">
        <v>2297</v>
      </c>
      <c r="AC2134" s="19">
        <v>19</v>
      </c>
      <c r="AD2134" s="19"/>
      <c r="AE2134" s="19">
        <v>1</v>
      </c>
      <c r="AF2134" s="19">
        <v>20</v>
      </c>
    </row>
    <row r="2135" spans="27:32" x14ac:dyDescent="0.25">
      <c r="AA2135" s="18">
        <v>10282</v>
      </c>
      <c r="AB2135" s="12" t="s">
        <v>2298</v>
      </c>
      <c r="AC2135" s="19">
        <v>4</v>
      </c>
      <c r="AD2135" s="19"/>
      <c r="AE2135" s="19"/>
      <c r="AF2135" s="19">
        <v>4</v>
      </c>
    </row>
    <row r="2136" spans="27:32" x14ac:dyDescent="0.25">
      <c r="AA2136" s="18">
        <v>10287</v>
      </c>
      <c r="AB2136" s="12" t="s">
        <v>2299</v>
      </c>
      <c r="AC2136" s="19">
        <v>3</v>
      </c>
      <c r="AD2136" s="19"/>
      <c r="AE2136" s="19"/>
      <c r="AF2136" s="19">
        <v>3</v>
      </c>
    </row>
    <row r="2137" spans="27:32" x14ac:dyDescent="0.25">
      <c r="AA2137" s="18">
        <v>10290</v>
      </c>
      <c r="AB2137" s="12" t="s">
        <v>2300</v>
      </c>
      <c r="AC2137" s="19">
        <v>4</v>
      </c>
      <c r="AD2137" s="19"/>
      <c r="AE2137" s="19">
        <v>5</v>
      </c>
      <c r="AF2137" s="19">
        <v>9</v>
      </c>
    </row>
    <row r="2138" spans="27:32" x14ac:dyDescent="0.25">
      <c r="AA2138" s="18">
        <v>10291</v>
      </c>
      <c r="AB2138" s="12" t="s">
        <v>2301</v>
      </c>
      <c r="AC2138" s="19">
        <v>6</v>
      </c>
      <c r="AD2138" s="19"/>
      <c r="AE2138" s="19"/>
      <c r="AF2138" s="19">
        <v>6</v>
      </c>
    </row>
    <row r="2139" spans="27:32" x14ac:dyDescent="0.25">
      <c r="AA2139" s="18">
        <v>10292</v>
      </c>
      <c r="AB2139" s="12" t="s">
        <v>2302</v>
      </c>
      <c r="AC2139" s="19">
        <v>18</v>
      </c>
      <c r="AD2139" s="19"/>
      <c r="AE2139" s="19"/>
      <c r="AF2139" s="19">
        <v>18</v>
      </c>
    </row>
    <row r="2140" spans="27:32" x14ac:dyDescent="0.25">
      <c r="AA2140" s="18">
        <v>10293</v>
      </c>
      <c r="AB2140" s="12" t="s">
        <v>2303</v>
      </c>
      <c r="AC2140" s="19">
        <v>4</v>
      </c>
      <c r="AD2140" s="19"/>
      <c r="AE2140" s="19">
        <v>3</v>
      </c>
      <c r="AF2140" s="19">
        <v>7</v>
      </c>
    </row>
    <row r="2141" spans="27:32" x14ac:dyDescent="0.25">
      <c r="AA2141" s="18">
        <v>10294</v>
      </c>
      <c r="AB2141" s="12" t="s">
        <v>2304</v>
      </c>
      <c r="AC2141" s="19">
        <v>35</v>
      </c>
      <c r="AD2141" s="19">
        <v>1</v>
      </c>
      <c r="AE2141" s="19">
        <v>2</v>
      </c>
      <c r="AF2141" s="19">
        <v>38</v>
      </c>
    </row>
    <row r="2142" spans="27:32" x14ac:dyDescent="0.25">
      <c r="AA2142" s="18">
        <v>10296</v>
      </c>
      <c r="AB2142" s="12" t="s">
        <v>2305</v>
      </c>
      <c r="AC2142" s="19">
        <v>4</v>
      </c>
      <c r="AD2142" s="19"/>
      <c r="AE2142" s="19">
        <v>3</v>
      </c>
      <c r="AF2142" s="19">
        <v>7</v>
      </c>
    </row>
    <row r="2143" spans="27:32" x14ac:dyDescent="0.25">
      <c r="AA2143" s="18">
        <v>10297</v>
      </c>
      <c r="AB2143" s="12" t="s">
        <v>2306</v>
      </c>
      <c r="AC2143" s="19">
        <v>1</v>
      </c>
      <c r="AD2143" s="19">
        <v>3</v>
      </c>
      <c r="AE2143" s="19">
        <v>3</v>
      </c>
      <c r="AF2143" s="19">
        <v>7</v>
      </c>
    </row>
    <row r="2144" spans="27:32" x14ac:dyDescent="0.25">
      <c r="AA2144" s="18">
        <v>10302</v>
      </c>
      <c r="AB2144" s="12" t="s">
        <v>2307</v>
      </c>
      <c r="AC2144" s="19">
        <v>1</v>
      </c>
      <c r="AD2144" s="19"/>
      <c r="AE2144" s="19"/>
      <c r="AF2144" s="19">
        <v>1</v>
      </c>
    </row>
    <row r="2145" spans="27:32" x14ac:dyDescent="0.25">
      <c r="AA2145" s="18">
        <v>10304</v>
      </c>
      <c r="AB2145" s="12" t="s">
        <v>2308</v>
      </c>
      <c r="AC2145" s="19">
        <v>5</v>
      </c>
      <c r="AD2145" s="19">
        <v>1</v>
      </c>
      <c r="AE2145" s="19"/>
      <c r="AF2145" s="19">
        <v>6</v>
      </c>
    </row>
    <row r="2146" spans="27:32" x14ac:dyDescent="0.25">
      <c r="AA2146" s="18">
        <v>10305</v>
      </c>
      <c r="AB2146" s="12" t="s">
        <v>2309</v>
      </c>
      <c r="AC2146" s="19">
        <v>4</v>
      </c>
      <c r="AD2146" s="19"/>
      <c r="AE2146" s="19"/>
      <c r="AF2146" s="19">
        <v>4</v>
      </c>
    </row>
    <row r="2147" spans="27:32" x14ac:dyDescent="0.25">
      <c r="AA2147" s="18">
        <v>10310</v>
      </c>
      <c r="AB2147" s="12" t="s">
        <v>2310</v>
      </c>
      <c r="AC2147" s="19">
        <v>1</v>
      </c>
      <c r="AD2147" s="19"/>
      <c r="AE2147" s="19">
        <v>6</v>
      </c>
      <c r="AF2147" s="19">
        <v>7</v>
      </c>
    </row>
    <row r="2148" spans="27:32" x14ac:dyDescent="0.25">
      <c r="AA2148" s="18">
        <v>10312</v>
      </c>
      <c r="AB2148" s="12" t="s">
        <v>2311</v>
      </c>
      <c r="AC2148" s="19">
        <v>222</v>
      </c>
      <c r="AD2148" s="19">
        <v>69</v>
      </c>
      <c r="AE2148" s="19">
        <v>13</v>
      </c>
      <c r="AF2148" s="19">
        <v>304</v>
      </c>
    </row>
    <row r="2149" spans="27:32" x14ac:dyDescent="0.25">
      <c r="AA2149" s="18">
        <v>10318</v>
      </c>
      <c r="AB2149" s="12" t="s">
        <v>2312</v>
      </c>
      <c r="AC2149" s="19">
        <v>358</v>
      </c>
      <c r="AD2149" s="19">
        <v>30</v>
      </c>
      <c r="AE2149" s="19">
        <v>87</v>
      </c>
      <c r="AF2149" s="19">
        <v>475</v>
      </c>
    </row>
    <row r="2150" spans="27:32" x14ac:dyDescent="0.25">
      <c r="AA2150" s="18">
        <v>10322</v>
      </c>
      <c r="AB2150" s="12" t="s">
        <v>83</v>
      </c>
      <c r="AC2150" s="19"/>
      <c r="AD2150" s="19"/>
      <c r="AE2150" s="19">
        <v>2</v>
      </c>
      <c r="AF2150" s="19">
        <v>2</v>
      </c>
    </row>
    <row r="2151" spans="27:32" x14ac:dyDescent="0.25">
      <c r="AA2151" s="18">
        <v>10330</v>
      </c>
      <c r="AB2151" s="12" t="s">
        <v>2313</v>
      </c>
      <c r="AC2151" s="19">
        <v>4</v>
      </c>
      <c r="AD2151" s="19"/>
      <c r="AE2151" s="19"/>
      <c r="AF2151" s="19">
        <v>4</v>
      </c>
    </row>
    <row r="2152" spans="27:32" x14ac:dyDescent="0.25">
      <c r="AA2152" s="18">
        <v>10331</v>
      </c>
      <c r="AB2152" s="12" t="s">
        <v>2314</v>
      </c>
      <c r="AC2152" s="19">
        <v>50</v>
      </c>
      <c r="AD2152" s="19">
        <v>14</v>
      </c>
      <c r="AE2152" s="19">
        <v>51</v>
      </c>
      <c r="AF2152" s="19">
        <v>115</v>
      </c>
    </row>
    <row r="2153" spans="27:32" x14ac:dyDescent="0.25">
      <c r="AA2153" s="18">
        <v>10332</v>
      </c>
      <c r="AB2153" s="12" t="s">
        <v>2315</v>
      </c>
      <c r="AC2153" s="19">
        <v>16</v>
      </c>
      <c r="AD2153" s="19"/>
      <c r="AE2153" s="19"/>
      <c r="AF2153" s="19">
        <v>16</v>
      </c>
    </row>
    <row r="2154" spans="27:32" x14ac:dyDescent="0.25">
      <c r="AA2154" s="18">
        <v>10334</v>
      </c>
      <c r="AB2154" s="12" t="s">
        <v>2316</v>
      </c>
      <c r="AC2154" s="19">
        <v>7</v>
      </c>
      <c r="AD2154" s="19"/>
      <c r="AE2154" s="19"/>
      <c r="AF2154" s="19">
        <v>7</v>
      </c>
    </row>
    <row r="2155" spans="27:32" x14ac:dyDescent="0.25">
      <c r="AA2155" s="18">
        <v>10345</v>
      </c>
      <c r="AB2155" s="12" t="s">
        <v>90</v>
      </c>
      <c r="AC2155" s="19">
        <v>14</v>
      </c>
      <c r="AD2155" s="19">
        <v>2</v>
      </c>
      <c r="AE2155" s="19">
        <v>1</v>
      </c>
      <c r="AF2155" s="19">
        <v>17</v>
      </c>
    </row>
    <row r="2156" spans="27:32" x14ac:dyDescent="0.25">
      <c r="AA2156" s="18">
        <v>10346</v>
      </c>
      <c r="AB2156" s="12" t="s">
        <v>2317</v>
      </c>
      <c r="AC2156" s="19"/>
      <c r="AD2156" s="19"/>
      <c r="AE2156" s="19">
        <v>6</v>
      </c>
      <c r="AF2156" s="19">
        <v>6</v>
      </c>
    </row>
    <row r="2157" spans="27:32" x14ac:dyDescent="0.25">
      <c r="AA2157" s="18">
        <v>10347</v>
      </c>
      <c r="AB2157" s="12" t="s">
        <v>2318</v>
      </c>
      <c r="AC2157" s="19"/>
      <c r="AD2157" s="19">
        <v>3</v>
      </c>
      <c r="AE2157" s="19"/>
      <c r="AF2157" s="19">
        <v>3</v>
      </c>
    </row>
    <row r="2158" spans="27:32" x14ac:dyDescent="0.25">
      <c r="AA2158" s="18">
        <v>10348</v>
      </c>
      <c r="AB2158" s="12" t="s">
        <v>2319</v>
      </c>
      <c r="AC2158" s="19">
        <v>9</v>
      </c>
      <c r="AD2158" s="19">
        <v>3</v>
      </c>
      <c r="AE2158" s="19">
        <v>9</v>
      </c>
      <c r="AF2158" s="19">
        <v>21</v>
      </c>
    </row>
    <row r="2159" spans="27:32" x14ac:dyDescent="0.25">
      <c r="AA2159" s="18">
        <v>10349</v>
      </c>
      <c r="AB2159" s="12" t="s">
        <v>2320</v>
      </c>
      <c r="AC2159" s="19">
        <v>11</v>
      </c>
      <c r="AD2159" s="19"/>
      <c r="AE2159" s="19"/>
      <c r="AF2159" s="19">
        <v>11</v>
      </c>
    </row>
    <row r="2160" spans="27:32" x14ac:dyDescent="0.25">
      <c r="AA2160" s="18">
        <v>10353</v>
      </c>
      <c r="AB2160" s="12" t="s">
        <v>2321</v>
      </c>
      <c r="AC2160" s="19">
        <v>5</v>
      </c>
      <c r="AD2160" s="19"/>
      <c r="AE2160" s="19">
        <v>6</v>
      </c>
      <c r="AF2160" s="19">
        <v>11</v>
      </c>
    </row>
    <row r="2161" spans="27:32" x14ac:dyDescent="0.25">
      <c r="AA2161" s="18">
        <v>10355</v>
      </c>
      <c r="AB2161" s="12" t="s">
        <v>2322</v>
      </c>
      <c r="AC2161" s="19">
        <v>8</v>
      </c>
      <c r="AD2161" s="19">
        <v>13</v>
      </c>
      <c r="AE2161" s="19">
        <v>1</v>
      </c>
      <c r="AF2161" s="19">
        <v>22</v>
      </c>
    </row>
    <row r="2162" spans="27:32" x14ac:dyDescent="0.25">
      <c r="AA2162" s="18">
        <v>10360</v>
      </c>
      <c r="AB2162" s="12" t="s">
        <v>2323</v>
      </c>
      <c r="AC2162" s="19">
        <v>22</v>
      </c>
      <c r="AD2162" s="19">
        <v>8</v>
      </c>
      <c r="AE2162" s="19">
        <v>5</v>
      </c>
      <c r="AF2162" s="19">
        <v>35</v>
      </c>
    </row>
    <row r="2163" spans="27:32" x14ac:dyDescent="0.25">
      <c r="AA2163" s="18">
        <v>10361</v>
      </c>
      <c r="AB2163" s="12" t="s">
        <v>2324</v>
      </c>
      <c r="AC2163" s="19">
        <v>26</v>
      </c>
      <c r="AD2163" s="19">
        <v>4</v>
      </c>
      <c r="AE2163" s="19">
        <v>2</v>
      </c>
      <c r="AF2163" s="19">
        <v>32</v>
      </c>
    </row>
    <row r="2164" spans="27:32" x14ac:dyDescent="0.25">
      <c r="AA2164" s="18">
        <v>10362</v>
      </c>
      <c r="AB2164" s="12" t="s">
        <v>2325</v>
      </c>
      <c r="AC2164" s="19">
        <v>2</v>
      </c>
      <c r="AD2164" s="19"/>
      <c r="AE2164" s="19"/>
      <c r="AF2164" s="19">
        <v>2</v>
      </c>
    </row>
    <row r="2165" spans="27:32" x14ac:dyDescent="0.25">
      <c r="AA2165" s="18">
        <v>10364</v>
      </c>
      <c r="AB2165" s="12" t="s">
        <v>2326</v>
      </c>
      <c r="AC2165" s="19">
        <v>7</v>
      </c>
      <c r="AD2165" s="19"/>
      <c r="AE2165" s="19"/>
      <c r="AF2165" s="19">
        <v>7</v>
      </c>
    </row>
    <row r="2166" spans="27:32" x14ac:dyDescent="0.25">
      <c r="AA2166" s="18">
        <v>10367</v>
      </c>
      <c r="AB2166" s="12" t="s">
        <v>2327</v>
      </c>
      <c r="AC2166" s="19">
        <v>7</v>
      </c>
      <c r="AD2166" s="19"/>
      <c r="AE2166" s="19">
        <v>2</v>
      </c>
      <c r="AF2166" s="19">
        <v>9</v>
      </c>
    </row>
    <row r="2167" spans="27:32" x14ac:dyDescent="0.25">
      <c r="AA2167" s="18">
        <v>10368</v>
      </c>
      <c r="AB2167" s="12" t="s">
        <v>2328</v>
      </c>
      <c r="AC2167" s="19"/>
      <c r="AD2167" s="19"/>
      <c r="AE2167" s="19">
        <v>3</v>
      </c>
      <c r="AF2167" s="19">
        <v>3</v>
      </c>
    </row>
    <row r="2168" spans="27:32" x14ac:dyDescent="0.25">
      <c r="AA2168" s="18">
        <v>10369</v>
      </c>
      <c r="AB2168" s="12" t="s">
        <v>2329</v>
      </c>
      <c r="AC2168" s="19">
        <v>1</v>
      </c>
      <c r="AD2168" s="19"/>
      <c r="AE2168" s="19">
        <v>1</v>
      </c>
      <c r="AF2168" s="19">
        <v>2</v>
      </c>
    </row>
    <row r="2169" spans="27:32" x14ac:dyDescent="0.25">
      <c r="AA2169" s="18">
        <v>10372</v>
      </c>
      <c r="AB2169" s="12" t="s">
        <v>2330</v>
      </c>
      <c r="AC2169" s="19">
        <v>37</v>
      </c>
      <c r="AD2169" s="19">
        <v>10</v>
      </c>
      <c r="AE2169" s="19">
        <v>10</v>
      </c>
      <c r="AF2169" s="19">
        <v>57</v>
      </c>
    </row>
    <row r="2170" spans="27:32" x14ac:dyDescent="0.25">
      <c r="AA2170" s="18">
        <v>10373</v>
      </c>
      <c r="AB2170" s="12" t="s">
        <v>2331</v>
      </c>
      <c r="AC2170" s="19"/>
      <c r="AD2170" s="19"/>
      <c r="AE2170" s="19">
        <v>3</v>
      </c>
      <c r="AF2170" s="19">
        <v>3</v>
      </c>
    </row>
    <row r="2171" spans="27:32" x14ac:dyDescent="0.25">
      <c r="AA2171" s="18">
        <v>10374</v>
      </c>
      <c r="AB2171" s="12" t="s">
        <v>2332</v>
      </c>
      <c r="AC2171" s="19">
        <v>9</v>
      </c>
      <c r="AD2171" s="19">
        <v>6</v>
      </c>
      <c r="AE2171" s="19"/>
      <c r="AF2171" s="19">
        <v>15</v>
      </c>
    </row>
    <row r="2172" spans="27:32" x14ac:dyDescent="0.25">
      <c r="AA2172" s="18">
        <v>10376</v>
      </c>
      <c r="AB2172" s="12" t="s">
        <v>2333</v>
      </c>
      <c r="AC2172" s="19">
        <v>5</v>
      </c>
      <c r="AD2172" s="19">
        <v>3</v>
      </c>
      <c r="AE2172" s="19"/>
      <c r="AF2172" s="19">
        <v>8</v>
      </c>
    </row>
    <row r="2173" spans="27:32" x14ac:dyDescent="0.25">
      <c r="AA2173" s="18">
        <v>10377</v>
      </c>
      <c r="AB2173" s="12" t="s">
        <v>2334</v>
      </c>
      <c r="AC2173" s="19">
        <v>1</v>
      </c>
      <c r="AD2173" s="19"/>
      <c r="AE2173" s="19"/>
      <c r="AF2173" s="19">
        <v>1</v>
      </c>
    </row>
    <row r="2174" spans="27:32" x14ac:dyDescent="0.25">
      <c r="AA2174" s="18">
        <v>10378</v>
      </c>
      <c r="AB2174" s="12" t="s">
        <v>2335</v>
      </c>
      <c r="AC2174" s="19">
        <v>1</v>
      </c>
      <c r="AD2174" s="19"/>
      <c r="AE2174" s="19"/>
      <c r="AF2174" s="19">
        <v>1</v>
      </c>
    </row>
    <row r="2175" spans="27:32" x14ac:dyDescent="0.25">
      <c r="AA2175" s="18">
        <v>10379</v>
      </c>
      <c r="AB2175" s="12" t="s">
        <v>2336</v>
      </c>
      <c r="AC2175" s="19">
        <v>2</v>
      </c>
      <c r="AD2175" s="19"/>
      <c r="AE2175" s="19"/>
      <c r="AF2175" s="19">
        <v>2</v>
      </c>
    </row>
    <row r="2176" spans="27:32" x14ac:dyDescent="0.25">
      <c r="AA2176" s="18">
        <v>10380</v>
      </c>
      <c r="AB2176" s="12" t="s">
        <v>2337</v>
      </c>
      <c r="AC2176" s="19">
        <v>1</v>
      </c>
      <c r="AD2176" s="19"/>
      <c r="AE2176" s="19"/>
      <c r="AF2176" s="19">
        <v>1</v>
      </c>
    </row>
    <row r="2177" spans="27:32" x14ac:dyDescent="0.25">
      <c r="AA2177" s="18">
        <v>10382</v>
      </c>
      <c r="AB2177" s="12" t="s">
        <v>2338</v>
      </c>
      <c r="AC2177" s="19">
        <v>3</v>
      </c>
      <c r="AD2177" s="19"/>
      <c r="AE2177" s="19"/>
      <c r="AF2177" s="19">
        <v>3</v>
      </c>
    </row>
    <row r="2178" spans="27:32" x14ac:dyDescent="0.25">
      <c r="AA2178" s="18">
        <v>10383</v>
      </c>
      <c r="AB2178" s="12" t="s">
        <v>2339</v>
      </c>
      <c r="AC2178" s="19"/>
      <c r="AD2178" s="19">
        <v>1</v>
      </c>
      <c r="AE2178" s="19"/>
      <c r="AF2178" s="19">
        <v>1</v>
      </c>
    </row>
    <row r="2179" spans="27:32" x14ac:dyDescent="0.25">
      <c r="AA2179" s="18">
        <v>10384</v>
      </c>
      <c r="AB2179" s="12" t="s">
        <v>2340</v>
      </c>
      <c r="AC2179" s="19">
        <v>1</v>
      </c>
      <c r="AD2179" s="19"/>
      <c r="AE2179" s="19"/>
      <c r="AF2179" s="19">
        <v>1</v>
      </c>
    </row>
    <row r="2180" spans="27:32" x14ac:dyDescent="0.25">
      <c r="AA2180" s="18">
        <v>10387</v>
      </c>
      <c r="AB2180" s="12" t="s">
        <v>2341</v>
      </c>
      <c r="AC2180" s="19">
        <v>7</v>
      </c>
      <c r="AD2180" s="19"/>
      <c r="AE2180" s="19"/>
      <c r="AF2180" s="19">
        <v>7</v>
      </c>
    </row>
    <row r="2181" spans="27:32" x14ac:dyDescent="0.25">
      <c r="AA2181" s="18">
        <v>10394</v>
      </c>
      <c r="AB2181" s="12" t="s">
        <v>2342</v>
      </c>
      <c r="AC2181" s="19"/>
      <c r="AD2181" s="19"/>
      <c r="AE2181" s="19">
        <v>1</v>
      </c>
      <c r="AF2181" s="19">
        <v>1</v>
      </c>
    </row>
    <row r="2182" spans="27:32" x14ac:dyDescent="0.25">
      <c r="AA2182" s="18">
        <v>10397</v>
      </c>
      <c r="AB2182" s="12" t="s">
        <v>2343</v>
      </c>
      <c r="AC2182" s="19">
        <v>1</v>
      </c>
      <c r="AD2182" s="19">
        <v>1</v>
      </c>
      <c r="AE2182" s="19"/>
      <c r="AF2182" s="19">
        <v>2</v>
      </c>
    </row>
    <row r="2183" spans="27:32" x14ac:dyDescent="0.25">
      <c r="AA2183" s="18">
        <v>10398</v>
      </c>
      <c r="AB2183" s="12" t="s">
        <v>2344</v>
      </c>
      <c r="AC2183" s="19">
        <v>12</v>
      </c>
      <c r="AD2183" s="19">
        <v>5</v>
      </c>
      <c r="AE2183" s="19">
        <v>5</v>
      </c>
      <c r="AF2183" s="19">
        <v>22</v>
      </c>
    </row>
    <row r="2184" spans="27:32" x14ac:dyDescent="0.25">
      <c r="AA2184" s="18">
        <v>10400</v>
      </c>
      <c r="AB2184" s="12" t="s">
        <v>2345</v>
      </c>
      <c r="AC2184" s="19">
        <v>9</v>
      </c>
      <c r="AD2184" s="19"/>
      <c r="AE2184" s="19">
        <v>4</v>
      </c>
      <c r="AF2184" s="19">
        <v>13</v>
      </c>
    </row>
    <row r="2185" spans="27:32" x14ac:dyDescent="0.25">
      <c r="AA2185" s="18">
        <v>10401</v>
      </c>
      <c r="AB2185" s="12" t="s">
        <v>2346</v>
      </c>
      <c r="AC2185" s="19">
        <v>48</v>
      </c>
      <c r="AD2185" s="19">
        <v>68</v>
      </c>
      <c r="AE2185" s="19">
        <v>5</v>
      </c>
      <c r="AF2185" s="19">
        <v>121</v>
      </c>
    </row>
    <row r="2186" spans="27:32" x14ac:dyDescent="0.25">
      <c r="AA2186" s="18">
        <v>10402</v>
      </c>
      <c r="AB2186" s="12" t="s">
        <v>2347</v>
      </c>
      <c r="AC2186" s="19">
        <v>3</v>
      </c>
      <c r="AD2186" s="19"/>
      <c r="AE2186" s="19"/>
      <c r="AF2186" s="19">
        <v>3</v>
      </c>
    </row>
    <row r="2187" spans="27:32" x14ac:dyDescent="0.25">
      <c r="AA2187" s="18">
        <v>10403</v>
      </c>
      <c r="AB2187" s="12" t="s">
        <v>2348</v>
      </c>
      <c r="AC2187" s="19">
        <v>4</v>
      </c>
      <c r="AD2187" s="19"/>
      <c r="AE2187" s="19">
        <v>1</v>
      </c>
      <c r="AF2187" s="19">
        <v>5</v>
      </c>
    </row>
    <row r="2188" spans="27:32" x14ac:dyDescent="0.25">
      <c r="AA2188" s="18">
        <v>10404</v>
      </c>
      <c r="AB2188" s="12" t="s">
        <v>2349</v>
      </c>
      <c r="AC2188" s="19">
        <v>15</v>
      </c>
      <c r="AD2188" s="19">
        <v>7</v>
      </c>
      <c r="AE2188" s="19">
        <v>45</v>
      </c>
      <c r="AF2188" s="19">
        <v>67</v>
      </c>
    </row>
    <row r="2189" spans="27:32" x14ac:dyDescent="0.25">
      <c r="AA2189" s="18">
        <v>10407</v>
      </c>
      <c r="AB2189" s="12" t="s">
        <v>2350</v>
      </c>
      <c r="AC2189" s="19">
        <v>19</v>
      </c>
      <c r="AD2189" s="19"/>
      <c r="AE2189" s="19"/>
      <c r="AF2189" s="19">
        <v>19</v>
      </c>
    </row>
    <row r="2190" spans="27:32" x14ac:dyDescent="0.25">
      <c r="AA2190" s="18">
        <v>10408</v>
      </c>
      <c r="AB2190" s="12" t="s">
        <v>2351</v>
      </c>
      <c r="AC2190" s="19">
        <v>11</v>
      </c>
      <c r="AD2190" s="19"/>
      <c r="AE2190" s="19"/>
      <c r="AF2190" s="19">
        <v>11</v>
      </c>
    </row>
    <row r="2191" spans="27:32" x14ac:dyDescent="0.25">
      <c r="AA2191" s="18">
        <v>10410</v>
      </c>
      <c r="AB2191" s="12" t="s">
        <v>2352</v>
      </c>
      <c r="AC2191" s="19">
        <v>43</v>
      </c>
      <c r="AD2191" s="19">
        <v>5</v>
      </c>
      <c r="AE2191" s="19">
        <v>11</v>
      </c>
      <c r="AF2191" s="19">
        <v>59</v>
      </c>
    </row>
    <row r="2192" spans="27:32" x14ac:dyDescent="0.25">
      <c r="AA2192" s="18">
        <v>10412</v>
      </c>
      <c r="AB2192" s="12" t="s">
        <v>2353</v>
      </c>
      <c r="AC2192" s="19">
        <v>19</v>
      </c>
      <c r="AD2192" s="19">
        <v>5</v>
      </c>
      <c r="AE2192" s="19">
        <v>9</v>
      </c>
      <c r="AF2192" s="19">
        <v>33</v>
      </c>
    </row>
    <row r="2193" spans="27:32" x14ac:dyDescent="0.25">
      <c r="AA2193" s="18">
        <v>10413</v>
      </c>
      <c r="AB2193" s="12" t="s">
        <v>2354</v>
      </c>
      <c r="AC2193" s="19">
        <v>7</v>
      </c>
      <c r="AD2193" s="19">
        <v>2</v>
      </c>
      <c r="AE2193" s="19">
        <v>5</v>
      </c>
      <c r="AF2193" s="19">
        <v>14</v>
      </c>
    </row>
    <row r="2194" spans="27:32" x14ac:dyDescent="0.25">
      <c r="AA2194" s="18">
        <v>10414</v>
      </c>
      <c r="AB2194" s="12" t="s">
        <v>2355</v>
      </c>
      <c r="AC2194" s="19">
        <v>178</v>
      </c>
      <c r="AD2194" s="19">
        <v>18</v>
      </c>
      <c r="AE2194" s="19">
        <v>67</v>
      </c>
      <c r="AF2194" s="19">
        <v>263</v>
      </c>
    </row>
    <row r="2195" spans="27:32" x14ac:dyDescent="0.25">
      <c r="AA2195" s="18">
        <v>10416</v>
      </c>
      <c r="AB2195" s="12" t="s">
        <v>2356</v>
      </c>
      <c r="AC2195" s="19">
        <v>86</v>
      </c>
      <c r="AD2195" s="19">
        <v>18</v>
      </c>
      <c r="AE2195" s="19">
        <v>29</v>
      </c>
      <c r="AF2195" s="19">
        <v>133</v>
      </c>
    </row>
    <row r="2196" spans="27:32" x14ac:dyDescent="0.25">
      <c r="AA2196" s="18">
        <v>10424</v>
      </c>
      <c r="AB2196" s="12" t="s">
        <v>2357</v>
      </c>
      <c r="AC2196" s="19"/>
      <c r="AD2196" s="19"/>
      <c r="AE2196" s="19">
        <v>5</v>
      </c>
      <c r="AF2196" s="19">
        <v>5</v>
      </c>
    </row>
    <row r="2197" spans="27:32" x14ac:dyDescent="0.25">
      <c r="AA2197" s="18">
        <v>10425</v>
      </c>
      <c r="AB2197" s="12" t="s">
        <v>2358</v>
      </c>
      <c r="AC2197" s="19">
        <v>14</v>
      </c>
      <c r="AD2197" s="19">
        <v>1</v>
      </c>
      <c r="AE2197" s="19"/>
      <c r="AF2197" s="19">
        <v>15</v>
      </c>
    </row>
    <row r="2198" spans="27:32" x14ac:dyDescent="0.25">
      <c r="AA2198" s="18">
        <v>10427</v>
      </c>
      <c r="AB2198" s="12" t="s">
        <v>2359</v>
      </c>
      <c r="AC2198" s="19">
        <v>7</v>
      </c>
      <c r="AD2198" s="19"/>
      <c r="AE2198" s="19"/>
      <c r="AF2198" s="19">
        <v>7</v>
      </c>
    </row>
    <row r="2199" spans="27:32" x14ac:dyDescent="0.25">
      <c r="AA2199" s="18">
        <v>10428</v>
      </c>
      <c r="AB2199" s="12" t="s">
        <v>2360</v>
      </c>
      <c r="AC2199" s="19">
        <v>5</v>
      </c>
      <c r="AD2199" s="19"/>
      <c r="AE2199" s="19"/>
      <c r="AF2199" s="19">
        <v>5</v>
      </c>
    </row>
    <row r="2200" spans="27:32" x14ac:dyDescent="0.25">
      <c r="AA2200" s="18">
        <v>10429</v>
      </c>
      <c r="AB2200" s="12" t="s">
        <v>2361</v>
      </c>
      <c r="AC2200" s="19">
        <v>14</v>
      </c>
      <c r="AD2200" s="19"/>
      <c r="AE2200" s="19"/>
      <c r="AF2200" s="19">
        <v>14</v>
      </c>
    </row>
    <row r="2201" spans="27:32" x14ac:dyDescent="0.25">
      <c r="AA2201" s="18">
        <v>10430</v>
      </c>
      <c r="AB2201" s="12" t="s">
        <v>2362</v>
      </c>
      <c r="AC2201" s="19">
        <v>12</v>
      </c>
      <c r="AD2201" s="19"/>
      <c r="AE2201" s="19"/>
      <c r="AF2201" s="19">
        <v>12</v>
      </c>
    </row>
    <row r="2202" spans="27:32" x14ac:dyDescent="0.25">
      <c r="AA2202" s="18">
        <v>10431</v>
      </c>
      <c r="AB2202" s="12" t="s">
        <v>202</v>
      </c>
      <c r="AC2202" s="19">
        <v>8</v>
      </c>
      <c r="AD2202" s="19"/>
      <c r="AE2202" s="19">
        <v>4</v>
      </c>
      <c r="AF2202" s="19">
        <v>12</v>
      </c>
    </row>
    <row r="2203" spans="27:32" x14ac:dyDescent="0.25">
      <c r="AA2203" s="18">
        <v>10432</v>
      </c>
      <c r="AB2203" s="12" t="s">
        <v>205</v>
      </c>
      <c r="AC2203" s="19">
        <v>11</v>
      </c>
      <c r="AD2203" s="19"/>
      <c r="AE2203" s="19">
        <v>4</v>
      </c>
      <c r="AF2203" s="19">
        <v>15</v>
      </c>
    </row>
    <row r="2204" spans="27:32" x14ac:dyDescent="0.25">
      <c r="AA2204" s="18">
        <v>10433</v>
      </c>
      <c r="AB2204" s="12" t="s">
        <v>2363</v>
      </c>
      <c r="AC2204" s="19">
        <v>24</v>
      </c>
      <c r="AD2204" s="19"/>
      <c r="AE2204" s="19"/>
      <c r="AF2204" s="19">
        <v>24</v>
      </c>
    </row>
    <row r="2205" spans="27:32" x14ac:dyDescent="0.25">
      <c r="AA2205" s="18">
        <v>10434</v>
      </c>
      <c r="AB2205" s="12" t="s">
        <v>2364</v>
      </c>
      <c r="AC2205" s="19">
        <v>58</v>
      </c>
      <c r="AD2205" s="19">
        <v>1</v>
      </c>
      <c r="AE2205" s="19"/>
      <c r="AF2205" s="19">
        <v>59</v>
      </c>
    </row>
    <row r="2206" spans="27:32" x14ac:dyDescent="0.25">
      <c r="AA2206" s="18">
        <v>10441</v>
      </c>
      <c r="AB2206" s="12" t="s">
        <v>2365</v>
      </c>
      <c r="AC2206" s="19"/>
      <c r="AD2206" s="19"/>
      <c r="AE2206" s="19">
        <v>159</v>
      </c>
      <c r="AF2206" s="19">
        <v>159</v>
      </c>
    </row>
    <row r="2207" spans="27:32" x14ac:dyDescent="0.25">
      <c r="AA2207" s="18">
        <v>10442</v>
      </c>
      <c r="AB2207" s="12" t="s">
        <v>2366</v>
      </c>
      <c r="AC2207" s="19"/>
      <c r="AD2207" s="19"/>
      <c r="AE2207" s="19">
        <v>2</v>
      </c>
      <c r="AF2207" s="19">
        <v>2</v>
      </c>
    </row>
    <row r="2208" spans="27:32" x14ac:dyDescent="0.25">
      <c r="AA2208" s="18">
        <v>10443</v>
      </c>
      <c r="AB2208" s="12" t="s">
        <v>2367</v>
      </c>
      <c r="AC2208" s="19"/>
      <c r="AD2208" s="19"/>
      <c r="AE2208" s="19">
        <v>4</v>
      </c>
      <c r="AF2208" s="19">
        <v>4</v>
      </c>
    </row>
    <row r="2209" spans="27:32" x14ac:dyDescent="0.25">
      <c r="AA2209" s="18">
        <v>10444</v>
      </c>
      <c r="AB2209" s="12" t="s">
        <v>2368</v>
      </c>
      <c r="AC2209" s="19"/>
      <c r="AD2209" s="19"/>
      <c r="AE2209" s="19">
        <v>6</v>
      </c>
      <c r="AF2209" s="19">
        <v>6</v>
      </c>
    </row>
    <row r="2210" spans="27:32" x14ac:dyDescent="0.25">
      <c r="AA2210" s="18">
        <v>10446</v>
      </c>
      <c r="AB2210" s="12" t="s">
        <v>2369</v>
      </c>
      <c r="AC2210" s="19"/>
      <c r="AD2210" s="19"/>
      <c r="AE2210" s="19">
        <v>22</v>
      </c>
      <c r="AF2210" s="19">
        <v>22</v>
      </c>
    </row>
    <row r="2211" spans="27:32" x14ac:dyDescent="0.25">
      <c r="AA2211" s="18">
        <v>10460</v>
      </c>
      <c r="AB2211" s="12" t="s">
        <v>2370</v>
      </c>
      <c r="AC2211" s="19">
        <v>66</v>
      </c>
      <c r="AD2211" s="19">
        <v>13</v>
      </c>
      <c r="AE2211" s="19">
        <v>29</v>
      </c>
      <c r="AF2211" s="19">
        <v>108</v>
      </c>
    </row>
    <row r="2212" spans="27:32" x14ac:dyDescent="0.25">
      <c r="AA2212" s="18">
        <v>10461</v>
      </c>
      <c r="AB2212" s="12" t="s">
        <v>2371</v>
      </c>
      <c r="AC2212" s="19">
        <v>27</v>
      </c>
      <c r="AD2212" s="19">
        <v>5</v>
      </c>
      <c r="AE2212" s="19">
        <v>9</v>
      </c>
      <c r="AF2212" s="19">
        <v>41</v>
      </c>
    </row>
    <row r="2213" spans="27:32" x14ac:dyDescent="0.25">
      <c r="AA2213" s="18">
        <v>10462</v>
      </c>
      <c r="AB2213" s="12" t="s">
        <v>2372</v>
      </c>
      <c r="AC2213" s="19">
        <v>123</v>
      </c>
      <c r="AD2213" s="19">
        <v>13</v>
      </c>
      <c r="AE2213" s="19">
        <v>9</v>
      </c>
      <c r="AF2213" s="19">
        <v>145</v>
      </c>
    </row>
    <row r="2214" spans="27:32" x14ac:dyDescent="0.25">
      <c r="AA2214" s="18">
        <v>10464</v>
      </c>
      <c r="AB2214" s="12" t="s">
        <v>2373</v>
      </c>
      <c r="AC2214" s="19"/>
      <c r="AD2214" s="19"/>
      <c r="AE2214" s="19">
        <v>1</v>
      </c>
      <c r="AF2214" s="19">
        <v>1</v>
      </c>
    </row>
    <row r="2215" spans="27:32" x14ac:dyDescent="0.25">
      <c r="AA2215" s="18">
        <v>10465</v>
      </c>
      <c r="AB2215" s="12" t="s">
        <v>2374</v>
      </c>
      <c r="AC2215" s="19">
        <v>348</v>
      </c>
      <c r="AD2215" s="19">
        <v>41</v>
      </c>
      <c r="AE2215" s="19">
        <v>82</v>
      </c>
      <c r="AF2215" s="19">
        <v>471</v>
      </c>
    </row>
    <row r="2216" spans="27:32" x14ac:dyDescent="0.25">
      <c r="AA2216" s="18">
        <v>10466</v>
      </c>
      <c r="AB2216" s="12" t="s">
        <v>2375</v>
      </c>
      <c r="AC2216" s="19">
        <v>3</v>
      </c>
      <c r="AD2216" s="19"/>
      <c r="AE2216" s="19"/>
      <c r="AF2216" s="19">
        <v>3</v>
      </c>
    </row>
    <row r="2217" spans="27:32" x14ac:dyDescent="0.25">
      <c r="AA2217" s="18">
        <v>10467</v>
      </c>
      <c r="AB2217" s="12" t="s">
        <v>2376</v>
      </c>
      <c r="AC2217" s="19">
        <v>8</v>
      </c>
      <c r="AD2217" s="19">
        <v>7</v>
      </c>
      <c r="AE2217" s="19">
        <v>1</v>
      </c>
      <c r="AF2217" s="19">
        <v>16</v>
      </c>
    </row>
    <row r="2218" spans="27:32" x14ac:dyDescent="0.25">
      <c r="AA2218" s="18">
        <v>10468</v>
      </c>
      <c r="AB2218" s="12" t="s">
        <v>2377</v>
      </c>
      <c r="AC2218" s="19">
        <v>9</v>
      </c>
      <c r="AD2218" s="19"/>
      <c r="AE2218" s="19">
        <v>13</v>
      </c>
      <c r="AF2218" s="19">
        <v>22</v>
      </c>
    </row>
    <row r="2219" spans="27:32" x14ac:dyDescent="0.25">
      <c r="AA2219" s="18">
        <v>10469</v>
      </c>
      <c r="AB2219" s="12" t="s">
        <v>2378</v>
      </c>
      <c r="AC2219" s="19">
        <v>8</v>
      </c>
      <c r="AD2219" s="19"/>
      <c r="AE2219" s="19">
        <v>10</v>
      </c>
      <c r="AF2219" s="19">
        <v>18</v>
      </c>
    </row>
    <row r="2220" spans="27:32" x14ac:dyDescent="0.25">
      <c r="AA2220" s="18">
        <v>10470</v>
      </c>
      <c r="AB2220" s="12" t="s">
        <v>2379</v>
      </c>
      <c r="AC2220" s="19">
        <v>4</v>
      </c>
      <c r="AD2220" s="19"/>
      <c r="AE2220" s="19">
        <v>6</v>
      </c>
      <c r="AF2220" s="19">
        <v>10</v>
      </c>
    </row>
    <row r="2221" spans="27:32" x14ac:dyDescent="0.25">
      <c r="AA2221" s="18">
        <v>10471</v>
      </c>
      <c r="AB2221" s="12" t="s">
        <v>2380</v>
      </c>
      <c r="AC2221" s="19">
        <v>14</v>
      </c>
      <c r="AD2221" s="19"/>
      <c r="AE2221" s="19">
        <v>12</v>
      </c>
      <c r="AF2221" s="19">
        <v>26</v>
      </c>
    </row>
    <row r="2222" spans="27:32" x14ac:dyDescent="0.25">
      <c r="AA2222" s="18">
        <v>10472</v>
      </c>
      <c r="AB2222" s="12" t="s">
        <v>2381</v>
      </c>
      <c r="AC2222" s="19">
        <v>1</v>
      </c>
      <c r="AD2222" s="19"/>
      <c r="AE2222" s="19">
        <v>2</v>
      </c>
      <c r="AF2222" s="19">
        <v>3</v>
      </c>
    </row>
    <row r="2223" spans="27:32" x14ac:dyDescent="0.25">
      <c r="AA2223" s="18">
        <v>10473</v>
      </c>
      <c r="AB2223" s="12" t="s">
        <v>2382</v>
      </c>
      <c r="AC2223" s="19">
        <v>3</v>
      </c>
      <c r="AD2223" s="19"/>
      <c r="AE2223" s="19"/>
      <c r="AF2223" s="19">
        <v>3</v>
      </c>
    </row>
    <row r="2224" spans="27:32" x14ac:dyDescent="0.25">
      <c r="AA2224" s="18">
        <v>10474</v>
      </c>
      <c r="AB2224" s="12" t="s">
        <v>2383</v>
      </c>
      <c r="AC2224" s="19">
        <v>2</v>
      </c>
      <c r="AD2224" s="19">
        <v>1</v>
      </c>
      <c r="AE2224" s="19"/>
      <c r="AF2224" s="19">
        <v>3</v>
      </c>
    </row>
    <row r="2225" spans="27:32" x14ac:dyDescent="0.25">
      <c r="AA2225" s="18">
        <v>10476</v>
      </c>
      <c r="AB2225" s="12" t="s">
        <v>2384</v>
      </c>
      <c r="AC2225" s="19">
        <v>1</v>
      </c>
      <c r="AD2225" s="19"/>
      <c r="AE2225" s="19"/>
      <c r="AF2225" s="19">
        <v>1</v>
      </c>
    </row>
    <row r="2226" spans="27:32" x14ac:dyDescent="0.25">
      <c r="AA2226" s="18">
        <v>10477</v>
      </c>
      <c r="AB2226" s="12" t="s">
        <v>2385</v>
      </c>
      <c r="AC2226" s="19">
        <v>2</v>
      </c>
      <c r="AD2226" s="19"/>
      <c r="AE2226" s="19"/>
      <c r="AF2226" s="19">
        <v>2</v>
      </c>
    </row>
    <row r="2227" spans="27:32" x14ac:dyDescent="0.25">
      <c r="AA2227" s="18">
        <v>10478</v>
      </c>
      <c r="AB2227" s="12" t="s">
        <v>2386</v>
      </c>
      <c r="AC2227" s="19"/>
      <c r="AD2227" s="19"/>
      <c r="AE2227" s="19">
        <v>1</v>
      </c>
      <c r="AF2227" s="19">
        <v>1</v>
      </c>
    </row>
    <row r="2228" spans="27:32" x14ac:dyDescent="0.25">
      <c r="AA2228" s="18">
        <v>10481</v>
      </c>
      <c r="AB2228" s="12" t="s">
        <v>2387</v>
      </c>
      <c r="AC2228" s="19">
        <v>1</v>
      </c>
      <c r="AD2228" s="19"/>
      <c r="AE2228" s="19"/>
      <c r="AF2228" s="19">
        <v>1</v>
      </c>
    </row>
    <row r="2229" spans="27:32" x14ac:dyDescent="0.25">
      <c r="AA2229" s="18">
        <v>10482</v>
      </c>
      <c r="AB2229" s="12" t="s">
        <v>2388</v>
      </c>
      <c r="AC2229" s="19">
        <v>3</v>
      </c>
      <c r="AD2229" s="19">
        <v>5</v>
      </c>
      <c r="AE2229" s="19"/>
      <c r="AF2229" s="19">
        <v>8</v>
      </c>
    </row>
    <row r="2230" spans="27:32" x14ac:dyDescent="0.25">
      <c r="AA2230" s="18">
        <v>10485</v>
      </c>
      <c r="AB2230" s="12" t="s">
        <v>2389</v>
      </c>
      <c r="AC2230" s="19">
        <v>1</v>
      </c>
      <c r="AD2230" s="19"/>
      <c r="AE2230" s="19"/>
      <c r="AF2230" s="19">
        <v>1</v>
      </c>
    </row>
    <row r="2231" spans="27:32" x14ac:dyDescent="0.25">
      <c r="AA2231" s="18">
        <v>10486</v>
      </c>
      <c r="AB2231" s="12" t="s">
        <v>2390</v>
      </c>
      <c r="AC2231" s="19">
        <v>5</v>
      </c>
      <c r="AD2231" s="19"/>
      <c r="AE2231" s="19"/>
      <c r="AF2231" s="19">
        <v>5</v>
      </c>
    </row>
    <row r="2232" spans="27:32" x14ac:dyDescent="0.25">
      <c r="AA2232" s="18">
        <v>10487</v>
      </c>
      <c r="AB2232" s="12" t="s">
        <v>2391</v>
      </c>
      <c r="AC2232" s="19">
        <v>9</v>
      </c>
      <c r="AD2232" s="19">
        <v>1</v>
      </c>
      <c r="AE2232" s="19"/>
      <c r="AF2232" s="19">
        <v>10</v>
      </c>
    </row>
    <row r="2233" spans="27:32" x14ac:dyDescent="0.25">
      <c r="AA2233" s="18">
        <v>10488</v>
      </c>
      <c r="AB2233" s="12" t="s">
        <v>2392</v>
      </c>
      <c r="AC2233" s="19">
        <v>6</v>
      </c>
      <c r="AD2233" s="19"/>
      <c r="AE2233" s="19"/>
      <c r="AF2233" s="19">
        <v>6</v>
      </c>
    </row>
    <row r="2234" spans="27:32" x14ac:dyDescent="0.25">
      <c r="AA2234" s="18">
        <v>10490</v>
      </c>
      <c r="AB2234" s="12" t="s">
        <v>2393</v>
      </c>
      <c r="AC2234" s="19">
        <v>7</v>
      </c>
      <c r="AD2234" s="19">
        <v>4</v>
      </c>
      <c r="AE2234" s="19">
        <v>3</v>
      </c>
      <c r="AF2234" s="19">
        <v>14</v>
      </c>
    </row>
    <row r="2235" spans="27:32" x14ac:dyDescent="0.25">
      <c r="AA2235" s="18">
        <v>10491</v>
      </c>
      <c r="AB2235" s="12" t="s">
        <v>2394</v>
      </c>
      <c r="AC2235" s="19">
        <v>1</v>
      </c>
      <c r="AD2235" s="19"/>
      <c r="AE2235" s="19">
        <v>1</v>
      </c>
      <c r="AF2235" s="19">
        <v>2</v>
      </c>
    </row>
    <row r="2236" spans="27:32" x14ac:dyDescent="0.25">
      <c r="AA2236" s="18">
        <v>10492</v>
      </c>
      <c r="AB2236" s="12" t="s">
        <v>2395</v>
      </c>
      <c r="AC2236" s="19">
        <v>5</v>
      </c>
      <c r="AD2236" s="19">
        <v>4</v>
      </c>
      <c r="AE2236" s="19">
        <v>1</v>
      </c>
      <c r="AF2236" s="19">
        <v>10</v>
      </c>
    </row>
    <row r="2237" spans="27:32" x14ac:dyDescent="0.25">
      <c r="AA2237" s="18">
        <v>10493</v>
      </c>
      <c r="AB2237" s="12" t="s">
        <v>2396</v>
      </c>
      <c r="AC2237" s="19">
        <v>7</v>
      </c>
      <c r="AD2237" s="19">
        <v>5</v>
      </c>
      <c r="AE2237" s="19">
        <v>2</v>
      </c>
      <c r="AF2237" s="19">
        <v>14</v>
      </c>
    </row>
    <row r="2238" spans="27:32" x14ac:dyDescent="0.25">
      <c r="AA2238" s="18">
        <v>10494</v>
      </c>
      <c r="AB2238" s="12" t="s">
        <v>2397</v>
      </c>
      <c r="AC2238" s="19">
        <v>3</v>
      </c>
      <c r="AD2238" s="19"/>
      <c r="AE2238" s="19">
        <v>4</v>
      </c>
      <c r="AF2238" s="19">
        <v>7</v>
      </c>
    </row>
    <row r="2239" spans="27:32" x14ac:dyDescent="0.25">
      <c r="AA2239" s="18">
        <v>10495</v>
      </c>
      <c r="AB2239" s="12" t="s">
        <v>2398</v>
      </c>
      <c r="AC2239" s="19">
        <v>1</v>
      </c>
      <c r="AD2239" s="19"/>
      <c r="AE2239" s="19"/>
      <c r="AF2239" s="19">
        <v>1</v>
      </c>
    </row>
    <row r="2240" spans="27:32" x14ac:dyDescent="0.25">
      <c r="AA2240" s="18">
        <v>10496</v>
      </c>
      <c r="AB2240" s="12" t="s">
        <v>2399</v>
      </c>
      <c r="AC2240" s="19">
        <v>3</v>
      </c>
      <c r="AD2240" s="19">
        <v>3</v>
      </c>
      <c r="AE2240" s="19"/>
      <c r="AF2240" s="19">
        <v>6</v>
      </c>
    </row>
    <row r="2241" spans="27:32" x14ac:dyDescent="0.25">
      <c r="AA2241" s="18">
        <v>10499</v>
      </c>
      <c r="AB2241" s="12" t="s">
        <v>2400</v>
      </c>
      <c r="AC2241" s="19">
        <v>1</v>
      </c>
      <c r="AD2241" s="19"/>
      <c r="AE2241" s="19"/>
      <c r="AF2241" s="19">
        <v>1</v>
      </c>
    </row>
    <row r="2242" spans="27:32" x14ac:dyDescent="0.25">
      <c r="AA2242" s="18">
        <v>10501</v>
      </c>
      <c r="AB2242" s="12" t="s">
        <v>2401</v>
      </c>
      <c r="AC2242" s="19">
        <v>4</v>
      </c>
      <c r="AD2242" s="19"/>
      <c r="AE2242" s="19"/>
      <c r="AF2242" s="19">
        <v>4</v>
      </c>
    </row>
    <row r="2243" spans="27:32" x14ac:dyDescent="0.25">
      <c r="AA2243" s="18">
        <v>10502</v>
      </c>
      <c r="AB2243" s="12" t="s">
        <v>2402</v>
      </c>
      <c r="AC2243" s="19">
        <v>2</v>
      </c>
      <c r="AD2243" s="19"/>
      <c r="AE2243" s="19"/>
      <c r="AF2243" s="19">
        <v>2</v>
      </c>
    </row>
    <row r="2244" spans="27:32" x14ac:dyDescent="0.25">
      <c r="AA2244" s="18">
        <v>10503</v>
      </c>
      <c r="AB2244" s="12" t="s">
        <v>2403</v>
      </c>
      <c r="AC2244" s="19">
        <v>6</v>
      </c>
      <c r="AD2244" s="19"/>
      <c r="AE2244" s="19"/>
      <c r="AF2244" s="19">
        <v>6</v>
      </c>
    </row>
    <row r="2245" spans="27:32" x14ac:dyDescent="0.25">
      <c r="AA2245" s="18">
        <v>10504</v>
      </c>
      <c r="AB2245" s="12" t="s">
        <v>2404</v>
      </c>
      <c r="AC2245" s="19">
        <v>4</v>
      </c>
      <c r="AD2245" s="19"/>
      <c r="AE2245" s="19">
        <v>2</v>
      </c>
      <c r="AF2245" s="19">
        <v>6</v>
      </c>
    </row>
    <row r="2246" spans="27:32" x14ac:dyDescent="0.25">
      <c r="AA2246" s="18">
        <v>10506</v>
      </c>
      <c r="AB2246" s="12" t="s">
        <v>2405</v>
      </c>
      <c r="AC2246" s="19">
        <v>3</v>
      </c>
      <c r="AD2246" s="19">
        <v>1</v>
      </c>
      <c r="AE2246" s="19"/>
      <c r="AF2246" s="19">
        <v>4</v>
      </c>
    </row>
    <row r="2247" spans="27:32" x14ac:dyDescent="0.25">
      <c r="AA2247" s="18">
        <v>10507</v>
      </c>
      <c r="AB2247" s="12" t="s">
        <v>2406</v>
      </c>
      <c r="AC2247" s="19">
        <v>2</v>
      </c>
      <c r="AD2247" s="19"/>
      <c r="AE2247" s="19"/>
      <c r="AF2247" s="19">
        <v>2</v>
      </c>
    </row>
    <row r="2248" spans="27:32" x14ac:dyDescent="0.25">
      <c r="AA2248" s="18">
        <v>10508</v>
      </c>
      <c r="AB2248" s="12" t="s">
        <v>2407</v>
      </c>
      <c r="AC2248" s="19">
        <v>1</v>
      </c>
      <c r="AD2248" s="19">
        <v>1</v>
      </c>
      <c r="AE2248" s="19"/>
      <c r="AF2248" s="19">
        <v>2</v>
      </c>
    </row>
    <row r="2249" spans="27:32" x14ac:dyDescent="0.25">
      <c r="AA2249" s="18">
        <v>10509</v>
      </c>
      <c r="AB2249" s="12" t="s">
        <v>2408</v>
      </c>
      <c r="AC2249" s="19">
        <v>2</v>
      </c>
      <c r="AD2249" s="19"/>
      <c r="AE2249" s="19"/>
      <c r="AF2249" s="19">
        <v>2</v>
      </c>
    </row>
    <row r="2250" spans="27:32" x14ac:dyDescent="0.25">
      <c r="AA2250" s="18">
        <v>10510</v>
      </c>
      <c r="AB2250" s="12" t="s">
        <v>2409</v>
      </c>
      <c r="AC2250" s="19">
        <v>1</v>
      </c>
      <c r="AD2250" s="19"/>
      <c r="AE2250" s="19"/>
      <c r="AF2250" s="19">
        <v>1</v>
      </c>
    </row>
    <row r="2251" spans="27:32" x14ac:dyDescent="0.25">
      <c r="AA2251" s="18">
        <v>10512</v>
      </c>
      <c r="AB2251" s="12" t="s">
        <v>2410</v>
      </c>
      <c r="AC2251" s="19">
        <v>4</v>
      </c>
      <c r="AD2251" s="19">
        <v>1</v>
      </c>
      <c r="AE2251" s="19"/>
      <c r="AF2251" s="19">
        <v>5</v>
      </c>
    </row>
    <row r="2252" spans="27:32" x14ac:dyDescent="0.25">
      <c r="AA2252" s="18">
        <v>10513</v>
      </c>
      <c r="AB2252" s="12" t="s">
        <v>2411</v>
      </c>
      <c r="AC2252" s="19">
        <v>3</v>
      </c>
      <c r="AD2252" s="19"/>
      <c r="AE2252" s="19"/>
      <c r="AF2252" s="19">
        <v>3</v>
      </c>
    </row>
    <row r="2253" spans="27:32" x14ac:dyDescent="0.25">
      <c r="AA2253" s="18">
        <v>10515</v>
      </c>
      <c r="AB2253" s="12" t="s">
        <v>2412</v>
      </c>
      <c r="AC2253" s="19">
        <v>2</v>
      </c>
      <c r="AD2253" s="19"/>
      <c r="AE2253" s="19"/>
      <c r="AF2253" s="19">
        <v>2</v>
      </c>
    </row>
    <row r="2254" spans="27:32" x14ac:dyDescent="0.25">
      <c r="AA2254" s="18">
        <v>10517</v>
      </c>
      <c r="AB2254" s="12" t="s">
        <v>119</v>
      </c>
      <c r="AC2254" s="19">
        <v>3</v>
      </c>
      <c r="AD2254" s="19"/>
      <c r="AE2254" s="19">
        <v>8</v>
      </c>
      <c r="AF2254" s="19">
        <v>11</v>
      </c>
    </row>
    <row r="2255" spans="27:32" x14ac:dyDescent="0.25">
      <c r="AA2255" s="18">
        <v>10519</v>
      </c>
      <c r="AB2255" s="12" t="s">
        <v>85</v>
      </c>
      <c r="AC2255" s="19">
        <v>6</v>
      </c>
      <c r="AD2255" s="19"/>
      <c r="AE2255" s="19">
        <v>7</v>
      </c>
      <c r="AF2255" s="19">
        <v>13</v>
      </c>
    </row>
    <row r="2256" spans="27:32" x14ac:dyDescent="0.25">
      <c r="AA2256" s="18">
        <v>10520</v>
      </c>
      <c r="AB2256" s="12" t="s">
        <v>296</v>
      </c>
      <c r="AC2256" s="19">
        <v>20</v>
      </c>
      <c r="AD2256" s="19"/>
      <c r="AE2256" s="19">
        <v>58</v>
      </c>
      <c r="AF2256" s="19">
        <v>78</v>
      </c>
    </row>
    <row r="2257" spans="27:32" x14ac:dyDescent="0.25">
      <c r="AA2257" s="18">
        <v>10521</v>
      </c>
      <c r="AB2257" s="12" t="s">
        <v>2413</v>
      </c>
      <c r="AC2257" s="19">
        <v>9</v>
      </c>
      <c r="AD2257" s="19"/>
      <c r="AE2257" s="19"/>
      <c r="AF2257" s="19">
        <v>9</v>
      </c>
    </row>
    <row r="2258" spans="27:32" x14ac:dyDescent="0.25">
      <c r="AA2258" s="18">
        <v>10522</v>
      </c>
      <c r="AB2258" s="12" t="s">
        <v>2414</v>
      </c>
      <c r="AC2258" s="19">
        <v>10</v>
      </c>
      <c r="AD2258" s="19"/>
      <c r="AE2258" s="19"/>
      <c r="AF2258" s="19">
        <v>10</v>
      </c>
    </row>
    <row r="2259" spans="27:32" x14ac:dyDescent="0.25">
      <c r="AA2259" s="18">
        <v>10523</v>
      </c>
      <c r="AB2259" s="12" t="s">
        <v>2415</v>
      </c>
      <c r="AC2259" s="19">
        <v>17</v>
      </c>
      <c r="AD2259" s="19"/>
      <c r="AE2259" s="19"/>
      <c r="AF2259" s="19">
        <v>17</v>
      </c>
    </row>
    <row r="2260" spans="27:32" x14ac:dyDescent="0.25">
      <c r="AA2260" s="18">
        <v>10524</v>
      </c>
      <c r="AB2260" s="12" t="s">
        <v>2416</v>
      </c>
      <c r="AC2260" s="19">
        <v>16</v>
      </c>
      <c r="AD2260" s="19"/>
      <c r="AE2260" s="19"/>
      <c r="AF2260" s="19">
        <v>16</v>
      </c>
    </row>
    <row r="2261" spans="27:32" x14ac:dyDescent="0.25">
      <c r="AA2261" s="18">
        <v>10525</v>
      </c>
      <c r="AB2261" s="12" t="s">
        <v>2417</v>
      </c>
      <c r="AC2261" s="19">
        <v>18</v>
      </c>
      <c r="AD2261" s="19"/>
      <c r="AE2261" s="19"/>
      <c r="AF2261" s="19">
        <v>18</v>
      </c>
    </row>
    <row r="2262" spans="27:32" x14ac:dyDescent="0.25">
      <c r="AA2262" s="18">
        <v>10526</v>
      </c>
      <c r="AB2262" s="12" t="s">
        <v>2418</v>
      </c>
      <c r="AC2262" s="19">
        <v>15</v>
      </c>
      <c r="AD2262" s="19"/>
      <c r="AE2262" s="19"/>
      <c r="AF2262" s="19">
        <v>15</v>
      </c>
    </row>
    <row r="2263" spans="27:32" x14ac:dyDescent="0.25">
      <c r="AA2263" s="18">
        <v>10527</v>
      </c>
      <c r="AB2263" s="12" t="s">
        <v>2419</v>
      </c>
      <c r="AC2263" s="19">
        <v>28</v>
      </c>
      <c r="AD2263" s="19">
        <v>4</v>
      </c>
      <c r="AE2263" s="19">
        <v>1</v>
      </c>
      <c r="AF2263" s="19">
        <v>33</v>
      </c>
    </row>
    <row r="2264" spans="27:32" x14ac:dyDescent="0.25">
      <c r="AA2264" s="18">
        <v>10528</v>
      </c>
      <c r="AB2264" s="12" t="s">
        <v>2420</v>
      </c>
      <c r="AC2264" s="19"/>
      <c r="AD2264" s="19"/>
      <c r="AE2264" s="19">
        <v>15</v>
      </c>
      <c r="AF2264" s="19">
        <v>15</v>
      </c>
    </row>
    <row r="2265" spans="27:32" x14ac:dyDescent="0.25">
      <c r="AA2265" s="18">
        <v>10529</v>
      </c>
      <c r="AB2265" s="12" t="s">
        <v>2421</v>
      </c>
      <c r="AC2265" s="19"/>
      <c r="AD2265" s="19"/>
      <c r="AE2265" s="19">
        <v>1</v>
      </c>
      <c r="AF2265" s="19">
        <v>1</v>
      </c>
    </row>
    <row r="2266" spans="27:32" x14ac:dyDescent="0.25">
      <c r="AA2266" s="18">
        <v>10530</v>
      </c>
      <c r="AB2266" s="12" t="s">
        <v>2422</v>
      </c>
      <c r="AC2266" s="19">
        <v>3</v>
      </c>
      <c r="AD2266" s="19"/>
      <c r="AE2266" s="19"/>
      <c r="AF2266" s="19">
        <v>3</v>
      </c>
    </row>
    <row r="2267" spans="27:32" x14ac:dyDescent="0.25">
      <c r="AA2267" s="18">
        <v>10531</v>
      </c>
      <c r="AB2267" s="12" t="s">
        <v>2423</v>
      </c>
      <c r="AC2267" s="19">
        <v>1</v>
      </c>
      <c r="AD2267" s="19"/>
      <c r="AE2267" s="19"/>
      <c r="AF2267" s="19">
        <v>1</v>
      </c>
    </row>
    <row r="2268" spans="27:32" x14ac:dyDescent="0.25">
      <c r="AA2268" s="18">
        <v>10532</v>
      </c>
      <c r="AB2268" s="12" t="s">
        <v>2424</v>
      </c>
      <c r="AC2268" s="19">
        <v>5</v>
      </c>
      <c r="AD2268" s="19">
        <v>1</v>
      </c>
      <c r="AE2268" s="19">
        <v>1</v>
      </c>
      <c r="AF2268" s="19">
        <v>7</v>
      </c>
    </row>
    <row r="2269" spans="27:32" x14ac:dyDescent="0.25">
      <c r="AA2269" s="18">
        <v>10533</v>
      </c>
      <c r="AB2269" s="12" t="s">
        <v>2425</v>
      </c>
      <c r="AC2269" s="19">
        <v>5</v>
      </c>
      <c r="AD2269" s="19"/>
      <c r="AE2269" s="19"/>
      <c r="AF2269" s="19">
        <v>5</v>
      </c>
    </row>
    <row r="2270" spans="27:32" x14ac:dyDescent="0.25">
      <c r="AA2270" s="18">
        <v>10535</v>
      </c>
      <c r="AB2270" s="12" t="s">
        <v>2426</v>
      </c>
      <c r="AC2270" s="19">
        <v>22</v>
      </c>
      <c r="AD2270" s="19"/>
      <c r="AE2270" s="19">
        <v>6</v>
      </c>
      <c r="AF2270" s="19">
        <v>28</v>
      </c>
    </row>
    <row r="2271" spans="27:32" x14ac:dyDescent="0.25">
      <c r="AA2271" s="18">
        <v>10544</v>
      </c>
      <c r="AB2271" s="12" t="s">
        <v>2427</v>
      </c>
      <c r="AC2271" s="19">
        <v>6</v>
      </c>
      <c r="AD2271" s="19"/>
      <c r="AE2271" s="19">
        <v>15</v>
      </c>
      <c r="AF2271" s="19">
        <v>21</v>
      </c>
    </row>
    <row r="2272" spans="27:32" x14ac:dyDescent="0.25">
      <c r="AA2272" s="18">
        <v>10545</v>
      </c>
      <c r="AB2272" s="12" t="s">
        <v>2428</v>
      </c>
      <c r="AC2272" s="19">
        <v>1</v>
      </c>
      <c r="AD2272" s="19"/>
      <c r="AE2272" s="19"/>
      <c r="AF2272" s="19">
        <v>1</v>
      </c>
    </row>
    <row r="2273" spans="27:32" x14ac:dyDescent="0.25">
      <c r="AA2273" s="18">
        <v>10546</v>
      </c>
      <c r="AB2273" s="12" t="s">
        <v>2429</v>
      </c>
      <c r="AC2273" s="19">
        <v>1</v>
      </c>
      <c r="AD2273" s="19">
        <v>1</v>
      </c>
      <c r="AE2273" s="19">
        <v>1</v>
      </c>
      <c r="AF2273" s="19">
        <v>3</v>
      </c>
    </row>
    <row r="2274" spans="27:32" x14ac:dyDescent="0.25">
      <c r="AA2274" s="18">
        <v>10547</v>
      </c>
      <c r="AB2274" s="12" t="s">
        <v>2430</v>
      </c>
      <c r="AC2274" s="19">
        <v>1</v>
      </c>
      <c r="AD2274" s="19">
        <v>1</v>
      </c>
      <c r="AE2274" s="19">
        <v>9</v>
      </c>
      <c r="AF2274" s="19">
        <v>11</v>
      </c>
    </row>
    <row r="2275" spans="27:32" x14ac:dyDescent="0.25">
      <c r="AA2275" s="18">
        <v>10548</v>
      </c>
      <c r="AB2275" s="12" t="s">
        <v>2431</v>
      </c>
      <c r="AC2275" s="19">
        <v>41</v>
      </c>
      <c r="AD2275" s="19">
        <v>8</v>
      </c>
      <c r="AE2275" s="19">
        <v>11</v>
      </c>
      <c r="AF2275" s="19">
        <v>60</v>
      </c>
    </row>
    <row r="2276" spans="27:32" x14ac:dyDescent="0.25">
      <c r="AA2276" s="18">
        <v>10550</v>
      </c>
      <c r="AB2276" s="12" t="s">
        <v>2432</v>
      </c>
      <c r="AC2276" s="19">
        <v>23</v>
      </c>
      <c r="AD2276" s="19">
        <v>4</v>
      </c>
      <c r="AE2276" s="19">
        <v>24</v>
      </c>
      <c r="AF2276" s="19">
        <v>51</v>
      </c>
    </row>
    <row r="2277" spans="27:32" x14ac:dyDescent="0.25">
      <c r="AA2277" s="18">
        <v>10551</v>
      </c>
      <c r="AB2277" s="12" t="s">
        <v>2433</v>
      </c>
      <c r="AC2277" s="19"/>
      <c r="AD2277" s="19"/>
      <c r="AE2277" s="19">
        <v>1</v>
      </c>
      <c r="AF2277" s="19">
        <v>1</v>
      </c>
    </row>
    <row r="2278" spans="27:32" x14ac:dyDescent="0.25">
      <c r="AA2278" s="18">
        <v>10552</v>
      </c>
      <c r="AB2278" s="12" t="s">
        <v>2434</v>
      </c>
      <c r="AC2278" s="19"/>
      <c r="AD2278" s="19"/>
      <c r="AE2278" s="19">
        <v>16</v>
      </c>
      <c r="AF2278" s="19">
        <v>16</v>
      </c>
    </row>
    <row r="2279" spans="27:32" x14ac:dyDescent="0.25">
      <c r="AA2279" s="18">
        <v>10553</v>
      </c>
      <c r="AB2279" s="12" t="s">
        <v>2435</v>
      </c>
      <c r="AC2279" s="19">
        <v>5</v>
      </c>
      <c r="AD2279" s="19">
        <v>1</v>
      </c>
      <c r="AE2279" s="19"/>
      <c r="AF2279" s="19">
        <v>6</v>
      </c>
    </row>
    <row r="2280" spans="27:32" x14ac:dyDescent="0.25">
      <c r="AA2280" s="18">
        <v>10554</v>
      </c>
      <c r="AB2280" s="12" t="s">
        <v>2436</v>
      </c>
      <c r="AC2280" s="19">
        <v>2</v>
      </c>
      <c r="AD2280" s="19"/>
      <c r="AE2280" s="19"/>
      <c r="AF2280" s="19">
        <v>2</v>
      </c>
    </row>
    <row r="2281" spans="27:32" x14ac:dyDescent="0.25">
      <c r="AA2281" s="18">
        <v>10555</v>
      </c>
      <c r="AB2281" s="12" t="s">
        <v>2437</v>
      </c>
      <c r="AC2281" s="19"/>
      <c r="AD2281" s="19">
        <v>1</v>
      </c>
      <c r="AE2281" s="19"/>
      <c r="AF2281" s="19">
        <v>1</v>
      </c>
    </row>
    <row r="2282" spans="27:32" x14ac:dyDescent="0.25">
      <c r="AA2282" s="18">
        <v>10556</v>
      </c>
      <c r="AB2282" s="12" t="s">
        <v>2438</v>
      </c>
      <c r="AC2282" s="19">
        <v>3</v>
      </c>
      <c r="AD2282" s="19">
        <v>1</v>
      </c>
      <c r="AE2282" s="19"/>
      <c r="AF2282" s="19">
        <v>4</v>
      </c>
    </row>
    <row r="2283" spans="27:32" x14ac:dyDescent="0.25">
      <c r="AA2283" s="18">
        <v>10559</v>
      </c>
      <c r="AB2283" s="12" t="s">
        <v>2439</v>
      </c>
      <c r="AC2283" s="19">
        <v>3</v>
      </c>
      <c r="AD2283" s="19">
        <v>3</v>
      </c>
      <c r="AE2283" s="19"/>
      <c r="AF2283" s="19">
        <v>6</v>
      </c>
    </row>
    <row r="2284" spans="27:32" x14ac:dyDescent="0.25">
      <c r="AA2284" s="18">
        <v>10560</v>
      </c>
      <c r="AB2284" s="12" t="s">
        <v>2440</v>
      </c>
      <c r="AC2284" s="19">
        <v>7</v>
      </c>
      <c r="AD2284" s="19">
        <v>2</v>
      </c>
      <c r="AE2284" s="19"/>
      <c r="AF2284" s="19">
        <v>9</v>
      </c>
    </row>
    <row r="2285" spans="27:32" x14ac:dyDescent="0.25">
      <c r="AA2285" s="18">
        <v>10561</v>
      </c>
      <c r="AB2285" s="12" t="s">
        <v>2441</v>
      </c>
      <c r="AC2285" s="19">
        <v>1</v>
      </c>
      <c r="AD2285" s="19"/>
      <c r="AE2285" s="19"/>
      <c r="AF2285" s="19">
        <v>1</v>
      </c>
    </row>
    <row r="2286" spans="27:32" x14ac:dyDescent="0.25">
      <c r="AA2286" s="18">
        <v>10562</v>
      </c>
      <c r="AB2286" s="12" t="s">
        <v>2442</v>
      </c>
      <c r="AC2286" s="19">
        <v>3</v>
      </c>
      <c r="AD2286" s="19"/>
      <c r="AE2286" s="19"/>
      <c r="AF2286" s="19">
        <v>3</v>
      </c>
    </row>
    <row r="2287" spans="27:32" x14ac:dyDescent="0.25">
      <c r="AA2287" s="18">
        <v>10564</v>
      </c>
      <c r="AB2287" s="12" t="s">
        <v>2443</v>
      </c>
      <c r="AC2287" s="19">
        <v>15</v>
      </c>
      <c r="AD2287" s="19"/>
      <c r="AE2287" s="19"/>
      <c r="AF2287" s="19">
        <v>15</v>
      </c>
    </row>
    <row r="2288" spans="27:32" x14ac:dyDescent="0.25">
      <c r="AA2288" s="18">
        <v>10565</v>
      </c>
      <c r="AB2288" s="12" t="s">
        <v>2444</v>
      </c>
      <c r="AC2288" s="19">
        <v>17</v>
      </c>
      <c r="AD2288" s="19"/>
      <c r="AE2288" s="19">
        <v>1</v>
      </c>
      <c r="AF2288" s="19">
        <v>18</v>
      </c>
    </row>
    <row r="2289" spans="27:32" x14ac:dyDescent="0.25">
      <c r="AA2289" s="18">
        <v>10566</v>
      </c>
      <c r="AB2289" s="12" t="s">
        <v>2445</v>
      </c>
      <c r="AC2289" s="19">
        <v>16</v>
      </c>
      <c r="AD2289" s="19"/>
      <c r="AE2289" s="19"/>
      <c r="AF2289" s="19">
        <v>16</v>
      </c>
    </row>
    <row r="2290" spans="27:32" x14ac:dyDescent="0.25">
      <c r="AA2290" s="18">
        <v>10567</v>
      </c>
      <c r="AB2290" s="12" t="s">
        <v>2446</v>
      </c>
      <c r="AC2290" s="19">
        <v>13</v>
      </c>
      <c r="AD2290" s="19"/>
      <c r="AE2290" s="19"/>
      <c r="AF2290" s="19">
        <v>13</v>
      </c>
    </row>
    <row r="2291" spans="27:32" x14ac:dyDescent="0.25">
      <c r="AA2291" s="18">
        <v>10568</v>
      </c>
      <c r="AB2291" s="12" t="s">
        <v>2447</v>
      </c>
      <c r="AC2291" s="19">
        <v>3</v>
      </c>
      <c r="AD2291" s="19"/>
      <c r="AE2291" s="19"/>
      <c r="AF2291" s="19">
        <v>3</v>
      </c>
    </row>
    <row r="2292" spans="27:32" x14ac:dyDescent="0.25">
      <c r="AA2292" s="18">
        <v>10569</v>
      </c>
      <c r="AB2292" s="12" t="s">
        <v>2448</v>
      </c>
      <c r="AC2292" s="19"/>
      <c r="AD2292" s="19"/>
      <c r="AE2292" s="19">
        <v>75</v>
      </c>
      <c r="AF2292" s="19">
        <v>75</v>
      </c>
    </row>
    <row r="2293" spans="27:32" x14ac:dyDescent="0.25">
      <c r="AA2293" s="18">
        <v>10574</v>
      </c>
      <c r="AB2293" s="12" t="s">
        <v>2449</v>
      </c>
      <c r="AC2293" s="19"/>
      <c r="AD2293" s="19"/>
      <c r="AE2293" s="19">
        <v>1</v>
      </c>
      <c r="AF2293" s="19">
        <v>1</v>
      </c>
    </row>
    <row r="2294" spans="27:32" x14ac:dyDescent="0.25">
      <c r="AA2294" s="18">
        <v>10575</v>
      </c>
      <c r="AB2294" s="12" t="s">
        <v>2450</v>
      </c>
      <c r="AC2294" s="19"/>
      <c r="AD2294" s="19"/>
      <c r="AE2294" s="19">
        <v>1</v>
      </c>
      <c r="AF2294" s="19">
        <v>1</v>
      </c>
    </row>
    <row r="2295" spans="27:32" x14ac:dyDescent="0.25">
      <c r="AA2295" s="18">
        <v>10577</v>
      </c>
      <c r="AB2295" s="12" t="s">
        <v>2451</v>
      </c>
      <c r="AC2295" s="19">
        <v>2</v>
      </c>
      <c r="AD2295" s="19"/>
      <c r="AE2295" s="19"/>
      <c r="AF2295" s="19">
        <v>2</v>
      </c>
    </row>
    <row r="2296" spans="27:32" x14ac:dyDescent="0.25">
      <c r="AA2296" s="18">
        <v>10578</v>
      </c>
      <c r="AB2296" s="12" t="s">
        <v>2452</v>
      </c>
      <c r="AC2296" s="19">
        <v>6</v>
      </c>
      <c r="AD2296" s="19"/>
      <c r="AE2296" s="19"/>
      <c r="AF2296" s="19">
        <v>6</v>
      </c>
    </row>
    <row r="2297" spans="27:32" x14ac:dyDescent="0.25">
      <c r="AA2297" s="18">
        <v>10579</v>
      </c>
      <c r="AB2297" s="12" t="s">
        <v>2453</v>
      </c>
      <c r="AC2297" s="19">
        <v>3</v>
      </c>
      <c r="AD2297" s="19"/>
      <c r="AE2297" s="19"/>
      <c r="AF2297" s="19">
        <v>3</v>
      </c>
    </row>
    <row r="2298" spans="27:32" x14ac:dyDescent="0.25">
      <c r="AA2298" s="18">
        <v>10580</v>
      </c>
      <c r="AB2298" s="12" t="s">
        <v>2454</v>
      </c>
      <c r="AC2298" s="19">
        <v>37</v>
      </c>
      <c r="AD2298" s="19"/>
      <c r="AE2298" s="19">
        <v>15</v>
      </c>
      <c r="AF2298" s="19">
        <v>52</v>
      </c>
    </row>
    <row r="2299" spans="27:32" x14ac:dyDescent="0.25">
      <c r="AA2299" s="18">
        <v>10581</v>
      </c>
      <c r="AB2299" s="12" t="s">
        <v>2455</v>
      </c>
      <c r="AC2299" s="19">
        <v>48</v>
      </c>
      <c r="AD2299" s="19"/>
      <c r="AE2299" s="19">
        <v>20</v>
      </c>
      <c r="AF2299" s="19">
        <v>68</v>
      </c>
    </row>
    <row r="2300" spans="27:32" x14ac:dyDescent="0.25">
      <c r="AA2300" s="18">
        <v>10582</v>
      </c>
      <c r="AB2300" s="12" t="s">
        <v>2456</v>
      </c>
      <c r="AC2300" s="19">
        <v>81</v>
      </c>
      <c r="AD2300" s="19">
        <v>2</v>
      </c>
      <c r="AE2300" s="19">
        <v>1</v>
      </c>
      <c r="AF2300" s="19">
        <v>84</v>
      </c>
    </row>
    <row r="2301" spans="27:32" x14ac:dyDescent="0.25">
      <c r="AA2301" s="18">
        <v>10583</v>
      </c>
      <c r="AB2301" s="12" t="s">
        <v>2457</v>
      </c>
      <c r="AC2301" s="19">
        <v>38</v>
      </c>
      <c r="AD2301" s="19"/>
      <c r="AE2301" s="19">
        <v>60</v>
      </c>
      <c r="AF2301" s="19">
        <v>98</v>
      </c>
    </row>
    <row r="2302" spans="27:32" x14ac:dyDescent="0.25">
      <c r="AA2302" s="18">
        <v>10584</v>
      </c>
      <c r="AB2302" s="12" t="s">
        <v>2458</v>
      </c>
      <c r="AC2302" s="19">
        <v>4</v>
      </c>
      <c r="AD2302" s="19"/>
      <c r="AE2302" s="19">
        <v>8</v>
      </c>
      <c r="AF2302" s="19">
        <v>12</v>
      </c>
    </row>
    <row r="2303" spans="27:32" x14ac:dyDescent="0.25">
      <c r="AA2303" s="18">
        <v>10585</v>
      </c>
      <c r="AB2303" s="12" t="s">
        <v>2459</v>
      </c>
      <c r="AC2303" s="19"/>
      <c r="AD2303" s="19"/>
      <c r="AE2303" s="19">
        <v>1</v>
      </c>
      <c r="AF2303" s="19">
        <v>1</v>
      </c>
    </row>
    <row r="2304" spans="27:32" x14ac:dyDescent="0.25">
      <c r="AA2304" s="18">
        <v>10586</v>
      </c>
      <c r="AB2304" s="12" t="s">
        <v>2460</v>
      </c>
      <c r="AC2304" s="19">
        <v>4</v>
      </c>
      <c r="AD2304" s="19">
        <v>3</v>
      </c>
      <c r="AE2304" s="19">
        <v>2</v>
      </c>
      <c r="AF2304" s="19">
        <v>9</v>
      </c>
    </row>
    <row r="2305" spans="27:32" x14ac:dyDescent="0.25">
      <c r="AA2305" s="18">
        <v>10587</v>
      </c>
      <c r="AB2305" s="12" t="s">
        <v>2461</v>
      </c>
      <c r="AC2305" s="19">
        <v>12</v>
      </c>
      <c r="AD2305" s="19"/>
      <c r="AE2305" s="19"/>
      <c r="AF2305" s="19">
        <v>12</v>
      </c>
    </row>
    <row r="2306" spans="27:32" x14ac:dyDescent="0.25">
      <c r="AA2306" s="18">
        <v>10589</v>
      </c>
      <c r="AB2306" s="12" t="s">
        <v>2462</v>
      </c>
      <c r="AC2306" s="19">
        <v>7</v>
      </c>
      <c r="AD2306" s="19"/>
      <c r="AE2306" s="19"/>
      <c r="AF2306" s="19">
        <v>7</v>
      </c>
    </row>
    <row r="2307" spans="27:32" x14ac:dyDescent="0.25">
      <c r="AA2307" s="18">
        <v>10590</v>
      </c>
      <c r="AB2307" s="12" t="s">
        <v>2463</v>
      </c>
      <c r="AC2307" s="19">
        <v>5</v>
      </c>
      <c r="AD2307" s="19"/>
      <c r="AE2307" s="19">
        <v>1</v>
      </c>
      <c r="AF2307" s="19">
        <v>6</v>
      </c>
    </row>
    <row r="2308" spans="27:32" x14ac:dyDescent="0.25">
      <c r="AA2308" s="18">
        <v>10591</v>
      </c>
      <c r="AB2308" s="12" t="s">
        <v>2464</v>
      </c>
      <c r="AC2308" s="19">
        <v>8</v>
      </c>
      <c r="AD2308" s="19">
        <v>2</v>
      </c>
      <c r="AE2308" s="19">
        <v>1</v>
      </c>
      <c r="AF2308" s="19">
        <v>11</v>
      </c>
    </row>
    <row r="2309" spans="27:32" x14ac:dyDescent="0.25">
      <c r="AA2309" s="18">
        <v>10592</v>
      </c>
      <c r="AB2309" s="12" t="s">
        <v>2465</v>
      </c>
      <c r="AC2309" s="19">
        <v>5</v>
      </c>
      <c r="AD2309" s="19"/>
      <c r="AE2309" s="19">
        <v>1</v>
      </c>
      <c r="AF2309" s="19">
        <v>6</v>
      </c>
    </row>
    <row r="2310" spans="27:32" x14ac:dyDescent="0.25">
      <c r="AA2310" s="18">
        <v>10593</v>
      </c>
      <c r="AB2310" s="12" t="s">
        <v>2466</v>
      </c>
      <c r="AC2310" s="19">
        <v>7</v>
      </c>
      <c r="AD2310" s="19">
        <v>1</v>
      </c>
      <c r="AE2310" s="19">
        <v>1</v>
      </c>
      <c r="AF2310" s="19">
        <v>9</v>
      </c>
    </row>
    <row r="2311" spans="27:32" x14ac:dyDescent="0.25">
      <c r="AA2311" s="18">
        <v>10594</v>
      </c>
      <c r="AB2311" s="12" t="s">
        <v>2467</v>
      </c>
      <c r="AC2311" s="19">
        <v>8</v>
      </c>
      <c r="AD2311" s="19">
        <v>2</v>
      </c>
      <c r="AE2311" s="19">
        <v>1</v>
      </c>
      <c r="AF2311" s="19">
        <v>11</v>
      </c>
    </row>
    <row r="2312" spans="27:32" x14ac:dyDescent="0.25">
      <c r="AA2312" s="18">
        <v>10595</v>
      </c>
      <c r="AB2312" s="12" t="s">
        <v>2468</v>
      </c>
      <c r="AC2312" s="19">
        <v>8</v>
      </c>
      <c r="AD2312" s="19">
        <v>2</v>
      </c>
      <c r="AE2312" s="19">
        <v>2</v>
      </c>
      <c r="AF2312" s="19">
        <v>12</v>
      </c>
    </row>
    <row r="2313" spans="27:32" x14ac:dyDescent="0.25">
      <c r="AA2313" s="18">
        <v>10596</v>
      </c>
      <c r="AB2313" s="12" t="s">
        <v>176</v>
      </c>
      <c r="AC2313" s="19">
        <v>18</v>
      </c>
      <c r="AD2313" s="19">
        <v>1</v>
      </c>
      <c r="AE2313" s="19">
        <v>13</v>
      </c>
      <c r="AF2313" s="19">
        <v>32</v>
      </c>
    </row>
    <row r="2314" spans="27:32" x14ac:dyDescent="0.25">
      <c r="AA2314" s="18">
        <v>10597</v>
      </c>
      <c r="AB2314" s="12" t="s">
        <v>245</v>
      </c>
      <c r="AC2314" s="19">
        <v>8</v>
      </c>
      <c r="AD2314" s="19">
        <v>8</v>
      </c>
      <c r="AE2314" s="19">
        <v>8</v>
      </c>
      <c r="AF2314" s="19">
        <v>24</v>
      </c>
    </row>
    <row r="2315" spans="27:32" x14ac:dyDescent="0.25">
      <c r="AA2315" s="18">
        <v>10598</v>
      </c>
      <c r="AB2315" s="12" t="s">
        <v>2469</v>
      </c>
      <c r="AC2315" s="19">
        <v>4</v>
      </c>
      <c r="AD2315" s="19"/>
      <c r="AE2315" s="19">
        <v>10</v>
      </c>
      <c r="AF2315" s="19">
        <v>14</v>
      </c>
    </row>
    <row r="2316" spans="27:32" x14ac:dyDescent="0.25">
      <c r="AA2316" s="18">
        <v>10600</v>
      </c>
      <c r="AB2316" s="12" t="s">
        <v>2470</v>
      </c>
      <c r="AC2316" s="19"/>
      <c r="AD2316" s="19"/>
      <c r="AE2316" s="19">
        <v>7</v>
      </c>
      <c r="AF2316" s="19">
        <v>7</v>
      </c>
    </row>
    <row r="2317" spans="27:32" x14ac:dyDescent="0.25">
      <c r="AA2317" s="18">
        <v>10602</v>
      </c>
      <c r="AB2317" s="12" t="s">
        <v>2471</v>
      </c>
      <c r="AC2317" s="19">
        <v>65</v>
      </c>
      <c r="AD2317" s="19">
        <v>2</v>
      </c>
      <c r="AE2317" s="19">
        <v>11</v>
      </c>
      <c r="AF2317" s="19">
        <v>78</v>
      </c>
    </row>
    <row r="2318" spans="27:32" x14ac:dyDescent="0.25">
      <c r="AA2318" s="18">
        <v>10603</v>
      </c>
      <c r="AB2318" s="12" t="s">
        <v>2472</v>
      </c>
      <c r="AC2318" s="19">
        <v>9</v>
      </c>
      <c r="AD2318" s="19"/>
      <c r="AE2318" s="19"/>
      <c r="AF2318" s="19">
        <v>9</v>
      </c>
    </row>
    <row r="2319" spans="27:32" x14ac:dyDescent="0.25">
      <c r="AA2319" s="18">
        <v>10606</v>
      </c>
      <c r="AB2319" s="12" t="s">
        <v>2473</v>
      </c>
      <c r="AC2319" s="19">
        <v>90</v>
      </c>
      <c r="AD2319" s="19">
        <v>4</v>
      </c>
      <c r="AE2319" s="19">
        <v>21</v>
      </c>
      <c r="AF2319" s="19">
        <v>115</v>
      </c>
    </row>
    <row r="2320" spans="27:32" x14ac:dyDescent="0.25">
      <c r="AA2320" s="18">
        <v>10608</v>
      </c>
      <c r="AB2320" s="12" t="s">
        <v>2474</v>
      </c>
      <c r="AC2320" s="19">
        <v>100</v>
      </c>
      <c r="AD2320" s="19">
        <v>16</v>
      </c>
      <c r="AE2320" s="19">
        <v>8</v>
      </c>
      <c r="AF2320" s="19">
        <v>124</v>
      </c>
    </row>
    <row r="2321" spans="27:32" x14ac:dyDescent="0.25">
      <c r="AA2321" s="18">
        <v>10609</v>
      </c>
      <c r="AB2321" s="12" t="s">
        <v>2475</v>
      </c>
      <c r="AC2321" s="19">
        <v>8</v>
      </c>
      <c r="AD2321" s="19">
        <v>7</v>
      </c>
      <c r="AE2321" s="19">
        <v>3</v>
      </c>
      <c r="AF2321" s="19">
        <v>18</v>
      </c>
    </row>
    <row r="2322" spans="27:32" x14ac:dyDescent="0.25">
      <c r="AA2322" s="18">
        <v>10610</v>
      </c>
      <c r="AB2322" s="12" t="s">
        <v>2476</v>
      </c>
      <c r="AC2322" s="19">
        <v>24</v>
      </c>
      <c r="AD2322" s="19">
        <v>3</v>
      </c>
      <c r="AE2322" s="19">
        <v>18</v>
      </c>
      <c r="AF2322" s="19">
        <v>45</v>
      </c>
    </row>
    <row r="2323" spans="27:32" x14ac:dyDescent="0.25">
      <c r="AA2323" s="18">
        <v>10611</v>
      </c>
      <c r="AB2323" s="12" t="s">
        <v>2477</v>
      </c>
      <c r="AC2323" s="19">
        <v>58</v>
      </c>
      <c r="AD2323" s="19">
        <v>4</v>
      </c>
      <c r="AE2323" s="19">
        <v>32</v>
      </c>
      <c r="AF2323" s="19">
        <v>94</v>
      </c>
    </row>
    <row r="2324" spans="27:32" x14ac:dyDescent="0.25">
      <c r="AA2324" s="18">
        <v>10613</v>
      </c>
      <c r="AB2324" s="12" t="s">
        <v>217</v>
      </c>
      <c r="AC2324" s="19">
        <v>110</v>
      </c>
      <c r="AD2324" s="19">
        <v>14</v>
      </c>
      <c r="AE2324" s="19">
        <v>27</v>
      </c>
      <c r="AF2324" s="19">
        <v>151</v>
      </c>
    </row>
    <row r="2325" spans="27:32" x14ac:dyDescent="0.25">
      <c r="AA2325" s="18">
        <v>10618</v>
      </c>
      <c r="AB2325" s="12" t="s">
        <v>2478</v>
      </c>
      <c r="AC2325" s="19">
        <v>3</v>
      </c>
      <c r="AD2325" s="19"/>
      <c r="AE2325" s="19">
        <v>4</v>
      </c>
      <c r="AF2325" s="19">
        <v>7</v>
      </c>
    </row>
    <row r="2326" spans="27:32" x14ac:dyDescent="0.25">
      <c r="AA2326" s="18">
        <v>10619</v>
      </c>
      <c r="AB2326" s="12" t="s">
        <v>2479</v>
      </c>
      <c r="AC2326" s="19">
        <v>38</v>
      </c>
      <c r="AD2326" s="19"/>
      <c r="AE2326" s="19">
        <v>10</v>
      </c>
      <c r="AF2326" s="19">
        <v>48</v>
      </c>
    </row>
    <row r="2327" spans="27:32" x14ac:dyDescent="0.25">
      <c r="AA2327" s="18">
        <v>10620</v>
      </c>
      <c r="AB2327" s="12" t="s">
        <v>2480</v>
      </c>
      <c r="AC2327" s="19">
        <v>1</v>
      </c>
      <c r="AD2327" s="19"/>
      <c r="AE2327" s="19"/>
      <c r="AF2327" s="19">
        <v>1</v>
      </c>
    </row>
    <row r="2328" spans="27:32" x14ac:dyDescent="0.25">
      <c r="AA2328" s="18">
        <v>10621</v>
      </c>
      <c r="AB2328" s="12" t="s">
        <v>2481</v>
      </c>
      <c r="AC2328" s="19">
        <v>6</v>
      </c>
      <c r="AD2328" s="19"/>
      <c r="AE2328" s="19"/>
      <c r="AF2328" s="19">
        <v>6</v>
      </c>
    </row>
    <row r="2329" spans="27:32" x14ac:dyDescent="0.25">
      <c r="AA2329" s="18">
        <v>10623</v>
      </c>
      <c r="AB2329" s="12" t="s">
        <v>2482</v>
      </c>
      <c r="AC2329" s="19">
        <v>4</v>
      </c>
      <c r="AD2329" s="19"/>
      <c r="AE2329" s="19"/>
      <c r="AF2329" s="19">
        <v>4</v>
      </c>
    </row>
    <row r="2330" spans="27:32" x14ac:dyDescent="0.25">
      <c r="AA2330" s="18">
        <v>10624</v>
      </c>
      <c r="AB2330" s="12" t="s">
        <v>2483</v>
      </c>
      <c r="AC2330" s="19">
        <v>6</v>
      </c>
      <c r="AD2330" s="19"/>
      <c r="AE2330" s="19"/>
      <c r="AF2330" s="19">
        <v>6</v>
      </c>
    </row>
    <row r="2331" spans="27:32" x14ac:dyDescent="0.25">
      <c r="AA2331" s="18">
        <v>10626</v>
      </c>
      <c r="AB2331" s="12" t="s">
        <v>2484</v>
      </c>
      <c r="AC2331" s="19">
        <v>2</v>
      </c>
      <c r="AD2331" s="19"/>
      <c r="AE2331" s="19"/>
      <c r="AF2331" s="19">
        <v>2</v>
      </c>
    </row>
    <row r="2332" spans="27:32" x14ac:dyDescent="0.25">
      <c r="AA2332" s="18">
        <v>10627</v>
      </c>
      <c r="AB2332" s="12" t="s">
        <v>2485</v>
      </c>
      <c r="AC2332" s="19">
        <v>1</v>
      </c>
      <c r="AD2332" s="19"/>
      <c r="AE2332" s="19"/>
      <c r="AF2332" s="19">
        <v>1</v>
      </c>
    </row>
    <row r="2333" spans="27:32" x14ac:dyDescent="0.25">
      <c r="AA2333" s="18">
        <v>10628</v>
      </c>
      <c r="AB2333" s="12" t="s">
        <v>2486</v>
      </c>
      <c r="AC2333" s="19">
        <v>3</v>
      </c>
      <c r="AD2333" s="19"/>
      <c r="AE2333" s="19"/>
      <c r="AF2333" s="19">
        <v>3</v>
      </c>
    </row>
    <row r="2334" spans="27:32" x14ac:dyDescent="0.25">
      <c r="AA2334" s="18">
        <v>10632</v>
      </c>
      <c r="AB2334" s="12" t="s">
        <v>2487</v>
      </c>
      <c r="AC2334" s="19">
        <v>2</v>
      </c>
      <c r="AD2334" s="19"/>
      <c r="AE2334" s="19"/>
      <c r="AF2334" s="19">
        <v>2</v>
      </c>
    </row>
    <row r="2335" spans="27:32" x14ac:dyDescent="0.25">
      <c r="AA2335" s="18">
        <v>10635</v>
      </c>
      <c r="AB2335" s="12" t="s">
        <v>2488</v>
      </c>
      <c r="AC2335" s="19">
        <v>1</v>
      </c>
      <c r="AD2335" s="19"/>
      <c r="AE2335" s="19"/>
      <c r="AF2335" s="19">
        <v>1</v>
      </c>
    </row>
    <row r="2336" spans="27:32" x14ac:dyDescent="0.25">
      <c r="AA2336" s="18">
        <v>10636</v>
      </c>
      <c r="AB2336" s="12" t="s">
        <v>2489</v>
      </c>
      <c r="AC2336" s="19"/>
      <c r="AD2336" s="19">
        <v>1</v>
      </c>
      <c r="AE2336" s="19"/>
      <c r="AF2336" s="19">
        <v>1</v>
      </c>
    </row>
    <row r="2337" spans="27:32" x14ac:dyDescent="0.25">
      <c r="AA2337" s="18">
        <v>10638</v>
      </c>
      <c r="AB2337" s="12" t="s">
        <v>2490</v>
      </c>
      <c r="AC2337" s="19">
        <v>2</v>
      </c>
      <c r="AD2337" s="19"/>
      <c r="AE2337" s="19"/>
      <c r="AF2337" s="19">
        <v>2</v>
      </c>
    </row>
    <row r="2338" spans="27:32" x14ac:dyDescent="0.25">
      <c r="AA2338" s="18">
        <v>10639</v>
      </c>
      <c r="AB2338" s="12" t="s">
        <v>2491</v>
      </c>
      <c r="AC2338" s="19">
        <v>2</v>
      </c>
      <c r="AD2338" s="19"/>
      <c r="AE2338" s="19"/>
      <c r="AF2338" s="19">
        <v>2</v>
      </c>
    </row>
    <row r="2339" spans="27:32" x14ac:dyDescent="0.25">
      <c r="AA2339" s="18">
        <v>10644</v>
      </c>
      <c r="AB2339" s="12" t="s">
        <v>2492</v>
      </c>
      <c r="AC2339" s="19">
        <v>8</v>
      </c>
      <c r="AD2339" s="19"/>
      <c r="AE2339" s="19"/>
      <c r="AF2339" s="19">
        <v>8</v>
      </c>
    </row>
    <row r="2340" spans="27:32" x14ac:dyDescent="0.25">
      <c r="AA2340" s="18">
        <v>10645</v>
      </c>
      <c r="AB2340" s="12" t="s">
        <v>2493</v>
      </c>
      <c r="AC2340" s="19">
        <v>3</v>
      </c>
      <c r="AD2340" s="19"/>
      <c r="AE2340" s="19"/>
      <c r="AF2340" s="19">
        <v>3</v>
      </c>
    </row>
    <row r="2341" spans="27:32" x14ac:dyDescent="0.25">
      <c r="AA2341" s="18">
        <v>10646</v>
      </c>
      <c r="AB2341" s="12" t="s">
        <v>2494</v>
      </c>
      <c r="AC2341" s="19">
        <v>8</v>
      </c>
      <c r="AD2341" s="19"/>
      <c r="AE2341" s="19"/>
      <c r="AF2341" s="19">
        <v>8</v>
      </c>
    </row>
    <row r="2342" spans="27:32" x14ac:dyDescent="0.25">
      <c r="AA2342" s="18">
        <v>10650</v>
      </c>
      <c r="AB2342" s="12" t="s">
        <v>2495</v>
      </c>
      <c r="AC2342" s="19">
        <v>1</v>
      </c>
      <c r="AD2342" s="19">
        <v>1</v>
      </c>
      <c r="AE2342" s="19"/>
      <c r="AF2342" s="19">
        <v>2</v>
      </c>
    </row>
    <row r="2343" spans="27:32" x14ac:dyDescent="0.25">
      <c r="AA2343" s="18">
        <v>10652</v>
      </c>
      <c r="AB2343" s="12" t="s">
        <v>2496</v>
      </c>
      <c r="AC2343" s="19">
        <v>1</v>
      </c>
      <c r="AD2343" s="19"/>
      <c r="AE2343" s="19"/>
      <c r="AF2343" s="19">
        <v>1</v>
      </c>
    </row>
    <row r="2344" spans="27:32" x14ac:dyDescent="0.25">
      <c r="AA2344" s="18">
        <v>10654</v>
      </c>
      <c r="AB2344" s="12" t="s">
        <v>2497</v>
      </c>
      <c r="AC2344" s="19">
        <v>1</v>
      </c>
      <c r="AD2344" s="19"/>
      <c r="AE2344" s="19"/>
      <c r="AF2344" s="19">
        <v>1</v>
      </c>
    </row>
    <row r="2345" spans="27:32" x14ac:dyDescent="0.25">
      <c r="AA2345" s="18">
        <v>10655</v>
      </c>
      <c r="AB2345" s="12" t="s">
        <v>2498</v>
      </c>
      <c r="AC2345" s="19">
        <v>4</v>
      </c>
      <c r="AD2345" s="19">
        <v>8</v>
      </c>
      <c r="AE2345" s="19"/>
      <c r="AF2345" s="19">
        <v>12</v>
      </c>
    </row>
    <row r="2346" spans="27:32" x14ac:dyDescent="0.25">
      <c r="AA2346" s="18">
        <v>10656</v>
      </c>
      <c r="AB2346" s="12" t="s">
        <v>2499</v>
      </c>
      <c r="AC2346" s="19">
        <v>6</v>
      </c>
      <c r="AD2346" s="19"/>
      <c r="AE2346" s="19"/>
      <c r="AF2346" s="19">
        <v>6</v>
      </c>
    </row>
    <row r="2347" spans="27:32" x14ac:dyDescent="0.25">
      <c r="AA2347" s="18">
        <v>10658</v>
      </c>
      <c r="AB2347" s="12" t="s">
        <v>2500</v>
      </c>
      <c r="AC2347" s="19">
        <v>6</v>
      </c>
      <c r="AD2347" s="19"/>
      <c r="AE2347" s="19"/>
      <c r="AF2347" s="19">
        <v>6</v>
      </c>
    </row>
    <row r="2348" spans="27:32" x14ac:dyDescent="0.25">
      <c r="AA2348" s="18">
        <v>10660</v>
      </c>
      <c r="AB2348" s="12" t="s">
        <v>2501</v>
      </c>
      <c r="AC2348" s="19">
        <v>6</v>
      </c>
      <c r="AD2348" s="19"/>
      <c r="AE2348" s="19"/>
      <c r="AF2348" s="19">
        <v>6</v>
      </c>
    </row>
    <row r="2349" spans="27:32" x14ac:dyDescent="0.25">
      <c r="AA2349" s="18">
        <v>10662</v>
      </c>
      <c r="AB2349" s="12" t="s">
        <v>2502</v>
      </c>
      <c r="AC2349" s="19">
        <v>1</v>
      </c>
      <c r="AD2349" s="19"/>
      <c r="AE2349" s="19"/>
      <c r="AF2349" s="19">
        <v>1</v>
      </c>
    </row>
    <row r="2350" spans="27:32" x14ac:dyDescent="0.25">
      <c r="AA2350" s="18">
        <v>10664</v>
      </c>
      <c r="AB2350" s="12" t="s">
        <v>167</v>
      </c>
      <c r="AC2350" s="19">
        <v>6</v>
      </c>
      <c r="AD2350" s="19"/>
      <c r="AE2350" s="19">
        <v>1</v>
      </c>
      <c r="AF2350" s="19">
        <v>7</v>
      </c>
    </row>
    <row r="2351" spans="27:32" x14ac:dyDescent="0.25">
      <c r="AA2351" s="18">
        <v>10665</v>
      </c>
      <c r="AB2351" s="12" t="s">
        <v>2503</v>
      </c>
      <c r="AC2351" s="19">
        <v>7</v>
      </c>
      <c r="AD2351" s="19"/>
      <c r="AE2351" s="19">
        <v>1</v>
      </c>
      <c r="AF2351" s="19">
        <v>8</v>
      </c>
    </row>
    <row r="2352" spans="27:32" x14ac:dyDescent="0.25">
      <c r="AA2352" s="18">
        <v>10668</v>
      </c>
      <c r="AB2352" s="12" t="s">
        <v>2504</v>
      </c>
      <c r="AC2352" s="19">
        <v>1</v>
      </c>
      <c r="AD2352" s="19"/>
      <c r="AE2352" s="19"/>
      <c r="AF2352" s="19">
        <v>1</v>
      </c>
    </row>
    <row r="2353" spans="27:32" x14ac:dyDescent="0.25">
      <c r="AA2353" s="18">
        <v>10669</v>
      </c>
      <c r="AB2353" s="12" t="s">
        <v>2505</v>
      </c>
      <c r="AC2353" s="19">
        <v>1</v>
      </c>
      <c r="AD2353" s="19"/>
      <c r="AE2353" s="19"/>
      <c r="AF2353" s="19">
        <v>1</v>
      </c>
    </row>
    <row r="2354" spans="27:32" x14ac:dyDescent="0.25">
      <c r="AA2354" s="18">
        <v>10670</v>
      </c>
      <c r="AB2354" s="12" t="s">
        <v>2506</v>
      </c>
      <c r="AC2354" s="19">
        <v>1</v>
      </c>
      <c r="AD2354" s="19"/>
      <c r="AE2354" s="19"/>
      <c r="AF2354" s="19">
        <v>1</v>
      </c>
    </row>
    <row r="2355" spans="27:32" x14ac:dyDescent="0.25">
      <c r="AA2355" s="18">
        <v>10671</v>
      </c>
      <c r="AB2355" s="12" t="s">
        <v>2507</v>
      </c>
      <c r="AC2355" s="19">
        <v>1</v>
      </c>
      <c r="AD2355" s="19"/>
      <c r="AE2355" s="19"/>
      <c r="AF2355" s="19">
        <v>1</v>
      </c>
    </row>
    <row r="2356" spans="27:32" x14ac:dyDescent="0.25">
      <c r="AA2356" s="18">
        <v>10672</v>
      </c>
      <c r="AB2356" s="12" t="s">
        <v>2508</v>
      </c>
      <c r="AC2356" s="19">
        <v>1</v>
      </c>
      <c r="AD2356" s="19"/>
      <c r="AE2356" s="19"/>
      <c r="AF2356" s="19">
        <v>1</v>
      </c>
    </row>
    <row r="2357" spans="27:32" x14ac:dyDescent="0.25">
      <c r="AA2357" s="18">
        <v>10673</v>
      </c>
      <c r="AB2357" s="12" t="s">
        <v>2509</v>
      </c>
      <c r="AC2357" s="19">
        <v>1</v>
      </c>
      <c r="AD2357" s="19"/>
      <c r="AE2357" s="19"/>
      <c r="AF2357" s="19">
        <v>1</v>
      </c>
    </row>
    <row r="2358" spans="27:32" x14ac:dyDescent="0.25">
      <c r="AA2358" s="18">
        <v>10675</v>
      </c>
      <c r="AB2358" s="12" t="s">
        <v>2510</v>
      </c>
      <c r="AC2358" s="19">
        <v>2</v>
      </c>
      <c r="AD2358" s="19"/>
      <c r="AE2358" s="19"/>
      <c r="AF2358" s="19">
        <v>2</v>
      </c>
    </row>
    <row r="2359" spans="27:32" x14ac:dyDescent="0.25">
      <c r="AA2359" s="18">
        <v>10676</v>
      </c>
      <c r="AB2359" s="12" t="s">
        <v>2511</v>
      </c>
      <c r="AC2359" s="19">
        <v>37</v>
      </c>
      <c r="AD2359" s="19">
        <v>1</v>
      </c>
      <c r="AE2359" s="19"/>
      <c r="AF2359" s="19">
        <v>38</v>
      </c>
    </row>
    <row r="2360" spans="27:32" x14ac:dyDescent="0.25">
      <c r="AA2360" s="18">
        <v>10677</v>
      </c>
      <c r="AB2360" s="12" t="s">
        <v>107</v>
      </c>
      <c r="AC2360" s="19">
        <v>3</v>
      </c>
      <c r="AD2360" s="19"/>
      <c r="AE2360" s="19"/>
      <c r="AF2360" s="19">
        <v>3</v>
      </c>
    </row>
    <row r="2361" spans="27:32" x14ac:dyDescent="0.25">
      <c r="AA2361" s="18">
        <v>10678</v>
      </c>
      <c r="AB2361" s="12" t="s">
        <v>2512</v>
      </c>
      <c r="AC2361" s="19">
        <v>3</v>
      </c>
      <c r="AD2361" s="19"/>
      <c r="AE2361" s="19"/>
      <c r="AF2361" s="19">
        <v>3</v>
      </c>
    </row>
    <row r="2362" spans="27:32" x14ac:dyDescent="0.25">
      <c r="AA2362" s="18">
        <v>10679</v>
      </c>
      <c r="AB2362" s="12" t="s">
        <v>2513</v>
      </c>
      <c r="AC2362" s="19">
        <v>2</v>
      </c>
      <c r="AD2362" s="19"/>
      <c r="AE2362" s="19"/>
      <c r="AF2362" s="19">
        <v>2</v>
      </c>
    </row>
    <row r="2363" spans="27:32" x14ac:dyDescent="0.25">
      <c r="AA2363" s="18">
        <v>10680</v>
      </c>
      <c r="AB2363" s="12" t="s">
        <v>2514</v>
      </c>
      <c r="AC2363" s="19">
        <v>296</v>
      </c>
      <c r="AD2363" s="19">
        <v>152</v>
      </c>
      <c r="AE2363" s="19">
        <v>291</v>
      </c>
      <c r="AF2363" s="19">
        <v>739</v>
      </c>
    </row>
    <row r="2364" spans="27:32" x14ac:dyDescent="0.25">
      <c r="AA2364" s="18">
        <v>10682</v>
      </c>
      <c r="AB2364" s="12" t="s">
        <v>2515</v>
      </c>
      <c r="AC2364" s="19">
        <v>3</v>
      </c>
      <c r="AD2364" s="19"/>
      <c r="AE2364" s="19"/>
      <c r="AF2364" s="19">
        <v>3</v>
      </c>
    </row>
    <row r="2365" spans="27:32" x14ac:dyDescent="0.25">
      <c r="AA2365" s="18">
        <v>10683</v>
      </c>
      <c r="AB2365" s="12" t="s">
        <v>2516</v>
      </c>
      <c r="AC2365" s="19">
        <v>1</v>
      </c>
      <c r="AD2365" s="19"/>
      <c r="AE2365" s="19"/>
      <c r="AF2365" s="19">
        <v>1</v>
      </c>
    </row>
    <row r="2366" spans="27:32" x14ac:dyDescent="0.25">
      <c r="AA2366" s="18">
        <v>10684</v>
      </c>
      <c r="AB2366" s="12" t="s">
        <v>2517</v>
      </c>
      <c r="AC2366" s="19">
        <v>3</v>
      </c>
      <c r="AD2366" s="19"/>
      <c r="AE2366" s="19"/>
      <c r="AF2366" s="19">
        <v>3</v>
      </c>
    </row>
    <row r="2367" spans="27:32" x14ac:dyDescent="0.25">
      <c r="AA2367" s="18">
        <v>10685</v>
      </c>
      <c r="AB2367" s="12" t="s">
        <v>2518</v>
      </c>
      <c r="AC2367" s="19">
        <v>1</v>
      </c>
      <c r="AD2367" s="19"/>
      <c r="AE2367" s="19"/>
      <c r="AF2367" s="19">
        <v>1</v>
      </c>
    </row>
    <row r="2368" spans="27:32" x14ac:dyDescent="0.25">
      <c r="AA2368" s="18">
        <v>10686</v>
      </c>
      <c r="AB2368" s="12" t="s">
        <v>2519</v>
      </c>
      <c r="AC2368" s="19">
        <v>1</v>
      </c>
      <c r="AD2368" s="19"/>
      <c r="AE2368" s="19"/>
      <c r="AF2368" s="19">
        <v>1</v>
      </c>
    </row>
    <row r="2369" spans="27:32" x14ac:dyDescent="0.25">
      <c r="AA2369" s="18">
        <v>10687</v>
      </c>
      <c r="AB2369" s="12" t="s">
        <v>2520</v>
      </c>
      <c r="AC2369" s="19">
        <v>2</v>
      </c>
      <c r="AD2369" s="19"/>
      <c r="AE2369" s="19"/>
      <c r="AF2369" s="19">
        <v>2</v>
      </c>
    </row>
    <row r="2370" spans="27:32" x14ac:dyDescent="0.25">
      <c r="AA2370" s="18">
        <v>10688</v>
      </c>
      <c r="AB2370" s="12" t="s">
        <v>2521</v>
      </c>
      <c r="AC2370" s="19">
        <v>3</v>
      </c>
      <c r="AD2370" s="19"/>
      <c r="AE2370" s="19"/>
      <c r="AF2370" s="19">
        <v>3</v>
      </c>
    </row>
    <row r="2371" spans="27:32" x14ac:dyDescent="0.25">
      <c r="AA2371" s="18">
        <v>10689</v>
      </c>
      <c r="AB2371" s="12" t="s">
        <v>2522</v>
      </c>
      <c r="AC2371" s="19">
        <v>1</v>
      </c>
      <c r="AD2371" s="19"/>
      <c r="AE2371" s="19"/>
      <c r="AF2371" s="19">
        <v>1</v>
      </c>
    </row>
    <row r="2372" spans="27:32" x14ac:dyDescent="0.25">
      <c r="AA2372" s="18">
        <v>10690</v>
      </c>
      <c r="AB2372" s="12" t="s">
        <v>2523</v>
      </c>
      <c r="AC2372" s="19">
        <v>1</v>
      </c>
      <c r="AD2372" s="19"/>
      <c r="AE2372" s="19"/>
      <c r="AF2372" s="19">
        <v>1</v>
      </c>
    </row>
    <row r="2373" spans="27:32" x14ac:dyDescent="0.25">
      <c r="AA2373" s="18">
        <v>10691</v>
      </c>
      <c r="AB2373" s="12" t="s">
        <v>2524</v>
      </c>
      <c r="AC2373" s="19">
        <v>1</v>
      </c>
      <c r="AD2373" s="19"/>
      <c r="AE2373" s="19"/>
      <c r="AF2373" s="19">
        <v>1</v>
      </c>
    </row>
    <row r="2374" spans="27:32" x14ac:dyDescent="0.25">
      <c r="AA2374" s="18">
        <v>10692</v>
      </c>
      <c r="AB2374" s="12" t="s">
        <v>2525</v>
      </c>
      <c r="AC2374" s="19">
        <v>1</v>
      </c>
      <c r="AD2374" s="19"/>
      <c r="AE2374" s="19"/>
      <c r="AF2374" s="19">
        <v>1</v>
      </c>
    </row>
    <row r="2375" spans="27:32" x14ac:dyDescent="0.25">
      <c r="AA2375" s="18">
        <v>10693</v>
      </c>
      <c r="AB2375" s="12" t="s">
        <v>2526</v>
      </c>
      <c r="AC2375" s="19">
        <v>1</v>
      </c>
      <c r="AD2375" s="19"/>
      <c r="AE2375" s="19"/>
      <c r="AF2375" s="19">
        <v>1</v>
      </c>
    </row>
    <row r="2376" spans="27:32" x14ac:dyDescent="0.25">
      <c r="AA2376" s="18">
        <v>10694</v>
      </c>
      <c r="AB2376" s="12" t="s">
        <v>2527</v>
      </c>
      <c r="AC2376" s="19">
        <v>1</v>
      </c>
      <c r="AD2376" s="19"/>
      <c r="AE2376" s="19"/>
      <c r="AF2376" s="19">
        <v>1</v>
      </c>
    </row>
    <row r="2377" spans="27:32" x14ac:dyDescent="0.25">
      <c r="AA2377" s="18">
        <v>10695</v>
      </c>
      <c r="AB2377" s="12" t="s">
        <v>2528</v>
      </c>
      <c r="AC2377" s="19">
        <v>6</v>
      </c>
      <c r="AD2377" s="19"/>
      <c r="AE2377" s="19"/>
      <c r="AF2377" s="19">
        <v>6</v>
      </c>
    </row>
    <row r="2378" spans="27:32" x14ac:dyDescent="0.25">
      <c r="AA2378" s="18">
        <v>10697</v>
      </c>
      <c r="AB2378" s="12" t="s">
        <v>2529</v>
      </c>
      <c r="AC2378" s="19">
        <v>2</v>
      </c>
      <c r="AD2378" s="19"/>
      <c r="AE2378" s="19"/>
      <c r="AF2378" s="19">
        <v>2</v>
      </c>
    </row>
    <row r="2379" spans="27:32" x14ac:dyDescent="0.25">
      <c r="AA2379" s="18">
        <v>10698</v>
      </c>
      <c r="AB2379" s="12" t="s">
        <v>2530</v>
      </c>
      <c r="AC2379" s="19">
        <v>159</v>
      </c>
      <c r="AD2379" s="19">
        <v>2</v>
      </c>
      <c r="AE2379" s="19">
        <v>21</v>
      </c>
      <c r="AF2379" s="19">
        <v>182</v>
      </c>
    </row>
    <row r="2380" spans="27:32" x14ac:dyDescent="0.25">
      <c r="AA2380" s="18">
        <v>10700</v>
      </c>
      <c r="AB2380" s="12" t="s">
        <v>2531</v>
      </c>
      <c r="AC2380" s="19">
        <v>48</v>
      </c>
      <c r="AD2380" s="19"/>
      <c r="AE2380" s="19"/>
      <c r="AF2380" s="19">
        <v>48</v>
      </c>
    </row>
    <row r="2381" spans="27:32" x14ac:dyDescent="0.25">
      <c r="AA2381" s="18">
        <v>10701</v>
      </c>
      <c r="AB2381" s="12" t="s">
        <v>2532</v>
      </c>
      <c r="AC2381" s="19">
        <v>71</v>
      </c>
      <c r="AD2381" s="19"/>
      <c r="AE2381" s="19">
        <v>38</v>
      </c>
      <c r="AF2381" s="19">
        <v>109</v>
      </c>
    </row>
    <row r="2382" spans="27:32" x14ac:dyDescent="0.25">
      <c r="AA2382" s="18">
        <v>10702</v>
      </c>
      <c r="AB2382" s="12" t="s">
        <v>2533</v>
      </c>
      <c r="AC2382" s="19">
        <v>227</v>
      </c>
      <c r="AD2382" s="19">
        <v>23</v>
      </c>
      <c r="AE2382" s="19">
        <v>52</v>
      </c>
      <c r="AF2382" s="19">
        <v>302</v>
      </c>
    </row>
    <row r="2383" spans="27:32" x14ac:dyDescent="0.25">
      <c r="AA2383" s="18">
        <v>10703</v>
      </c>
      <c r="AB2383" s="12" t="s">
        <v>2534</v>
      </c>
      <c r="AC2383" s="19">
        <v>88</v>
      </c>
      <c r="AD2383" s="19">
        <v>8</v>
      </c>
      <c r="AE2383" s="19">
        <v>17</v>
      </c>
      <c r="AF2383" s="19">
        <v>113</v>
      </c>
    </row>
    <row r="2384" spans="27:32" x14ac:dyDescent="0.25">
      <c r="AA2384" s="18">
        <v>10704</v>
      </c>
      <c r="AB2384" s="12" t="s">
        <v>2535</v>
      </c>
      <c r="AC2384" s="19">
        <v>165</v>
      </c>
      <c r="AD2384" s="19">
        <v>15</v>
      </c>
      <c r="AE2384" s="19">
        <v>23</v>
      </c>
      <c r="AF2384" s="19">
        <v>203</v>
      </c>
    </row>
    <row r="2385" spans="27:32" x14ac:dyDescent="0.25">
      <c r="AA2385" s="18">
        <v>10705</v>
      </c>
      <c r="AB2385" s="12" t="s">
        <v>2536</v>
      </c>
      <c r="AC2385" s="19">
        <v>10</v>
      </c>
      <c r="AD2385" s="19"/>
      <c r="AE2385" s="19">
        <v>2</v>
      </c>
      <c r="AF2385" s="19">
        <v>12</v>
      </c>
    </row>
    <row r="2386" spans="27:32" x14ac:dyDescent="0.25">
      <c r="AA2386" s="18">
        <v>10706</v>
      </c>
      <c r="AB2386" s="12" t="s">
        <v>2537</v>
      </c>
      <c r="AC2386" s="19">
        <v>13</v>
      </c>
      <c r="AD2386" s="19"/>
      <c r="AE2386" s="19"/>
      <c r="AF2386" s="19">
        <v>13</v>
      </c>
    </row>
    <row r="2387" spans="27:32" x14ac:dyDescent="0.25">
      <c r="AA2387" s="18">
        <v>10707</v>
      </c>
      <c r="AB2387" s="12" t="s">
        <v>2538</v>
      </c>
      <c r="AC2387" s="19">
        <v>18</v>
      </c>
      <c r="AD2387" s="19"/>
      <c r="AE2387" s="19"/>
      <c r="AF2387" s="19">
        <v>18</v>
      </c>
    </row>
    <row r="2388" spans="27:32" x14ac:dyDescent="0.25">
      <c r="AA2388" s="18">
        <v>10708</v>
      </c>
      <c r="AB2388" s="12" t="s">
        <v>2539</v>
      </c>
      <c r="AC2388" s="19">
        <v>10</v>
      </c>
      <c r="AD2388" s="19"/>
      <c r="AE2388" s="19"/>
      <c r="AF2388" s="19">
        <v>10</v>
      </c>
    </row>
    <row r="2389" spans="27:32" x14ac:dyDescent="0.25">
      <c r="AA2389" s="18">
        <v>10709</v>
      </c>
      <c r="AB2389" s="12" t="s">
        <v>2540</v>
      </c>
      <c r="AC2389" s="19">
        <v>44</v>
      </c>
      <c r="AD2389" s="19"/>
      <c r="AE2389" s="19">
        <v>30</v>
      </c>
      <c r="AF2389" s="19">
        <v>74</v>
      </c>
    </row>
    <row r="2390" spans="27:32" x14ac:dyDescent="0.25">
      <c r="AA2390" s="18">
        <v>10711</v>
      </c>
      <c r="AB2390" s="12" t="s">
        <v>2541</v>
      </c>
      <c r="AC2390" s="19"/>
      <c r="AD2390" s="19"/>
      <c r="AE2390" s="19">
        <v>2</v>
      </c>
      <c r="AF2390" s="19">
        <v>2</v>
      </c>
    </row>
    <row r="2391" spans="27:32" x14ac:dyDescent="0.25">
      <c r="AA2391" s="18">
        <v>10713</v>
      </c>
      <c r="AB2391" s="12" t="s">
        <v>293</v>
      </c>
      <c r="AC2391" s="19">
        <v>14</v>
      </c>
      <c r="AD2391" s="19">
        <v>1</v>
      </c>
      <c r="AE2391" s="19">
        <v>39</v>
      </c>
      <c r="AF2391" s="19">
        <v>54</v>
      </c>
    </row>
    <row r="2392" spans="27:32" x14ac:dyDescent="0.25">
      <c r="AA2392" s="18">
        <v>10714</v>
      </c>
      <c r="AB2392" s="12" t="s">
        <v>306</v>
      </c>
      <c r="AC2392" s="19">
        <v>3</v>
      </c>
      <c r="AD2392" s="19">
        <v>2</v>
      </c>
      <c r="AE2392" s="19">
        <v>31</v>
      </c>
      <c r="AF2392" s="19">
        <v>36</v>
      </c>
    </row>
    <row r="2393" spans="27:32" x14ac:dyDescent="0.25">
      <c r="AA2393" s="18">
        <v>10715</v>
      </c>
      <c r="AB2393" s="12" t="s">
        <v>210</v>
      </c>
      <c r="AC2393" s="19">
        <v>1</v>
      </c>
      <c r="AD2393" s="19"/>
      <c r="AE2393" s="19"/>
      <c r="AF2393" s="19">
        <v>1</v>
      </c>
    </row>
    <row r="2394" spans="27:32" x14ac:dyDescent="0.25">
      <c r="AA2394" s="18">
        <v>10716</v>
      </c>
      <c r="AB2394" s="12" t="s">
        <v>2542</v>
      </c>
      <c r="AC2394" s="19">
        <v>14</v>
      </c>
      <c r="AD2394" s="19"/>
      <c r="AE2394" s="19"/>
      <c r="AF2394" s="19">
        <v>14</v>
      </c>
    </row>
    <row r="2395" spans="27:32" x14ac:dyDescent="0.25">
      <c r="AA2395" s="18">
        <v>10717</v>
      </c>
      <c r="AB2395" s="12" t="s">
        <v>2543</v>
      </c>
      <c r="AC2395" s="19">
        <v>21</v>
      </c>
      <c r="AD2395" s="19">
        <v>6</v>
      </c>
      <c r="AE2395" s="19">
        <v>1</v>
      </c>
      <c r="AF2395" s="19">
        <v>28</v>
      </c>
    </row>
    <row r="2396" spans="27:32" x14ac:dyDescent="0.25">
      <c r="AA2396" s="18">
        <v>10718</v>
      </c>
      <c r="AB2396" s="12" t="s">
        <v>2544</v>
      </c>
      <c r="AC2396" s="19">
        <v>22</v>
      </c>
      <c r="AD2396" s="19">
        <v>6</v>
      </c>
      <c r="AE2396" s="19">
        <v>1</v>
      </c>
      <c r="AF2396" s="19">
        <v>29</v>
      </c>
    </row>
    <row r="2397" spans="27:32" x14ac:dyDescent="0.25">
      <c r="AA2397" s="18">
        <v>10719</v>
      </c>
      <c r="AB2397" s="12" t="s">
        <v>2545</v>
      </c>
      <c r="AC2397" s="19">
        <v>41</v>
      </c>
      <c r="AD2397" s="19">
        <v>16</v>
      </c>
      <c r="AE2397" s="19">
        <v>1</v>
      </c>
      <c r="AF2397" s="19">
        <v>58</v>
      </c>
    </row>
    <row r="2398" spans="27:32" x14ac:dyDescent="0.25">
      <c r="AA2398" s="18">
        <v>10720</v>
      </c>
      <c r="AB2398" s="12" t="s">
        <v>2546</v>
      </c>
      <c r="AC2398" s="19">
        <v>23</v>
      </c>
      <c r="AD2398" s="19">
        <v>6</v>
      </c>
      <c r="AE2398" s="19"/>
      <c r="AF2398" s="19">
        <v>29</v>
      </c>
    </row>
    <row r="2399" spans="27:32" x14ac:dyDescent="0.25">
      <c r="AA2399" s="18">
        <v>10721</v>
      </c>
      <c r="AB2399" s="12" t="s">
        <v>2547</v>
      </c>
      <c r="AC2399" s="19">
        <v>18</v>
      </c>
      <c r="AD2399" s="19">
        <v>13</v>
      </c>
      <c r="AE2399" s="19">
        <v>3</v>
      </c>
      <c r="AF2399" s="19">
        <v>34</v>
      </c>
    </row>
    <row r="2400" spans="27:32" x14ac:dyDescent="0.25">
      <c r="AA2400" s="18">
        <v>10722</v>
      </c>
      <c r="AB2400" s="12" t="s">
        <v>2548</v>
      </c>
      <c r="AC2400" s="19">
        <v>22</v>
      </c>
      <c r="AD2400" s="19">
        <v>6</v>
      </c>
      <c r="AE2400" s="19">
        <v>2</v>
      </c>
      <c r="AF2400" s="19">
        <v>30</v>
      </c>
    </row>
    <row r="2401" spans="27:32" x14ac:dyDescent="0.25">
      <c r="AA2401" s="18">
        <v>10723</v>
      </c>
      <c r="AB2401" s="12" t="s">
        <v>2549</v>
      </c>
      <c r="AC2401" s="19">
        <v>3</v>
      </c>
      <c r="AD2401" s="19"/>
      <c r="AE2401" s="19"/>
      <c r="AF2401" s="19">
        <v>3</v>
      </c>
    </row>
    <row r="2402" spans="27:32" x14ac:dyDescent="0.25">
      <c r="AA2402" s="18">
        <v>10724</v>
      </c>
      <c r="AB2402" s="12" t="s">
        <v>2550</v>
      </c>
      <c r="AC2402" s="19">
        <v>4</v>
      </c>
      <c r="AD2402" s="19"/>
      <c r="AE2402" s="19"/>
      <c r="AF2402" s="19">
        <v>4</v>
      </c>
    </row>
    <row r="2403" spans="27:32" x14ac:dyDescent="0.25">
      <c r="AA2403" s="18">
        <v>10725</v>
      </c>
      <c r="AB2403" s="12" t="s">
        <v>2551</v>
      </c>
      <c r="AC2403" s="19">
        <v>6</v>
      </c>
      <c r="AD2403" s="19"/>
      <c r="AE2403" s="19"/>
      <c r="AF2403" s="19">
        <v>6</v>
      </c>
    </row>
    <row r="2404" spans="27:32" x14ac:dyDescent="0.25">
      <c r="AA2404" s="18">
        <v>10726</v>
      </c>
      <c r="AB2404" s="12" t="s">
        <v>2552</v>
      </c>
      <c r="AC2404" s="19">
        <v>6</v>
      </c>
      <c r="AD2404" s="19"/>
      <c r="AE2404" s="19"/>
      <c r="AF2404" s="19">
        <v>6</v>
      </c>
    </row>
    <row r="2405" spans="27:32" x14ac:dyDescent="0.25">
      <c r="AA2405" s="18">
        <v>10727</v>
      </c>
      <c r="AB2405" s="12" t="s">
        <v>2553</v>
      </c>
      <c r="AC2405" s="19">
        <v>10</v>
      </c>
      <c r="AD2405" s="19"/>
      <c r="AE2405" s="19"/>
      <c r="AF2405" s="19">
        <v>10</v>
      </c>
    </row>
    <row r="2406" spans="27:32" x14ac:dyDescent="0.25">
      <c r="AA2406" s="18">
        <v>10728</v>
      </c>
      <c r="AB2406" s="12" t="s">
        <v>2554</v>
      </c>
      <c r="AC2406" s="19">
        <v>17</v>
      </c>
      <c r="AD2406" s="19"/>
      <c r="AE2406" s="19"/>
      <c r="AF2406" s="19">
        <v>17</v>
      </c>
    </row>
    <row r="2407" spans="27:32" x14ac:dyDescent="0.25">
      <c r="AA2407" s="18">
        <v>10730</v>
      </c>
      <c r="AB2407" s="12" t="s">
        <v>2555</v>
      </c>
      <c r="AC2407" s="19">
        <v>13</v>
      </c>
      <c r="AD2407" s="19"/>
      <c r="AE2407" s="19"/>
      <c r="AF2407" s="19">
        <v>13</v>
      </c>
    </row>
    <row r="2408" spans="27:32" x14ac:dyDescent="0.25">
      <c r="AA2408" s="18">
        <v>10731</v>
      </c>
      <c r="AB2408" s="12" t="s">
        <v>2556</v>
      </c>
      <c r="AC2408" s="19"/>
      <c r="AD2408" s="19"/>
      <c r="AE2408" s="19">
        <v>1</v>
      </c>
      <c r="AF2408" s="19">
        <v>1</v>
      </c>
    </row>
    <row r="2409" spans="27:32" x14ac:dyDescent="0.25">
      <c r="AA2409" s="18">
        <v>10734</v>
      </c>
      <c r="AB2409" s="12" t="s">
        <v>2557</v>
      </c>
      <c r="AC2409" s="19">
        <v>3</v>
      </c>
      <c r="AD2409" s="19"/>
      <c r="AE2409" s="19">
        <v>1</v>
      </c>
      <c r="AF2409" s="19">
        <v>4</v>
      </c>
    </row>
    <row r="2410" spans="27:32" x14ac:dyDescent="0.25">
      <c r="AA2410" s="18">
        <v>10735</v>
      </c>
      <c r="AB2410" s="12" t="s">
        <v>2558</v>
      </c>
      <c r="AC2410" s="19">
        <v>2</v>
      </c>
      <c r="AD2410" s="19"/>
      <c r="AE2410" s="19">
        <v>5</v>
      </c>
      <c r="AF2410" s="19">
        <v>7</v>
      </c>
    </row>
    <row r="2411" spans="27:32" x14ac:dyDescent="0.25">
      <c r="AA2411" s="18">
        <v>10736</v>
      </c>
      <c r="AB2411" s="12" t="s">
        <v>2559</v>
      </c>
      <c r="AC2411" s="19"/>
      <c r="AD2411" s="19"/>
      <c r="AE2411" s="19">
        <v>1</v>
      </c>
      <c r="AF2411" s="19">
        <v>1</v>
      </c>
    </row>
    <row r="2412" spans="27:32" x14ac:dyDescent="0.25">
      <c r="AA2412" s="18">
        <v>10737</v>
      </c>
      <c r="AB2412" s="12" t="s">
        <v>2560</v>
      </c>
      <c r="AC2412" s="19"/>
      <c r="AD2412" s="19"/>
      <c r="AE2412" s="19">
        <v>2</v>
      </c>
      <c r="AF2412" s="19">
        <v>2</v>
      </c>
    </row>
    <row r="2413" spans="27:32" x14ac:dyDescent="0.25">
      <c r="AA2413" s="18">
        <v>10738</v>
      </c>
      <c r="AB2413" s="12" t="s">
        <v>2561</v>
      </c>
      <c r="AC2413" s="19">
        <v>12</v>
      </c>
      <c r="AD2413" s="19"/>
      <c r="AE2413" s="19"/>
      <c r="AF2413" s="19">
        <v>12</v>
      </c>
    </row>
    <row r="2414" spans="27:32" x14ac:dyDescent="0.25">
      <c r="AA2414" s="18">
        <v>10739</v>
      </c>
      <c r="AB2414" s="12" t="s">
        <v>2562</v>
      </c>
      <c r="AC2414" s="19">
        <v>8</v>
      </c>
      <c r="AD2414" s="19"/>
      <c r="AE2414" s="19"/>
      <c r="AF2414" s="19">
        <v>8</v>
      </c>
    </row>
    <row r="2415" spans="27:32" x14ac:dyDescent="0.25">
      <c r="AA2415" s="18">
        <v>10740</v>
      </c>
      <c r="AB2415" s="12" t="s">
        <v>2563</v>
      </c>
      <c r="AC2415" s="19">
        <v>3</v>
      </c>
      <c r="AD2415" s="19"/>
      <c r="AE2415" s="19"/>
      <c r="AF2415" s="19">
        <v>3</v>
      </c>
    </row>
    <row r="2416" spans="27:32" x14ac:dyDescent="0.25">
      <c r="AA2416" s="18">
        <v>10742</v>
      </c>
      <c r="AB2416" s="12" t="s">
        <v>2564</v>
      </c>
      <c r="AC2416" s="19">
        <v>6</v>
      </c>
      <c r="AD2416" s="19"/>
      <c r="AE2416" s="19"/>
      <c r="AF2416" s="19">
        <v>6</v>
      </c>
    </row>
    <row r="2417" spans="27:32" x14ac:dyDescent="0.25">
      <c r="AA2417" s="18">
        <v>10743</v>
      </c>
      <c r="AB2417" s="12" t="s">
        <v>2565</v>
      </c>
      <c r="AC2417" s="19">
        <v>23</v>
      </c>
      <c r="AD2417" s="19"/>
      <c r="AE2417" s="19"/>
      <c r="AF2417" s="19">
        <v>23</v>
      </c>
    </row>
    <row r="2418" spans="27:32" x14ac:dyDescent="0.25">
      <c r="AA2418" s="18">
        <v>10751</v>
      </c>
      <c r="AB2418" s="12" t="s">
        <v>2566</v>
      </c>
      <c r="AC2418" s="19"/>
      <c r="AD2418" s="19"/>
      <c r="AE2418" s="19">
        <v>20</v>
      </c>
      <c r="AF2418" s="19">
        <v>20</v>
      </c>
    </row>
    <row r="2419" spans="27:32" x14ac:dyDescent="0.25">
      <c r="AA2419" s="18">
        <v>10752</v>
      </c>
      <c r="AB2419" s="12" t="s">
        <v>2567</v>
      </c>
      <c r="AC2419" s="19"/>
      <c r="AD2419" s="19"/>
      <c r="AE2419" s="19">
        <v>15</v>
      </c>
      <c r="AF2419" s="19">
        <v>15</v>
      </c>
    </row>
    <row r="2420" spans="27:32" x14ac:dyDescent="0.25">
      <c r="AA2420" s="18">
        <v>10753</v>
      </c>
      <c r="AB2420" s="12" t="s">
        <v>2568</v>
      </c>
      <c r="AC2420" s="19"/>
      <c r="AD2420" s="19"/>
      <c r="AE2420" s="19">
        <v>20</v>
      </c>
      <c r="AF2420" s="19">
        <v>20</v>
      </c>
    </row>
    <row r="2421" spans="27:32" x14ac:dyDescent="0.25">
      <c r="AA2421" s="18">
        <v>10754</v>
      </c>
      <c r="AB2421" s="12" t="s">
        <v>2569</v>
      </c>
      <c r="AC2421" s="19"/>
      <c r="AD2421" s="19"/>
      <c r="AE2421" s="19">
        <v>15</v>
      </c>
      <c r="AF2421" s="19">
        <v>15</v>
      </c>
    </row>
  </sheetData>
  <autoFilter ref="A2:V118">
    <filterColumn colId="20">
      <filters>
        <filter val="0"/>
        <filter val="1"/>
        <filter val="2"/>
        <filter val="3"/>
        <filter val="4"/>
        <filter val="6"/>
      </filters>
    </filterColumn>
    <filterColumn colId="21">
      <filters>
        <filter val="DISPONIBLE"/>
        <filter val="NO DISPONIBLE"/>
      </filters>
    </filterColumn>
  </autoFilter>
  <pageMargins left="0.70866141732283472" right="0.70866141732283472" top="0" bottom="0" header="0.31496062992125984" footer="0.31496062992125984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SUPER</vt:lpstr>
      <vt:lpstr>PEDIDO  SAN ANTONIO</vt:lpstr>
      <vt:lpstr>'PEDIDO  SAN ANTONIO'!Área_de_impresión</vt:lpstr>
      <vt:lpstr>'PEDIDO  SAN ANTONIO'!Títulos_a_imprimir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dcterms:created xsi:type="dcterms:W3CDTF">2022-04-21T13:04:45Z</dcterms:created>
  <dcterms:modified xsi:type="dcterms:W3CDTF">2022-04-21T14:13:01Z</dcterms:modified>
</cp:coreProperties>
</file>