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4915" windowHeight="10800"/>
  </bookViews>
  <sheets>
    <sheet name="CUADRO FINAL" sheetId="1" r:id="rId1"/>
  </sheets>
  <definedNames>
    <definedName name="_9__UNDS">'CUADRO FINAL'!#REF!</definedName>
  </definedNames>
  <calcPr calcId="144525"/>
</workbook>
</file>

<file path=xl/calcChain.xml><?xml version="1.0" encoding="utf-8"?>
<calcChain xmlns="http://schemas.openxmlformats.org/spreadsheetml/2006/main">
  <c r="K42" i="1" l="1"/>
  <c r="K40" i="1"/>
  <c r="K39" i="1"/>
  <c r="K38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41" i="1"/>
  <c r="K21" i="1"/>
  <c r="K20" i="1"/>
  <c r="K18" i="1"/>
  <c r="K17" i="1"/>
  <c r="K16" i="1"/>
  <c r="K14" i="1"/>
  <c r="K13" i="1"/>
  <c r="K10" i="1"/>
  <c r="K11" i="1"/>
  <c r="K12" i="1"/>
  <c r="K8" i="1"/>
  <c r="K7" i="1"/>
  <c r="J7" i="1"/>
  <c r="J8" i="1"/>
  <c r="J9" i="1"/>
  <c r="K9" i="1" s="1"/>
  <c r="J10" i="1"/>
  <c r="J11" i="1"/>
  <c r="J12" i="1"/>
  <c r="J13" i="1"/>
  <c r="J14" i="1"/>
  <c r="J15" i="1"/>
  <c r="K15" i="1" s="1"/>
  <c r="J16" i="1"/>
  <c r="J17" i="1"/>
  <c r="J18" i="1"/>
  <c r="J19" i="1"/>
  <c r="K19" i="1" s="1"/>
  <c r="J20" i="1"/>
  <c r="J21" i="1"/>
  <c r="J22" i="1"/>
  <c r="K22" i="1" s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</calcChain>
</file>

<file path=xl/sharedStrings.xml><?xml version="1.0" encoding="utf-8"?>
<sst xmlns="http://schemas.openxmlformats.org/spreadsheetml/2006/main" count="129" uniqueCount="56">
  <si>
    <t xml:space="preserve"> REPRESENTACIONES DOSCA, C.A.</t>
  </si>
  <si>
    <t>PRODUCTOS A CONSIGNACION</t>
  </si>
  <si>
    <t>NUMEROS DE NOTAS</t>
  </si>
  <si>
    <t>001</t>
  </si>
  <si>
    <t>002</t>
  </si>
  <si>
    <t>003</t>
  </si>
  <si>
    <t>DESCRIPCION-PROD. CALIDEX</t>
  </si>
  <si>
    <t>CLORO NATURAL 900 CC CALIDEX</t>
  </si>
  <si>
    <t>DESINFECTANTE LAVANDA 1 LT CALIDEX</t>
  </si>
  <si>
    <t>DESINFECTANTE FLORAL 1 LT CALIDEX</t>
  </si>
  <si>
    <t>CLORO JABONOSO 900 CC CALIDEX</t>
  </si>
  <si>
    <t>BLANQUEADOR NATURAL 900 CC CALIDEX</t>
  </si>
  <si>
    <t>DESINFECTANTE 1 LT ROMANCE MARINO CALIDEX</t>
  </si>
  <si>
    <t>BOLSAS PLASTICAS  30 LT CALIDEX</t>
  </si>
  <si>
    <t>BOLSA PLASTICAS 60 LT CALIDEX</t>
  </si>
  <si>
    <t>GUANTES DOMESTICOS TALLA M CALIDEX</t>
  </si>
  <si>
    <t>GUANTES DOMESTICOS TALLA L CALIDEX</t>
  </si>
  <si>
    <t>ESPONJA DOBLE USO 3 PACK CALIDEX</t>
  </si>
  <si>
    <t>ESPONJA ABRASIVA TITAN CALIDEX</t>
  </si>
  <si>
    <t>ESPONJA SALVA UÑAS CALIDEX</t>
  </si>
  <si>
    <t>PAÑO ABSORVENTE GRANDE CALIDEX</t>
  </si>
  <si>
    <t>ROLLO ABSORVENTE LAVABLE 20 PAÑOS CALIDEX</t>
  </si>
  <si>
    <t>LAVA VAJILLAS TORONJA 500 ML CALIDEX</t>
  </si>
  <si>
    <t>LAVA VAJILLA LIMON 500 ML CALIDEX</t>
  </si>
  <si>
    <t>LAVA VAJILLA 500 ML MANZANA CALIDEX</t>
  </si>
  <si>
    <t>LAVA VAJILLA LIMON 1 LT CALIDEX</t>
  </si>
  <si>
    <t>LAVA VAJILLA TORONJA 1 LT CALIDEX</t>
  </si>
  <si>
    <t>LAVA VAJILLA MANZANA 1 LT CALIDEX</t>
  </si>
  <si>
    <t>DETERGENTE LIQUIDO 1 LT BOWNY LIMPIARELA</t>
  </si>
  <si>
    <t>DETERGENTE LIQUIDO FLORAL 1 LT LIMPIARELA</t>
  </si>
  <si>
    <t>AROMATIZANTE AROMA BEBE 900M.FULY</t>
  </si>
  <si>
    <t>AROMATIZANTE PETALO LVANDA 900M.FULY</t>
  </si>
  <si>
    <t>AROMATIZANTE FANTASIA FLOR.900 M FULY</t>
  </si>
  <si>
    <t>AROMATIZANTE AROMA FRESA 900M FULY</t>
  </si>
  <si>
    <t>AROMATIZANTE AROMA CHERRY 900M.FULY</t>
  </si>
  <si>
    <t>AROMATIZANTE TERN BEBE 900M. CALIDEX</t>
  </si>
  <si>
    <t>DESINFECTANTE 1L.GOTA ROCIO CALIDEX</t>
  </si>
  <si>
    <t>DESINFECTANTE 1L.CHERRY CALIDEX</t>
  </si>
  <si>
    <t>BOLSAS PLASTICA 15L. CALIDEX</t>
  </si>
  <si>
    <t>BOLSA PLASTICAS 150L CALIDEX</t>
  </si>
  <si>
    <t>BOLSA PLASTICA 100L 10KG.CALIDEX</t>
  </si>
  <si>
    <t>PAÑO ABSORBENTE LAVABLE CALIDEX</t>
  </si>
  <si>
    <t>AROMATIZANTE 900ML.ROM.MARINO FULY</t>
  </si>
  <si>
    <t>ANALISIS SRA. ROSA</t>
  </si>
  <si>
    <t xml:space="preserve">FECHAS DE CORTE </t>
  </si>
  <si>
    <t>#26</t>
  </si>
  <si>
    <t>DESCRIPCION-PROD X UNIDADES. CALIDEX</t>
  </si>
  <si>
    <t xml:space="preserve">DIFERENCIAS </t>
  </si>
  <si>
    <t>TOTAL CANCELADO</t>
  </si>
  <si>
    <t>DESINFECTANTE 900ML.ROM.MARINO FULY</t>
  </si>
  <si>
    <t>ANALISIS ZULEIMA</t>
  </si>
  <si>
    <t>total unidades</t>
  </si>
  <si>
    <t xml:space="preserve">total cajas </t>
  </si>
  <si>
    <t>1 san</t>
  </si>
  <si>
    <t xml:space="preserve">2 san </t>
  </si>
  <si>
    <t>0004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</si>
</sst>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 Black"/>
      <family val="2"/>
    </font>
    <font>
      <sz val="12"/>
      <color theme="1"/>
      <name val="Arial Black"/>
      <family val="2"/>
    </font>
    <font>
      <sz val="8"/>
      <color theme="1"/>
      <name val="Calibri"/>
      <family val="2"/>
      <scheme val="minor"/>
    </font>
    <font>
      <b/>
      <sz val="8"/>
      <color theme="1"/>
      <name val="Arial Black"/>
      <family val="2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/>
    </xf>
    <xf numFmtId="0" fontId="6" fillId="7" borderId="4" xfId="0" applyFont="1" applyFill="1" applyBorder="1"/>
    <xf numFmtId="0" fontId="7" fillId="0" borderId="1" xfId="0" applyNumberFormat="1" applyFont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7" fillId="8" borderId="1" xfId="0" applyNumberFormat="1" applyFont="1" applyFill="1" applyBorder="1" applyAlignment="1">
      <alignment horizontal="center"/>
    </xf>
    <xf numFmtId="1" fontId="0" fillId="9" borderId="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9" borderId="5" xfId="0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8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0" fillId="6" borderId="0" xfId="0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4" borderId="1" xfId="0" applyFill="1" applyBorder="1"/>
    <xf numFmtId="0" fontId="0" fillId="9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1" xfId="0" applyFill="1" applyBorder="1"/>
    <xf numFmtId="0" fontId="0" fillId="3" borderId="5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7" fillId="5" borderId="1" xfId="0" applyNumberFormat="1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0" fontId="0" fillId="5" borderId="0" xfId="0" applyFill="1"/>
    <xf numFmtId="0" fontId="0" fillId="5" borderId="5" xfId="0" applyFill="1" applyBorder="1" applyAlignment="1">
      <alignment horizontal="center"/>
    </xf>
    <xf numFmtId="0" fontId="0" fillId="5" borderId="0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1" fontId="0" fillId="6" borderId="1" xfId="0" applyNumberFormat="1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0" borderId="0" xfId="0" applyFill="1"/>
    <xf numFmtId="1" fontId="0" fillId="1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3" borderId="5" xfId="0" applyFill="1" applyBorder="1" applyAlignment="1">
      <alignment horizontal="center"/>
    </xf>
    <xf numFmtId="0" fontId="7" fillId="0" borderId="0" xfId="0" applyNumberFormat="1" applyFont="1" applyAlignment="1">
      <alignment horizontal="center"/>
    </xf>
    <xf numFmtId="0" fontId="0" fillId="3" borderId="0" xfId="0" applyFont="1" applyFill="1" applyAlignment="1">
      <alignment horizontal="center"/>
    </xf>
    <xf numFmtId="0" fontId="0" fillId="0" borderId="0" xfId="0" applyBorder="1"/>
    <xf numFmtId="0" fontId="0" fillId="0" borderId="0" xfId="0" applyFill="1" applyAlignment="1">
      <alignment horizontal="center" vertical="center"/>
    </xf>
    <xf numFmtId="0" fontId="0" fillId="0" borderId="0" xfId="0" applyFont="1"/>
    <xf numFmtId="0" fontId="0" fillId="0" borderId="0" xfId="0" applyFont="1" applyBorder="1"/>
    <xf numFmtId="0" fontId="0" fillId="0" borderId="0" xfId="0" applyFont="1" applyFill="1"/>
    <xf numFmtId="0" fontId="0" fillId="0" borderId="0" xfId="0" applyFont="1" applyFill="1" applyAlignment="1">
      <alignment horizontal="center" vertical="center"/>
    </xf>
    <xf numFmtId="0" fontId="0" fillId="0" borderId="1" xfId="0" applyFont="1" applyBorder="1"/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/>
    <xf numFmtId="164" fontId="1" fillId="5" borderId="1" xfId="0" applyNumberFormat="1" applyFont="1" applyFill="1" applyBorder="1" applyAlignment="1">
      <alignment horizontal="center"/>
    </xf>
    <xf numFmtId="164" fontId="1" fillId="5" borderId="1" xfId="0" applyNumberFormat="1" applyFont="1" applyFill="1" applyBorder="1" applyAlignment="1">
      <alignment horizontal="center" vertical="center"/>
    </xf>
    <xf numFmtId="164" fontId="9" fillId="5" borderId="1" xfId="0" applyNumberFormat="1" applyFon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" fontId="0" fillId="12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1" fontId="0" fillId="13" borderId="1" xfId="0" applyNumberFormat="1" applyFill="1" applyBorder="1" applyAlignment="1">
      <alignment horizontal="center" vertical="center"/>
    </xf>
    <xf numFmtId="1" fontId="0" fillId="0" borderId="0" xfId="0" applyNumberFormat="1"/>
    <xf numFmtId="1" fontId="1" fillId="0" borderId="1" xfId="0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4" xfId="0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/>
    <xf numFmtId="164" fontId="1" fillId="5" borderId="2" xfId="0" applyNumberFormat="1" applyFont="1" applyFill="1" applyBorder="1" applyAlignment="1">
      <alignment horizontal="center"/>
    </xf>
    <xf numFmtId="0" fontId="0" fillId="16" borderId="1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165" fontId="0" fillId="6" borderId="1" xfId="0" applyNumberForma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/>
    <xf numFmtId="0" fontId="0" fillId="6" borderId="1" xfId="0" applyFill="1" applyBorder="1"/>
    <xf numFmtId="0" fontId="7" fillId="6" borderId="1" xfId="0" applyNumberFormat="1" applyFont="1" applyFill="1" applyBorder="1" applyAlignment="1">
      <alignment horizontal="center"/>
    </xf>
    <xf numFmtId="0" fontId="0" fillId="6" borderId="1" xfId="0" applyFont="1" applyFill="1" applyBorder="1" applyAlignment="1">
      <alignment horizontal="center"/>
    </xf>
    <xf numFmtId="0" fontId="0" fillId="6" borderId="0" xfId="0" applyFill="1" applyAlignment="1">
      <alignment horizontal="center" vertical="center"/>
    </xf>
    <xf numFmtId="0" fontId="0" fillId="6" borderId="0" xfId="0" applyFill="1"/>
    <xf numFmtId="0" fontId="0" fillId="17" borderId="1" xfId="0" applyFill="1" applyBorder="1" applyAlignment="1">
      <alignment horizontal="center"/>
    </xf>
    <xf numFmtId="0" fontId="0" fillId="17" borderId="1" xfId="0" applyFill="1" applyBorder="1"/>
    <xf numFmtId="0" fontId="7" fillId="17" borderId="1" xfId="0" applyNumberFormat="1" applyFont="1" applyFill="1" applyBorder="1" applyAlignment="1">
      <alignment horizontal="center"/>
    </xf>
    <xf numFmtId="0" fontId="0" fillId="17" borderId="1" xfId="0" applyFont="1" applyFill="1" applyBorder="1" applyAlignment="1">
      <alignment horizontal="center"/>
    </xf>
    <xf numFmtId="1" fontId="0" fillId="17" borderId="1" xfId="0" applyNumberFormat="1" applyFill="1" applyBorder="1" applyAlignment="1">
      <alignment horizontal="center"/>
    </xf>
    <xf numFmtId="0" fontId="0" fillId="17" borderId="5" xfId="0" applyFill="1" applyBorder="1" applyAlignment="1">
      <alignment horizontal="center"/>
    </xf>
    <xf numFmtId="0" fontId="0" fillId="17" borderId="1" xfId="0" applyFill="1" applyBorder="1" applyAlignment="1">
      <alignment horizontal="center" vertical="center"/>
    </xf>
    <xf numFmtId="0" fontId="0" fillId="17" borderId="0" xfId="0" applyFill="1" applyBorder="1" applyAlignment="1">
      <alignment horizontal="center" vertical="center"/>
    </xf>
    <xf numFmtId="0" fontId="0" fillId="17" borderId="0" xfId="0" applyFill="1" applyAlignment="1">
      <alignment horizontal="center" vertical="center"/>
    </xf>
    <xf numFmtId="0" fontId="0" fillId="17" borderId="0" xfId="0" applyFill="1"/>
    <xf numFmtId="0" fontId="0" fillId="18" borderId="1" xfId="0" applyFill="1" applyBorder="1" applyAlignment="1">
      <alignment horizontal="center"/>
    </xf>
    <xf numFmtId="0" fontId="0" fillId="18" borderId="1" xfId="0" applyFill="1" applyBorder="1"/>
    <xf numFmtId="0" fontId="7" fillId="18" borderId="1" xfId="0" applyNumberFormat="1" applyFont="1" applyFill="1" applyBorder="1" applyAlignment="1">
      <alignment horizontal="center"/>
    </xf>
    <xf numFmtId="0" fontId="0" fillId="18" borderId="1" xfId="0" applyFont="1" applyFill="1" applyBorder="1" applyAlignment="1">
      <alignment horizontal="center"/>
    </xf>
    <xf numFmtId="1" fontId="0" fillId="18" borderId="1" xfId="0" applyNumberFormat="1" applyFill="1" applyBorder="1" applyAlignment="1">
      <alignment horizontal="center"/>
    </xf>
    <xf numFmtId="0" fontId="0" fillId="18" borderId="5" xfId="0" applyFill="1" applyBorder="1" applyAlignment="1">
      <alignment horizontal="center"/>
    </xf>
    <xf numFmtId="0" fontId="0" fillId="18" borderId="1" xfId="0" applyFill="1" applyBorder="1" applyAlignment="1">
      <alignment horizontal="center" vertical="center"/>
    </xf>
    <xf numFmtId="0" fontId="0" fillId="18" borderId="0" xfId="0" applyFill="1" applyBorder="1" applyAlignment="1">
      <alignment horizontal="center" vertical="center"/>
    </xf>
    <xf numFmtId="0" fontId="0" fillId="18" borderId="0" xfId="0" applyFill="1" applyAlignment="1">
      <alignment horizontal="center" vertical="center"/>
    </xf>
    <xf numFmtId="0" fontId="0" fillId="18" borderId="0" xfId="0" applyFill="1"/>
    <xf numFmtId="0" fontId="10" fillId="0" borderId="1" xfId="0" applyFont="1" applyBorder="1" applyAlignment="1">
      <alignment horizontal="center" vertical="center" wrapText="1"/>
    </xf>
    <xf numFmtId="0" fontId="8" fillId="14" borderId="3" xfId="0" applyFont="1" applyFill="1" applyBorder="1" applyAlignment="1">
      <alignment horizontal="center" vertical="center"/>
    </xf>
    <xf numFmtId="0" fontId="8" fillId="14" borderId="4" xfId="0" applyFont="1" applyFill="1" applyBorder="1" applyAlignment="1">
      <alignment horizontal="center" vertical="center"/>
    </xf>
    <xf numFmtId="0" fontId="9" fillId="15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/>
    </xf>
    <xf numFmtId="0" fontId="8" fillId="9" borderId="6" xfId="0" applyFont="1" applyFill="1" applyBorder="1" applyAlignment="1">
      <alignment horizontal="center"/>
    </xf>
    <xf numFmtId="0" fontId="8" fillId="9" borderId="7" xfId="0" applyFont="1" applyFill="1" applyBorder="1" applyAlignment="1">
      <alignment horizontal="center"/>
    </xf>
    <xf numFmtId="49" fontId="5" fillId="5" borderId="3" xfId="0" applyNumberFormat="1" applyFont="1" applyFill="1" applyBorder="1" applyAlignment="1">
      <alignment horizontal="center" vertical="center"/>
    </xf>
    <xf numFmtId="49" fontId="5" fillId="5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1876425</xdr:colOff>
      <xdr:row>0</xdr:row>
      <xdr:rowOff>57150</xdr:rowOff>
    </xdr:from>
    <xdr:to>
      <xdr:col>5</xdr:col>
      <xdr:colOff>285750</xdr:colOff>
      <xdr:row>2</xdr:row>
      <xdr:rowOff>66675</xdr:rowOff>
    </xdr:to>
    <xdr:pic>
      <xdr:nvPicPr>
        <xdr:cNvPr id="2" name="3 Imagen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38425" y="57150"/>
          <a:ext cx="2657475" cy="390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H171"/>
  <sheetViews>
    <sheetView tabSelected="1" workbookViewId="0">
      <selection activeCell="K8" sqref="K8"/>
    </sheetView>
  </sheetViews>
  <sheetFormatPr baseColWidth="10" defaultRowHeight="15" x14ac:dyDescent="0.25"/>
  <cols>
    <col min="1" max="1" width="3.85546875" customWidth="1"/>
    <col min="2" max="2" width="6.28515625" customWidth="1"/>
    <col min="3" max="3" width="44.5703125" customWidth="1"/>
    <col min="4" max="4" width="10.5703125" style="50" customWidth="1"/>
    <col min="5" max="5" width="8.5703125" style="51" customWidth="1"/>
    <col min="6" max="6" width="9.42578125" style="51" customWidth="1"/>
    <col min="7" max="7" width="9" customWidth="1"/>
    <col min="8" max="8" width="7.140625" customWidth="1"/>
    <col min="9" max="9" width="6.5703125" customWidth="1"/>
    <col min="10" max="10" width="9.42578125" customWidth="1"/>
    <col min="11" max="11" width="8.5703125" customWidth="1"/>
    <col min="12" max="13" width="11.42578125" customWidth="1"/>
    <col min="14" max="14" width="12.85546875" style="2" customWidth="1"/>
    <col min="15" max="15" width="15" customWidth="1"/>
    <col min="16" max="16" width="9.42578125" customWidth="1"/>
    <col min="17" max="20" width="11.42578125" customWidth="1"/>
    <col min="21" max="21" width="12.42578125" customWidth="1"/>
    <col min="22" max="25" width="11.42578125" customWidth="1"/>
  </cols>
  <sheetData>
    <row r="3" spans="2:15" ht="19.5" x14ac:dyDescent="0.25">
      <c r="B3" s="1" t="s">
        <v>0</v>
      </c>
      <c r="C3" s="1"/>
      <c r="D3" s="1"/>
      <c r="E3" s="1"/>
      <c r="F3" s="1"/>
    </row>
    <row r="4" spans="2:15" ht="19.5" customHeight="1" x14ac:dyDescent="0.25">
      <c r="B4" s="3" t="s">
        <v>1</v>
      </c>
      <c r="C4" s="3"/>
      <c r="D4" s="3"/>
      <c r="E4" s="3"/>
      <c r="F4" s="3"/>
    </row>
    <row r="5" spans="2:15" ht="27" customHeight="1" x14ac:dyDescent="0.25">
      <c r="B5" s="4"/>
      <c r="C5" s="5" t="s">
        <v>2</v>
      </c>
      <c r="D5" s="6" t="s">
        <v>3</v>
      </c>
      <c r="E5" s="6" t="s">
        <v>4</v>
      </c>
      <c r="F5" s="6" t="s">
        <v>5</v>
      </c>
      <c r="G5" s="127" t="s">
        <v>55</v>
      </c>
      <c r="H5" s="85"/>
      <c r="I5" s="85"/>
      <c r="J5" s="120" t="s">
        <v>51</v>
      </c>
      <c r="K5" s="120" t="s">
        <v>52</v>
      </c>
      <c r="L5" s="7"/>
      <c r="M5" s="7"/>
    </row>
    <row r="6" spans="2:15" ht="15" customHeight="1" x14ac:dyDescent="0.25">
      <c r="B6" s="8"/>
      <c r="C6" s="9" t="s">
        <v>6</v>
      </c>
      <c r="D6" s="10"/>
      <c r="E6" s="11"/>
      <c r="F6" s="11"/>
      <c r="G6" s="128"/>
      <c r="H6" s="85" t="s">
        <v>53</v>
      </c>
      <c r="I6" s="85" t="s">
        <v>54</v>
      </c>
      <c r="J6" s="84"/>
      <c r="K6" s="84"/>
      <c r="L6" s="7"/>
      <c r="M6" s="7"/>
    </row>
    <row r="7" spans="2:15" x14ac:dyDescent="0.25">
      <c r="B7" s="12">
        <v>12750</v>
      </c>
      <c r="C7" s="13" t="s">
        <v>7</v>
      </c>
      <c r="D7" s="14">
        <v>180</v>
      </c>
      <c r="E7" s="11">
        <v>0</v>
      </c>
      <c r="F7" s="15">
        <v>360</v>
      </c>
      <c r="G7" s="18">
        <v>180</v>
      </c>
      <c r="H7" s="86">
        <v>24</v>
      </c>
      <c r="I7" s="86">
        <v>0</v>
      </c>
      <c r="J7" s="17">
        <f t="shared" ref="J7:J42" si="0">SUM(D7:I7)</f>
        <v>744</v>
      </c>
      <c r="K7" s="17">
        <f>+J7/12</f>
        <v>62</v>
      </c>
      <c r="L7" s="20"/>
      <c r="M7" s="20"/>
    </row>
    <row r="8" spans="2:15" s="93" customFormat="1" x14ac:dyDescent="0.25">
      <c r="B8" s="21">
        <v>12751</v>
      </c>
      <c r="C8" s="22" t="s">
        <v>8</v>
      </c>
      <c r="D8" s="89">
        <v>48</v>
      </c>
      <c r="E8" s="11">
        <v>0</v>
      </c>
      <c r="F8" s="90">
        <v>120</v>
      </c>
      <c r="G8" s="49">
        <v>60</v>
      </c>
      <c r="H8" s="21">
        <v>12</v>
      </c>
      <c r="I8" s="21">
        <v>0</v>
      </c>
      <c r="J8" s="91">
        <f t="shared" si="0"/>
        <v>240</v>
      </c>
      <c r="K8" s="91">
        <f>+J8/12</f>
        <v>20</v>
      </c>
      <c r="L8" s="92"/>
      <c r="M8" s="92"/>
      <c r="O8" s="94"/>
    </row>
    <row r="9" spans="2:15" s="118" customFormat="1" x14ac:dyDescent="0.25">
      <c r="B9" s="110">
        <v>12752</v>
      </c>
      <c r="C9" s="111" t="s">
        <v>9</v>
      </c>
      <c r="D9" s="112">
        <v>48</v>
      </c>
      <c r="E9" s="113">
        <v>96</v>
      </c>
      <c r="F9" s="114">
        <v>120</v>
      </c>
      <c r="G9" s="115">
        <v>60</v>
      </c>
      <c r="H9" s="110">
        <v>12</v>
      </c>
      <c r="I9" s="110">
        <v>0</v>
      </c>
      <c r="J9" s="116">
        <f t="shared" si="0"/>
        <v>336</v>
      </c>
      <c r="K9" s="116">
        <f t="shared" ref="K9:K12" si="1">+J9/12</f>
        <v>28</v>
      </c>
      <c r="L9" s="117"/>
      <c r="M9" s="117"/>
      <c r="O9" s="119"/>
    </row>
    <row r="10" spans="2:15" x14ac:dyDescent="0.25">
      <c r="B10" s="12">
        <v>12753</v>
      </c>
      <c r="C10" s="13" t="s">
        <v>10</v>
      </c>
      <c r="D10" s="14">
        <v>180</v>
      </c>
      <c r="E10" s="11">
        <v>0</v>
      </c>
      <c r="F10" s="15">
        <v>360</v>
      </c>
      <c r="G10" s="26">
        <v>0</v>
      </c>
      <c r="H10" s="12">
        <v>24</v>
      </c>
      <c r="I10" s="12">
        <v>0</v>
      </c>
      <c r="J10" s="24">
        <f t="shared" si="0"/>
        <v>564</v>
      </c>
      <c r="K10" s="17">
        <f t="shared" si="1"/>
        <v>47</v>
      </c>
      <c r="L10" s="25"/>
      <c r="M10" s="25"/>
    </row>
    <row r="11" spans="2:15" x14ac:dyDescent="0.25">
      <c r="B11" s="12">
        <v>12754</v>
      </c>
      <c r="C11" s="13" t="s">
        <v>11</v>
      </c>
      <c r="D11" s="14">
        <v>180</v>
      </c>
      <c r="E11" s="11">
        <v>0</v>
      </c>
      <c r="F11" s="15">
        <v>240</v>
      </c>
      <c r="G11" s="26">
        <v>0</v>
      </c>
      <c r="H11" s="12">
        <v>24</v>
      </c>
      <c r="I11" s="12">
        <v>0</v>
      </c>
      <c r="J11" s="17">
        <f t="shared" si="0"/>
        <v>444</v>
      </c>
      <c r="K11" s="17">
        <f t="shared" si="1"/>
        <v>37</v>
      </c>
      <c r="L11" s="20"/>
      <c r="M11" s="20"/>
    </row>
    <row r="12" spans="2:15" x14ac:dyDescent="0.25">
      <c r="B12" s="12">
        <v>12755</v>
      </c>
      <c r="C12" s="27" t="s">
        <v>12</v>
      </c>
      <c r="D12" s="14">
        <v>48</v>
      </c>
      <c r="E12" s="28">
        <v>84</v>
      </c>
      <c r="F12" s="15">
        <v>120</v>
      </c>
      <c r="G12" s="26">
        <v>0</v>
      </c>
      <c r="H12" s="12">
        <v>12</v>
      </c>
      <c r="I12" s="12">
        <v>0</v>
      </c>
      <c r="J12" s="17">
        <f t="shared" si="0"/>
        <v>264</v>
      </c>
      <c r="K12" s="17">
        <f t="shared" si="1"/>
        <v>22</v>
      </c>
      <c r="L12" s="20"/>
      <c r="M12" s="20"/>
      <c r="O12" s="69"/>
    </row>
    <row r="13" spans="2:15" x14ac:dyDescent="0.25">
      <c r="B13" s="12">
        <v>12756</v>
      </c>
      <c r="C13" s="13" t="s">
        <v>13</v>
      </c>
      <c r="D13" s="14">
        <v>36</v>
      </c>
      <c r="E13" s="23">
        <v>36</v>
      </c>
      <c r="F13" s="16">
        <v>0</v>
      </c>
      <c r="G13" s="18">
        <v>36</v>
      </c>
      <c r="H13" s="86">
        <v>12</v>
      </c>
      <c r="I13" s="86">
        <v>0</v>
      </c>
      <c r="J13" s="24">
        <f t="shared" si="0"/>
        <v>120</v>
      </c>
      <c r="K13" s="88">
        <f>+J13/36</f>
        <v>3.3333333333333335</v>
      </c>
      <c r="L13" s="25"/>
      <c r="M13" s="25"/>
    </row>
    <row r="14" spans="2:15" x14ac:dyDescent="0.25">
      <c r="B14" s="12">
        <v>12757</v>
      </c>
      <c r="C14" s="13" t="s">
        <v>14</v>
      </c>
      <c r="D14" s="14">
        <v>24</v>
      </c>
      <c r="E14" s="23">
        <v>24</v>
      </c>
      <c r="F14" s="16">
        <v>0</v>
      </c>
      <c r="G14" s="18">
        <v>24</v>
      </c>
      <c r="H14" s="86">
        <v>0</v>
      </c>
      <c r="I14" s="86">
        <v>0</v>
      </c>
      <c r="J14" s="17">
        <f t="shared" si="0"/>
        <v>72</v>
      </c>
      <c r="K14" s="17">
        <f>+J14/24</f>
        <v>3</v>
      </c>
      <c r="L14" s="20"/>
      <c r="M14" s="20"/>
    </row>
    <row r="15" spans="2:15" x14ac:dyDescent="0.25">
      <c r="B15" s="29">
        <v>12758</v>
      </c>
      <c r="C15" s="30" t="s">
        <v>15</v>
      </c>
      <c r="D15" s="14">
        <v>60</v>
      </c>
      <c r="E15" s="11">
        <v>0</v>
      </c>
      <c r="F15" s="11">
        <v>0</v>
      </c>
      <c r="G15" s="31">
        <v>0</v>
      </c>
      <c r="H15" s="11">
        <v>0</v>
      </c>
      <c r="I15" s="11">
        <v>12</v>
      </c>
      <c r="J15" s="17">
        <f t="shared" si="0"/>
        <v>72</v>
      </c>
      <c r="K15" s="17">
        <f>+J15/12</f>
        <v>6</v>
      </c>
      <c r="L15" s="20"/>
      <c r="M15" s="20"/>
    </row>
    <row r="16" spans="2:15" x14ac:dyDescent="0.25">
      <c r="B16" s="12">
        <v>12759</v>
      </c>
      <c r="C16" s="13" t="s">
        <v>16</v>
      </c>
      <c r="D16" s="14">
        <v>60</v>
      </c>
      <c r="E16" s="11">
        <v>0</v>
      </c>
      <c r="F16" s="16">
        <v>0</v>
      </c>
      <c r="G16" s="26">
        <v>0</v>
      </c>
      <c r="H16" s="12">
        <v>12</v>
      </c>
      <c r="I16" s="12">
        <v>0</v>
      </c>
      <c r="J16" s="24">
        <f t="shared" si="0"/>
        <v>72</v>
      </c>
      <c r="K16" s="24">
        <f>+J16/12</f>
        <v>6</v>
      </c>
      <c r="L16" s="25"/>
      <c r="M16" s="25"/>
    </row>
    <row r="17" spans="2:14" s="94" customFormat="1" x14ac:dyDescent="0.25">
      <c r="B17" s="21">
        <v>12760</v>
      </c>
      <c r="C17" s="22" t="s">
        <v>17</v>
      </c>
      <c r="D17" s="89">
        <v>12</v>
      </c>
      <c r="E17" s="11">
        <v>24</v>
      </c>
      <c r="F17" s="90">
        <v>0</v>
      </c>
      <c r="G17" s="49">
        <v>0</v>
      </c>
      <c r="H17" s="21">
        <v>4</v>
      </c>
      <c r="I17" s="21">
        <v>4</v>
      </c>
      <c r="J17" s="91">
        <f t="shared" si="0"/>
        <v>44</v>
      </c>
      <c r="K17" s="91">
        <f>+J17/4</f>
        <v>11</v>
      </c>
      <c r="L17" s="92"/>
      <c r="M17" s="92"/>
      <c r="N17" s="93"/>
    </row>
    <row r="18" spans="2:14" s="94" customFormat="1" x14ac:dyDescent="0.25">
      <c r="B18" s="21">
        <v>12761</v>
      </c>
      <c r="C18" s="22" t="s">
        <v>18</v>
      </c>
      <c r="D18" s="89">
        <v>36</v>
      </c>
      <c r="E18" s="11">
        <v>24</v>
      </c>
      <c r="F18" s="90">
        <v>0</v>
      </c>
      <c r="G18" s="49">
        <v>0</v>
      </c>
      <c r="H18" s="21">
        <v>12</v>
      </c>
      <c r="I18" s="21">
        <v>0</v>
      </c>
      <c r="J18" s="91">
        <f t="shared" si="0"/>
        <v>72</v>
      </c>
      <c r="K18" s="91">
        <f>+J18/12</f>
        <v>6</v>
      </c>
      <c r="L18" s="92"/>
      <c r="M18" s="92"/>
      <c r="N18" s="93"/>
    </row>
    <row r="19" spans="2:14" s="94" customFormat="1" x14ac:dyDescent="0.25">
      <c r="B19" s="21">
        <v>12762</v>
      </c>
      <c r="C19" s="22" t="s">
        <v>19</v>
      </c>
      <c r="D19" s="89">
        <v>30</v>
      </c>
      <c r="E19" s="11">
        <v>60</v>
      </c>
      <c r="F19" s="90">
        <v>60</v>
      </c>
      <c r="G19" s="49">
        <v>0</v>
      </c>
      <c r="H19" s="21">
        <v>10</v>
      </c>
      <c r="I19" s="21">
        <v>20</v>
      </c>
      <c r="J19" s="91">
        <f t="shared" si="0"/>
        <v>180</v>
      </c>
      <c r="K19" s="91">
        <f>+J19/10</f>
        <v>18</v>
      </c>
      <c r="L19" s="92"/>
      <c r="M19" s="92"/>
      <c r="N19" s="93"/>
    </row>
    <row r="20" spans="2:14" s="94" customFormat="1" x14ac:dyDescent="0.25">
      <c r="B20" s="21">
        <v>12763</v>
      </c>
      <c r="C20" s="22" t="s">
        <v>20</v>
      </c>
      <c r="D20" s="89">
        <v>6</v>
      </c>
      <c r="E20" s="11">
        <v>0</v>
      </c>
      <c r="F20" s="90">
        <v>72</v>
      </c>
      <c r="G20" s="49">
        <v>6</v>
      </c>
      <c r="H20" s="21">
        <v>6</v>
      </c>
      <c r="I20" s="21">
        <v>0</v>
      </c>
      <c r="J20" s="91">
        <f t="shared" si="0"/>
        <v>90</v>
      </c>
      <c r="K20" s="91">
        <f>+J20/6</f>
        <v>15</v>
      </c>
      <c r="L20" s="92"/>
      <c r="M20" s="92"/>
      <c r="N20" s="93"/>
    </row>
    <row r="21" spans="2:14" s="94" customFormat="1" x14ac:dyDescent="0.25">
      <c r="B21" s="21">
        <v>12764</v>
      </c>
      <c r="C21" s="22" t="s">
        <v>21</v>
      </c>
      <c r="D21" s="89">
        <v>6</v>
      </c>
      <c r="E21" s="11">
        <v>0</v>
      </c>
      <c r="F21" s="90">
        <v>0</v>
      </c>
      <c r="G21" s="49">
        <v>3</v>
      </c>
      <c r="H21" s="21">
        <v>3</v>
      </c>
      <c r="I21" s="21">
        <v>0</v>
      </c>
      <c r="J21" s="91">
        <f t="shared" si="0"/>
        <v>12</v>
      </c>
      <c r="K21" s="91">
        <f>+J21/3</f>
        <v>4</v>
      </c>
      <c r="L21" s="92"/>
      <c r="M21" s="92"/>
      <c r="N21" s="93"/>
    </row>
    <row r="22" spans="2:14" s="37" customFormat="1" x14ac:dyDescent="0.25">
      <c r="B22" s="32">
        <v>12765</v>
      </c>
      <c r="C22" s="33" t="s">
        <v>22</v>
      </c>
      <c r="D22" s="34">
        <v>60</v>
      </c>
      <c r="E22" s="35">
        <v>60</v>
      </c>
      <c r="F22" s="36">
        <v>0</v>
      </c>
      <c r="G22" s="38">
        <v>60</v>
      </c>
      <c r="H22" s="32">
        <v>12</v>
      </c>
      <c r="I22" s="32">
        <v>12</v>
      </c>
      <c r="J22" s="19">
        <f t="shared" si="0"/>
        <v>204</v>
      </c>
      <c r="K22" s="19">
        <f>+J22/12</f>
        <v>17</v>
      </c>
      <c r="L22" s="39"/>
      <c r="M22" s="39"/>
      <c r="N22" s="40"/>
    </row>
    <row r="23" spans="2:14" s="37" customFormat="1" x14ac:dyDescent="0.25">
      <c r="B23" s="32">
        <v>12766</v>
      </c>
      <c r="C23" s="33" t="s">
        <v>23</v>
      </c>
      <c r="D23" s="34">
        <v>60</v>
      </c>
      <c r="E23" s="35">
        <v>60</v>
      </c>
      <c r="F23" s="36">
        <v>0</v>
      </c>
      <c r="G23" s="38">
        <v>60</v>
      </c>
      <c r="H23" s="32">
        <v>12</v>
      </c>
      <c r="I23" s="32">
        <v>12</v>
      </c>
      <c r="J23" s="19">
        <f t="shared" si="0"/>
        <v>204</v>
      </c>
      <c r="K23" s="19">
        <f t="shared" ref="K23:K37" si="2">+J23/12</f>
        <v>17</v>
      </c>
      <c r="L23" s="39"/>
      <c r="M23" s="39"/>
      <c r="N23" s="40"/>
    </row>
    <row r="24" spans="2:14" s="37" customFormat="1" x14ac:dyDescent="0.25">
      <c r="B24" s="32">
        <v>12768</v>
      </c>
      <c r="C24" s="33" t="s">
        <v>24</v>
      </c>
      <c r="D24" s="34">
        <v>60</v>
      </c>
      <c r="E24" s="35">
        <v>60</v>
      </c>
      <c r="F24" s="36">
        <v>0</v>
      </c>
      <c r="G24" s="38">
        <v>60</v>
      </c>
      <c r="H24" s="32">
        <v>12</v>
      </c>
      <c r="I24" s="32">
        <v>12</v>
      </c>
      <c r="J24" s="19">
        <f t="shared" si="0"/>
        <v>204</v>
      </c>
      <c r="K24" s="19">
        <f t="shared" si="2"/>
        <v>17</v>
      </c>
      <c r="L24" s="39"/>
      <c r="M24" s="39"/>
      <c r="N24" s="40"/>
    </row>
    <row r="25" spans="2:14" s="37" customFormat="1" x14ac:dyDescent="0.25">
      <c r="B25" s="32">
        <v>12769</v>
      </c>
      <c r="C25" s="33" t="s">
        <v>25</v>
      </c>
      <c r="D25" s="34">
        <v>60</v>
      </c>
      <c r="E25" s="35">
        <v>48</v>
      </c>
      <c r="F25" s="36">
        <v>96</v>
      </c>
      <c r="G25" s="38">
        <v>60</v>
      </c>
      <c r="H25" s="32">
        <v>12</v>
      </c>
      <c r="I25" s="32">
        <v>12</v>
      </c>
      <c r="J25" s="19">
        <f t="shared" si="0"/>
        <v>288</v>
      </c>
      <c r="K25" s="19">
        <f t="shared" si="2"/>
        <v>24</v>
      </c>
      <c r="L25" s="39"/>
      <c r="M25" s="39"/>
      <c r="N25" s="40"/>
    </row>
    <row r="26" spans="2:14" s="99" customFormat="1" x14ac:dyDescent="0.25">
      <c r="B26" s="87">
        <v>12770</v>
      </c>
      <c r="C26" s="95" t="s">
        <v>26</v>
      </c>
      <c r="D26" s="96">
        <v>60</v>
      </c>
      <c r="E26" s="97">
        <v>48</v>
      </c>
      <c r="F26" s="43">
        <v>96</v>
      </c>
      <c r="G26" s="44">
        <v>60</v>
      </c>
      <c r="H26" s="87">
        <v>12</v>
      </c>
      <c r="I26" s="87">
        <v>12</v>
      </c>
      <c r="J26" s="24">
        <f t="shared" si="0"/>
        <v>288</v>
      </c>
      <c r="K26" s="24">
        <f t="shared" si="2"/>
        <v>24</v>
      </c>
      <c r="L26" s="25"/>
      <c r="M26" s="25"/>
      <c r="N26" s="98"/>
    </row>
    <row r="27" spans="2:14" s="37" customFormat="1" x14ac:dyDescent="0.25">
      <c r="B27" s="32">
        <v>12771</v>
      </c>
      <c r="C27" s="33" t="s">
        <v>27</v>
      </c>
      <c r="D27" s="34">
        <v>60</v>
      </c>
      <c r="E27" s="35">
        <v>48</v>
      </c>
      <c r="F27" s="36">
        <v>96</v>
      </c>
      <c r="G27" s="38">
        <v>60</v>
      </c>
      <c r="H27" s="32">
        <v>12</v>
      </c>
      <c r="I27" s="32">
        <v>12</v>
      </c>
      <c r="J27" s="19">
        <f t="shared" si="0"/>
        <v>288</v>
      </c>
      <c r="K27" s="19">
        <f t="shared" si="2"/>
        <v>24</v>
      </c>
      <c r="L27" s="39"/>
      <c r="M27" s="39"/>
      <c r="N27" s="40"/>
    </row>
    <row r="28" spans="2:14" s="109" customFormat="1" x14ac:dyDescent="0.25">
      <c r="B28" s="100">
        <v>12772</v>
      </c>
      <c r="C28" s="101" t="s">
        <v>28</v>
      </c>
      <c r="D28" s="102">
        <v>60</v>
      </c>
      <c r="E28" s="103">
        <v>48</v>
      </c>
      <c r="F28" s="104">
        <v>96</v>
      </c>
      <c r="G28" s="105">
        <v>0</v>
      </c>
      <c r="H28" s="100">
        <v>12</v>
      </c>
      <c r="I28" s="100">
        <v>0</v>
      </c>
      <c r="J28" s="106">
        <f t="shared" si="0"/>
        <v>216</v>
      </c>
      <c r="K28" s="106">
        <f t="shared" si="2"/>
        <v>18</v>
      </c>
      <c r="L28" s="107"/>
      <c r="M28" s="107"/>
      <c r="N28" s="108"/>
    </row>
    <row r="29" spans="2:14" s="109" customFormat="1" x14ac:dyDescent="0.25">
      <c r="B29" s="100">
        <v>12773</v>
      </c>
      <c r="C29" s="101" t="s">
        <v>29</v>
      </c>
      <c r="D29" s="102">
        <v>60</v>
      </c>
      <c r="E29" s="103">
        <v>36</v>
      </c>
      <c r="F29" s="104">
        <v>96</v>
      </c>
      <c r="G29" s="105">
        <v>0</v>
      </c>
      <c r="H29" s="100">
        <v>12</v>
      </c>
      <c r="I29" s="100">
        <v>0</v>
      </c>
      <c r="J29" s="106">
        <f t="shared" si="0"/>
        <v>204</v>
      </c>
      <c r="K29" s="106">
        <f t="shared" si="2"/>
        <v>17</v>
      </c>
      <c r="L29" s="107"/>
      <c r="M29" s="107"/>
      <c r="N29" s="108"/>
    </row>
    <row r="30" spans="2:14" s="37" customFormat="1" x14ac:dyDescent="0.25">
      <c r="B30" s="32">
        <v>13062</v>
      </c>
      <c r="C30" s="33" t="s">
        <v>30</v>
      </c>
      <c r="D30" s="34">
        <v>0</v>
      </c>
      <c r="E30" s="35">
        <v>0</v>
      </c>
      <c r="F30" s="36">
        <v>120</v>
      </c>
      <c r="G30" s="38">
        <v>60</v>
      </c>
      <c r="H30" s="32">
        <v>0</v>
      </c>
      <c r="I30" s="32">
        <v>0</v>
      </c>
      <c r="J30" s="19">
        <f t="shared" si="0"/>
        <v>180</v>
      </c>
      <c r="K30" s="19">
        <f t="shared" si="2"/>
        <v>15</v>
      </c>
      <c r="L30" s="39"/>
      <c r="M30" s="39"/>
      <c r="N30" s="40"/>
    </row>
    <row r="31" spans="2:14" s="37" customFormat="1" x14ac:dyDescent="0.25">
      <c r="B31" s="32">
        <v>13063</v>
      </c>
      <c r="C31" s="33" t="s">
        <v>31</v>
      </c>
      <c r="D31" s="34">
        <v>0</v>
      </c>
      <c r="E31" s="35">
        <v>0</v>
      </c>
      <c r="F31" s="36">
        <v>120</v>
      </c>
      <c r="G31" s="38">
        <v>60</v>
      </c>
      <c r="H31" s="32">
        <v>0</v>
      </c>
      <c r="I31" s="32">
        <v>0</v>
      </c>
      <c r="J31" s="19">
        <f t="shared" si="0"/>
        <v>180</v>
      </c>
      <c r="K31" s="19">
        <f t="shared" si="2"/>
        <v>15</v>
      </c>
      <c r="L31" s="39"/>
      <c r="M31" s="39"/>
      <c r="N31" s="40"/>
    </row>
    <row r="32" spans="2:14" x14ac:dyDescent="0.25">
      <c r="B32" s="41">
        <v>13064</v>
      </c>
      <c r="C32" s="42" t="s">
        <v>32</v>
      </c>
      <c r="D32" s="10">
        <v>0</v>
      </c>
      <c r="E32" s="11">
        <v>0</v>
      </c>
      <c r="F32" s="43">
        <v>120</v>
      </c>
      <c r="G32" s="44">
        <v>60</v>
      </c>
      <c r="H32" s="87">
        <v>0</v>
      </c>
      <c r="I32" s="87">
        <v>0</v>
      </c>
      <c r="J32" s="17">
        <f t="shared" si="0"/>
        <v>180</v>
      </c>
      <c r="K32" s="19">
        <f t="shared" si="2"/>
        <v>15</v>
      </c>
      <c r="L32" s="20"/>
      <c r="M32" s="20"/>
    </row>
    <row r="33" spans="2:32" x14ac:dyDescent="0.25">
      <c r="B33" s="41">
        <v>13065</v>
      </c>
      <c r="C33" s="42" t="s">
        <v>33</v>
      </c>
      <c r="D33" s="10">
        <v>0</v>
      </c>
      <c r="E33" s="11">
        <v>0</v>
      </c>
      <c r="F33" s="43">
        <v>120</v>
      </c>
      <c r="G33" s="44">
        <v>60</v>
      </c>
      <c r="H33" s="87">
        <v>0</v>
      </c>
      <c r="I33" s="87">
        <v>0</v>
      </c>
      <c r="J33" s="17">
        <f t="shared" si="0"/>
        <v>180</v>
      </c>
      <c r="K33" s="19">
        <f t="shared" si="2"/>
        <v>15</v>
      </c>
      <c r="L33" s="20"/>
      <c r="M33" s="20"/>
    </row>
    <row r="34" spans="2:32" x14ac:dyDescent="0.25">
      <c r="B34" s="41">
        <v>13066</v>
      </c>
      <c r="C34" s="42" t="s">
        <v>34</v>
      </c>
      <c r="D34" s="10">
        <v>0</v>
      </c>
      <c r="E34" s="11">
        <v>0</v>
      </c>
      <c r="F34" s="43">
        <v>120</v>
      </c>
      <c r="G34" s="44">
        <v>60</v>
      </c>
      <c r="H34" s="87">
        <v>0</v>
      </c>
      <c r="I34" s="87">
        <v>0</v>
      </c>
      <c r="J34" s="24">
        <f t="shared" si="0"/>
        <v>180</v>
      </c>
      <c r="K34" s="19">
        <f t="shared" si="2"/>
        <v>15</v>
      </c>
      <c r="L34" s="25"/>
      <c r="M34" s="25"/>
      <c r="O34" s="45"/>
    </row>
    <row r="35" spans="2:32" s="37" customFormat="1" x14ac:dyDescent="0.25">
      <c r="B35" s="41">
        <v>13067</v>
      </c>
      <c r="C35" s="33" t="s">
        <v>35</v>
      </c>
      <c r="D35" s="34">
        <v>0</v>
      </c>
      <c r="E35" s="35">
        <v>0</v>
      </c>
      <c r="F35" s="46">
        <v>120</v>
      </c>
      <c r="G35" s="44">
        <v>60</v>
      </c>
      <c r="H35" s="87">
        <v>0</v>
      </c>
      <c r="I35" s="87">
        <v>0</v>
      </c>
      <c r="J35" s="24">
        <f t="shared" si="0"/>
        <v>180</v>
      </c>
      <c r="K35" s="19">
        <f t="shared" si="2"/>
        <v>15</v>
      </c>
      <c r="L35" s="25"/>
      <c r="M35" s="25"/>
      <c r="O35" s="45"/>
    </row>
    <row r="36" spans="2:32" x14ac:dyDescent="0.25">
      <c r="B36" s="41">
        <v>13068</v>
      </c>
      <c r="C36" s="42" t="s">
        <v>36</v>
      </c>
      <c r="D36" s="10">
        <v>0</v>
      </c>
      <c r="E36" s="11">
        <v>0</v>
      </c>
      <c r="F36" s="15">
        <v>120</v>
      </c>
      <c r="G36" s="18">
        <v>60</v>
      </c>
      <c r="H36" s="86">
        <v>0</v>
      </c>
      <c r="I36" s="86">
        <v>0</v>
      </c>
      <c r="J36" s="47">
        <f t="shared" si="0"/>
        <v>180</v>
      </c>
      <c r="K36" s="19">
        <f t="shared" si="2"/>
        <v>15</v>
      </c>
      <c r="L36" s="48"/>
      <c r="M36" s="48"/>
      <c r="O36" s="45"/>
    </row>
    <row r="37" spans="2:32" x14ac:dyDescent="0.25">
      <c r="B37" s="41">
        <v>13069</v>
      </c>
      <c r="C37" s="42" t="s">
        <v>37</v>
      </c>
      <c r="D37" s="10">
        <v>0</v>
      </c>
      <c r="E37" s="11">
        <v>0</v>
      </c>
      <c r="F37" s="15">
        <v>120</v>
      </c>
      <c r="G37" s="18">
        <v>60</v>
      </c>
      <c r="H37" s="86">
        <v>0</v>
      </c>
      <c r="I37" s="86">
        <v>0</v>
      </c>
      <c r="J37" s="47">
        <f t="shared" si="0"/>
        <v>180</v>
      </c>
      <c r="K37" s="19">
        <f t="shared" si="2"/>
        <v>15</v>
      </c>
      <c r="L37" s="48"/>
      <c r="M37" s="48"/>
      <c r="O37" s="45"/>
    </row>
    <row r="38" spans="2:32" s="94" customFormat="1" x14ac:dyDescent="0.25">
      <c r="B38" s="21">
        <v>13071</v>
      </c>
      <c r="C38" s="22" t="s">
        <v>38</v>
      </c>
      <c r="D38" s="89">
        <v>0</v>
      </c>
      <c r="E38" s="11">
        <v>0</v>
      </c>
      <c r="F38" s="90">
        <v>216</v>
      </c>
      <c r="G38" s="49">
        <v>0</v>
      </c>
      <c r="H38" s="21">
        <v>0</v>
      </c>
      <c r="I38" s="21">
        <v>0</v>
      </c>
      <c r="J38" s="91">
        <f t="shared" si="0"/>
        <v>216</v>
      </c>
      <c r="K38" s="91">
        <f>+J38/36</f>
        <v>6</v>
      </c>
      <c r="L38" s="92"/>
      <c r="M38" s="92"/>
      <c r="N38" s="93"/>
    </row>
    <row r="39" spans="2:32" s="94" customFormat="1" x14ac:dyDescent="0.25">
      <c r="B39" s="21">
        <v>13072</v>
      </c>
      <c r="C39" s="22" t="s">
        <v>39</v>
      </c>
      <c r="D39" s="89">
        <v>0</v>
      </c>
      <c r="E39" s="11">
        <v>0</v>
      </c>
      <c r="F39" s="90">
        <v>144</v>
      </c>
      <c r="G39" s="49">
        <v>0</v>
      </c>
      <c r="H39" s="21">
        <v>0</v>
      </c>
      <c r="I39" s="21">
        <v>0</v>
      </c>
      <c r="J39" s="91">
        <f t="shared" si="0"/>
        <v>144</v>
      </c>
      <c r="K39" s="91">
        <f>+J39/24</f>
        <v>6</v>
      </c>
      <c r="L39" s="92"/>
      <c r="M39" s="92"/>
      <c r="N39" s="93"/>
    </row>
    <row r="40" spans="2:32" x14ac:dyDescent="0.25">
      <c r="B40" s="41">
        <v>13073</v>
      </c>
      <c r="C40" s="42" t="s">
        <v>40</v>
      </c>
      <c r="D40" s="10">
        <v>0</v>
      </c>
      <c r="E40" s="11">
        <v>0</v>
      </c>
      <c r="F40" s="15">
        <v>144</v>
      </c>
      <c r="G40" s="26">
        <v>0</v>
      </c>
      <c r="H40" s="12">
        <v>0</v>
      </c>
      <c r="I40" s="12">
        <v>0</v>
      </c>
      <c r="J40" s="24">
        <f t="shared" si="0"/>
        <v>144</v>
      </c>
      <c r="K40" s="24">
        <f>+J40/24</f>
        <v>6</v>
      </c>
      <c r="L40" s="25"/>
      <c r="M40" s="25"/>
      <c r="O40" s="45"/>
    </row>
    <row r="41" spans="2:32" x14ac:dyDescent="0.25">
      <c r="B41" s="41">
        <v>13074</v>
      </c>
      <c r="C41" s="42" t="s">
        <v>41</v>
      </c>
      <c r="D41" s="10">
        <v>0</v>
      </c>
      <c r="E41" s="11">
        <v>0</v>
      </c>
      <c r="F41" s="15">
        <v>72</v>
      </c>
      <c r="G41" s="26">
        <v>0</v>
      </c>
      <c r="H41" s="12">
        <v>0</v>
      </c>
      <c r="I41" s="12">
        <v>0</v>
      </c>
      <c r="J41" s="47">
        <f t="shared" si="0"/>
        <v>72</v>
      </c>
      <c r="K41" s="47">
        <f>+J41/12</f>
        <v>6</v>
      </c>
      <c r="L41" s="48"/>
      <c r="M41" s="48"/>
      <c r="O41" s="45"/>
    </row>
    <row r="42" spans="2:32" s="37" customFormat="1" x14ac:dyDescent="0.25">
      <c r="B42" s="41">
        <v>13090</v>
      </c>
      <c r="C42" s="27" t="s">
        <v>42</v>
      </c>
      <c r="D42" s="34">
        <v>0</v>
      </c>
      <c r="E42" s="35">
        <v>0</v>
      </c>
      <c r="F42" s="46">
        <v>120</v>
      </c>
      <c r="G42" s="49">
        <v>0</v>
      </c>
      <c r="H42" s="21">
        <v>0</v>
      </c>
      <c r="I42" s="21">
        <v>0</v>
      </c>
      <c r="J42" s="24">
        <f t="shared" si="0"/>
        <v>120</v>
      </c>
      <c r="K42" s="24">
        <f>+J42/12</f>
        <v>10</v>
      </c>
      <c r="L42" s="25"/>
      <c r="M42" s="25"/>
      <c r="O42" s="45"/>
    </row>
    <row r="43" spans="2:32" x14ac:dyDescent="0.25">
      <c r="G43" s="45"/>
      <c r="H43" s="45"/>
      <c r="I43" s="45"/>
      <c r="J43" s="2"/>
      <c r="K43" s="2"/>
      <c r="L43" s="2"/>
      <c r="M43" s="2"/>
    </row>
    <row r="44" spans="2:32" x14ac:dyDescent="0.25">
      <c r="G44" s="45"/>
      <c r="H44" s="45"/>
      <c r="I44" s="45"/>
      <c r="J44" s="45"/>
      <c r="K44" s="45"/>
      <c r="L44" s="45"/>
      <c r="M44" s="45"/>
      <c r="N44" s="53"/>
      <c r="O44" s="45"/>
    </row>
    <row r="45" spans="2:32" x14ac:dyDescent="0.25">
      <c r="C45" s="124" t="s">
        <v>43</v>
      </c>
      <c r="G45" s="45"/>
      <c r="H45" s="45"/>
      <c r="I45" s="45"/>
      <c r="J45" s="45"/>
      <c r="K45" s="45"/>
      <c r="L45" s="45"/>
      <c r="M45" s="45"/>
      <c r="N45" s="53"/>
      <c r="O45" s="45"/>
    </row>
    <row r="46" spans="2:32" ht="15.75" x14ac:dyDescent="0.25">
      <c r="B46" s="54"/>
      <c r="C46" s="124"/>
      <c r="D46" s="125" t="s">
        <v>44</v>
      </c>
      <c r="E46" s="126"/>
      <c r="F46" s="55"/>
      <c r="G46" s="54"/>
      <c r="H46" s="54"/>
      <c r="I46" s="54"/>
      <c r="J46" s="56"/>
      <c r="K46" s="56"/>
      <c r="L46" s="56"/>
      <c r="M46" s="56"/>
      <c r="N46" s="57"/>
      <c r="O46" s="56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8" t="s">
        <v>45</v>
      </c>
      <c r="AA46" s="54"/>
      <c r="AB46" s="54"/>
      <c r="AC46" s="54"/>
      <c r="AD46" s="54"/>
    </row>
    <row r="47" spans="2:32" x14ac:dyDescent="0.25">
      <c r="B47" s="59"/>
      <c r="C47" s="60" t="s">
        <v>46</v>
      </c>
      <c r="D47" s="61">
        <v>44196</v>
      </c>
      <c r="E47" s="61">
        <v>44204</v>
      </c>
      <c r="F47" s="61">
        <v>44213</v>
      </c>
      <c r="G47" s="61">
        <v>44230</v>
      </c>
      <c r="H47" s="61"/>
      <c r="I47" s="61"/>
      <c r="J47" s="61"/>
      <c r="K47" s="61"/>
      <c r="L47" s="61"/>
      <c r="M47" s="61"/>
      <c r="N47" s="62" t="s">
        <v>47</v>
      </c>
      <c r="O47" s="63" t="s">
        <v>48</v>
      </c>
      <c r="AD47" s="61"/>
      <c r="AE47" s="64"/>
      <c r="AF47" s="64"/>
    </row>
    <row r="48" spans="2:32" x14ac:dyDescent="0.25">
      <c r="B48" s="12">
        <v>12750</v>
      </c>
      <c r="C48" s="13" t="s">
        <v>7</v>
      </c>
      <c r="D48" s="65">
        <v>19</v>
      </c>
      <c r="E48" s="66">
        <v>50</v>
      </c>
      <c r="F48" s="66">
        <v>36</v>
      </c>
      <c r="G48" s="16">
        <v>8</v>
      </c>
      <c r="H48" s="16"/>
      <c r="I48" s="16"/>
      <c r="J48" s="41"/>
      <c r="K48" s="41"/>
      <c r="L48" s="41"/>
      <c r="M48" s="41"/>
      <c r="N48" s="67">
        <v>94</v>
      </c>
      <c r="O48" s="68">
        <f t="shared" ref="O48:O83" si="3">SUM(D48:N48)</f>
        <v>207</v>
      </c>
      <c r="Q48" s="69"/>
      <c r="AD48" s="70"/>
      <c r="AE48" s="71"/>
      <c r="AF48" s="71"/>
    </row>
    <row r="49" spans="2:34" x14ac:dyDescent="0.25">
      <c r="B49" s="21">
        <v>12751</v>
      </c>
      <c r="C49" s="22" t="s">
        <v>8</v>
      </c>
      <c r="D49" s="72">
        <v>11</v>
      </c>
      <c r="E49" s="72">
        <v>14</v>
      </c>
      <c r="F49" s="72">
        <v>8</v>
      </c>
      <c r="G49" s="12">
        <v>1</v>
      </c>
      <c r="H49" s="12"/>
      <c r="I49" s="12"/>
      <c r="J49" s="41"/>
      <c r="K49" s="41"/>
      <c r="L49" s="41"/>
      <c r="M49" s="41"/>
      <c r="N49" s="67">
        <v>74</v>
      </c>
      <c r="O49" s="68">
        <f t="shared" si="3"/>
        <v>108</v>
      </c>
      <c r="AD49" s="70"/>
      <c r="AE49" s="71"/>
      <c r="AF49" s="71"/>
    </row>
    <row r="50" spans="2:34" x14ac:dyDescent="0.25">
      <c r="B50" s="12">
        <v>12752</v>
      </c>
      <c r="C50" s="13" t="s">
        <v>9</v>
      </c>
      <c r="D50" s="73">
        <v>13</v>
      </c>
      <c r="E50" s="73">
        <v>11</v>
      </c>
      <c r="F50" s="73">
        <v>9</v>
      </c>
      <c r="G50" s="12">
        <v>3</v>
      </c>
      <c r="H50" s="12"/>
      <c r="I50" s="12"/>
      <c r="J50" s="41"/>
      <c r="K50" s="41"/>
      <c r="L50" s="41"/>
      <c r="M50" s="41"/>
      <c r="N50" s="67">
        <v>89</v>
      </c>
      <c r="O50" s="68">
        <f t="shared" si="3"/>
        <v>125</v>
      </c>
      <c r="AD50" s="70"/>
      <c r="AE50" s="71"/>
      <c r="AF50" s="71"/>
    </row>
    <row r="51" spans="2:34" x14ac:dyDescent="0.25">
      <c r="B51" s="74">
        <v>12753</v>
      </c>
      <c r="C51" s="75" t="s">
        <v>10</v>
      </c>
      <c r="D51" s="76">
        <v>6</v>
      </c>
      <c r="E51" s="76">
        <v>13</v>
      </c>
      <c r="F51" s="76">
        <v>13</v>
      </c>
      <c r="G51" s="12">
        <v>2</v>
      </c>
      <c r="H51" s="12"/>
      <c r="I51" s="12"/>
      <c r="J51" s="41"/>
      <c r="K51" s="41"/>
      <c r="L51" s="41"/>
      <c r="M51" s="41"/>
      <c r="N51" s="67">
        <v>68</v>
      </c>
      <c r="O51" s="68">
        <f t="shared" si="3"/>
        <v>102</v>
      </c>
      <c r="AD51" s="70"/>
      <c r="AE51" s="71"/>
      <c r="AF51" s="71"/>
    </row>
    <row r="52" spans="2:34" x14ac:dyDescent="0.25">
      <c r="B52" s="12">
        <v>12754</v>
      </c>
      <c r="C52" s="13" t="s">
        <v>11</v>
      </c>
      <c r="D52" s="73">
        <v>1</v>
      </c>
      <c r="E52" s="73">
        <v>7</v>
      </c>
      <c r="F52" s="73">
        <v>4</v>
      </c>
      <c r="G52" s="12">
        <v>2</v>
      </c>
      <c r="H52" s="12"/>
      <c r="I52" s="12"/>
      <c r="J52" s="12"/>
      <c r="K52" s="12"/>
      <c r="L52" s="12"/>
      <c r="M52" s="12"/>
      <c r="N52" s="67">
        <v>69</v>
      </c>
      <c r="O52" s="68">
        <f t="shared" si="3"/>
        <v>83</v>
      </c>
      <c r="AD52" s="70"/>
      <c r="AE52" s="71"/>
      <c r="AF52" s="71"/>
      <c r="AG52" s="52"/>
      <c r="AH52" s="52"/>
    </row>
    <row r="53" spans="2:34" x14ac:dyDescent="0.25">
      <c r="B53" s="12">
        <v>12755</v>
      </c>
      <c r="C53" s="13" t="s">
        <v>12</v>
      </c>
      <c r="D53" s="73">
        <v>13</v>
      </c>
      <c r="E53" s="73">
        <v>12</v>
      </c>
      <c r="F53" s="73">
        <v>4</v>
      </c>
      <c r="G53" s="12">
        <v>4</v>
      </c>
      <c r="H53" s="12"/>
      <c r="I53" s="12"/>
      <c r="J53" s="12"/>
      <c r="K53" s="12"/>
      <c r="L53" s="12"/>
      <c r="M53" s="12"/>
      <c r="N53" s="67">
        <v>65</v>
      </c>
      <c r="O53" s="68">
        <f t="shared" si="3"/>
        <v>98</v>
      </c>
      <c r="AD53" s="70"/>
      <c r="AE53" s="71"/>
      <c r="AF53" s="71"/>
      <c r="AG53" s="77"/>
      <c r="AH53" s="52"/>
    </row>
    <row r="54" spans="2:34" x14ac:dyDescent="0.25">
      <c r="B54" s="12">
        <v>12756</v>
      </c>
      <c r="C54" s="13" t="s">
        <v>13</v>
      </c>
      <c r="D54" s="73">
        <v>7</v>
      </c>
      <c r="E54" s="73">
        <v>4</v>
      </c>
      <c r="F54" s="73">
        <v>2</v>
      </c>
      <c r="G54" s="12">
        <v>1</v>
      </c>
      <c r="H54" s="12"/>
      <c r="I54" s="12"/>
      <c r="J54" s="12"/>
      <c r="K54" s="12"/>
      <c r="L54" s="12"/>
      <c r="M54" s="12"/>
      <c r="N54" s="67">
        <v>6</v>
      </c>
      <c r="O54" s="68">
        <f t="shared" si="3"/>
        <v>20</v>
      </c>
      <c r="AD54" s="70"/>
      <c r="AE54" s="71"/>
      <c r="AF54" s="71"/>
      <c r="AG54" s="77"/>
      <c r="AH54" s="52"/>
    </row>
    <row r="55" spans="2:34" x14ac:dyDescent="0.25">
      <c r="B55" s="12">
        <v>12757</v>
      </c>
      <c r="C55" s="13" t="s">
        <v>14</v>
      </c>
      <c r="D55" s="73">
        <v>4</v>
      </c>
      <c r="E55" s="73">
        <v>2</v>
      </c>
      <c r="F55" s="73">
        <v>3</v>
      </c>
      <c r="G55" s="12">
        <v>2</v>
      </c>
      <c r="H55" s="12"/>
      <c r="I55" s="12"/>
      <c r="J55" s="12"/>
      <c r="K55" s="12"/>
      <c r="L55" s="12"/>
      <c r="M55" s="12"/>
      <c r="N55" s="67">
        <v>0</v>
      </c>
      <c r="O55" s="68">
        <f t="shared" si="3"/>
        <v>11</v>
      </c>
      <c r="AD55" s="70"/>
      <c r="AE55" s="71"/>
      <c r="AF55" s="71"/>
      <c r="AG55" s="77"/>
      <c r="AH55" s="52"/>
    </row>
    <row r="56" spans="2:34" x14ac:dyDescent="0.25">
      <c r="B56" s="29">
        <v>12758</v>
      </c>
      <c r="C56" s="30" t="s">
        <v>15</v>
      </c>
      <c r="D56" s="73">
        <v>0</v>
      </c>
      <c r="E56" s="73">
        <v>0</v>
      </c>
      <c r="F56" s="73">
        <v>1</v>
      </c>
      <c r="G56" s="12">
        <v>1</v>
      </c>
      <c r="H56" s="12"/>
      <c r="I56" s="12"/>
      <c r="J56" s="12"/>
      <c r="K56" s="12"/>
      <c r="L56" s="12"/>
      <c r="M56" s="12"/>
      <c r="N56" s="67">
        <v>3</v>
      </c>
      <c r="O56" s="68">
        <f t="shared" si="3"/>
        <v>5</v>
      </c>
      <c r="AD56" s="70"/>
      <c r="AE56" s="71"/>
      <c r="AF56" s="71"/>
      <c r="AG56" s="77"/>
      <c r="AH56" s="52"/>
    </row>
    <row r="57" spans="2:34" x14ac:dyDescent="0.25">
      <c r="B57" s="12">
        <v>12759</v>
      </c>
      <c r="C57" s="13" t="s">
        <v>16</v>
      </c>
      <c r="D57" s="73">
        <v>1</v>
      </c>
      <c r="E57" s="73">
        <v>1</v>
      </c>
      <c r="F57" s="73">
        <v>0</v>
      </c>
      <c r="G57" s="12">
        <v>0</v>
      </c>
      <c r="H57" s="12"/>
      <c r="I57" s="12"/>
      <c r="J57" s="12"/>
      <c r="K57" s="12"/>
      <c r="L57" s="12"/>
      <c r="M57" s="12"/>
      <c r="N57" s="67">
        <v>15</v>
      </c>
      <c r="O57" s="68">
        <f t="shared" si="3"/>
        <v>17</v>
      </c>
      <c r="AD57" s="70"/>
      <c r="AE57" s="71"/>
      <c r="AF57" s="71"/>
      <c r="AG57" s="77"/>
      <c r="AH57" s="52"/>
    </row>
    <row r="58" spans="2:34" x14ac:dyDescent="0.25">
      <c r="B58" s="12">
        <v>12760</v>
      </c>
      <c r="C58" s="13" t="s">
        <v>17</v>
      </c>
      <c r="D58" s="73">
        <v>3</v>
      </c>
      <c r="E58" s="73">
        <v>5</v>
      </c>
      <c r="F58" s="73">
        <v>2</v>
      </c>
      <c r="G58" s="12">
        <v>2</v>
      </c>
      <c r="H58" s="12"/>
      <c r="I58" s="12"/>
      <c r="J58" s="12"/>
      <c r="K58" s="12"/>
      <c r="L58" s="12"/>
      <c r="M58" s="12"/>
      <c r="N58" s="67">
        <v>0</v>
      </c>
      <c r="O58" s="68">
        <f t="shared" si="3"/>
        <v>12</v>
      </c>
      <c r="AD58" s="70"/>
      <c r="AE58" s="71"/>
      <c r="AF58" s="71"/>
      <c r="AG58" s="77"/>
      <c r="AH58" s="52"/>
    </row>
    <row r="59" spans="2:34" x14ac:dyDescent="0.25">
      <c r="B59" s="12">
        <v>12761</v>
      </c>
      <c r="C59" s="13" t="s">
        <v>18</v>
      </c>
      <c r="D59" s="73">
        <v>7</v>
      </c>
      <c r="E59" s="73">
        <v>0</v>
      </c>
      <c r="F59" s="73">
        <v>1</v>
      </c>
      <c r="G59" s="12">
        <v>0</v>
      </c>
      <c r="H59" s="12"/>
      <c r="I59" s="12"/>
      <c r="J59" s="12"/>
      <c r="K59" s="12"/>
      <c r="L59" s="12"/>
      <c r="M59" s="12"/>
      <c r="N59" s="67">
        <v>5</v>
      </c>
      <c r="O59" s="68">
        <f t="shared" si="3"/>
        <v>13</v>
      </c>
      <c r="AD59" s="70"/>
      <c r="AE59" s="71"/>
      <c r="AF59" s="71"/>
      <c r="AG59" s="77"/>
      <c r="AH59" s="52"/>
    </row>
    <row r="60" spans="2:34" x14ac:dyDescent="0.25">
      <c r="B60" s="12">
        <v>12762</v>
      </c>
      <c r="C60" s="13" t="s">
        <v>19</v>
      </c>
      <c r="D60" s="73">
        <v>22</v>
      </c>
      <c r="E60" s="73">
        <v>0</v>
      </c>
      <c r="F60" s="73">
        <v>10</v>
      </c>
      <c r="G60" s="12">
        <v>4</v>
      </c>
      <c r="H60" s="12"/>
      <c r="I60" s="12"/>
      <c r="J60" s="12"/>
      <c r="K60" s="12"/>
      <c r="L60" s="12"/>
      <c r="M60" s="12"/>
      <c r="N60" s="67">
        <v>13</v>
      </c>
      <c r="O60" s="68">
        <f t="shared" si="3"/>
        <v>49</v>
      </c>
      <c r="AD60" s="70"/>
      <c r="AE60" s="71"/>
      <c r="AF60" s="71"/>
      <c r="AG60" s="77"/>
      <c r="AH60" s="52"/>
    </row>
    <row r="61" spans="2:34" x14ac:dyDescent="0.25">
      <c r="B61" s="12">
        <v>12763</v>
      </c>
      <c r="C61" s="13" t="s">
        <v>20</v>
      </c>
      <c r="D61" s="73">
        <v>2</v>
      </c>
      <c r="E61" s="73">
        <v>1</v>
      </c>
      <c r="F61" s="73">
        <v>1</v>
      </c>
      <c r="G61" s="12">
        <v>2</v>
      </c>
      <c r="H61" s="12"/>
      <c r="I61" s="12"/>
      <c r="J61" s="12"/>
      <c r="K61" s="12"/>
      <c r="L61" s="12"/>
      <c r="M61" s="12"/>
      <c r="N61" s="67">
        <v>0</v>
      </c>
      <c r="O61" s="68">
        <f t="shared" si="3"/>
        <v>6</v>
      </c>
      <c r="AD61" s="70"/>
      <c r="AE61" s="71"/>
      <c r="AF61" s="71"/>
      <c r="AG61" s="77"/>
      <c r="AH61" s="52"/>
    </row>
    <row r="62" spans="2:34" x14ac:dyDescent="0.25">
      <c r="B62" s="12">
        <v>12764</v>
      </c>
      <c r="C62" s="13" t="s">
        <v>21</v>
      </c>
      <c r="D62" s="73">
        <v>0</v>
      </c>
      <c r="E62" s="73">
        <v>0</v>
      </c>
      <c r="F62" s="73">
        <v>1</v>
      </c>
      <c r="G62" s="12">
        <v>0</v>
      </c>
      <c r="H62" s="12"/>
      <c r="I62" s="12"/>
      <c r="J62" s="12"/>
      <c r="K62" s="12"/>
      <c r="L62" s="12"/>
      <c r="M62" s="12"/>
      <c r="N62" s="67">
        <v>1</v>
      </c>
      <c r="O62" s="68">
        <f t="shared" si="3"/>
        <v>2</v>
      </c>
      <c r="AD62" s="70"/>
      <c r="AE62" s="71"/>
      <c r="AF62" s="71"/>
      <c r="AG62" s="77"/>
      <c r="AH62" s="52"/>
    </row>
    <row r="63" spans="2:34" x14ac:dyDescent="0.25">
      <c r="B63" s="12">
        <v>12765</v>
      </c>
      <c r="C63" s="13" t="s">
        <v>22</v>
      </c>
      <c r="D63" s="73">
        <v>8</v>
      </c>
      <c r="E63" s="73">
        <v>6</v>
      </c>
      <c r="F63" s="73">
        <v>3</v>
      </c>
      <c r="G63" s="12">
        <v>3</v>
      </c>
      <c r="H63" s="12"/>
      <c r="I63" s="12"/>
      <c r="J63" s="12"/>
      <c r="K63" s="12"/>
      <c r="L63" s="12"/>
      <c r="M63" s="12"/>
      <c r="N63" s="67">
        <v>5</v>
      </c>
      <c r="O63" s="68">
        <f t="shared" si="3"/>
        <v>25</v>
      </c>
      <c r="AD63" s="70"/>
      <c r="AE63" s="71"/>
      <c r="AF63" s="71"/>
      <c r="AG63" s="77"/>
      <c r="AH63" s="52"/>
    </row>
    <row r="64" spans="2:34" x14ac:dyDescent="0.25">
      <c r="B64" s="12">
        <v>12766</v>
      </c>
      <c r="C64" s="13" t="s">
        <v>23</v>
      </c>
      <c r="D64" s="73">
        <v>8</v>
      </c>
      <c r="E64" s="73">
        <v>3</v>
      </c>
      <c r="F64" s="73">
        <v>7</v>
      </c>
      <c r="G64" s="12">
        <v>2</v>
      </c>
      <c r="H64" s="12"/>
      <c r="I64" s="12"/>
      <c r="J64" s="12"/>
      <c r="K64" s="12"/>
      <c r="L64" s="12"/>
      <c r="M64" s="12"/>
      <c r="N64" s="67">
        <v>5</v>
      </c>
      <c r="O64" s="68">
        <f t="shared" si="3"/>
        <v>25</v>
      </c>
      <c r="AD64" s="70"/>
      <c r="AE64" s="71"/>
      <c r="AF64" s="71"/>
      <c r="AG64" s="77"/>
      <c r="AH64" s="52"/>
    </row>
    <row r="65" spans="2:34" x14ac:dyDescent="0.25">
      <c r="B65" s="12">
        <v>12768</v>
      </c>
      <c r="C65" s="13" t="s">
        <v>24</v>
      </c>
      <c r="D65" s="73">
        <v>11</v>
      </c>
      <c r="E65" s="73">
        <v>12</v>
      </c>
      <c r="F65" s="73">
        <v>11</v>
      </c>
      <c r="G65" s="12">
        <v>4</v>
      </c>
      <c r="H65" s="12"/>
      <c r="I65" s="12"/>
      <c r="J65" s="12"/>
      <c r="K65" s="12"/>
      <c r="L65" s="12"/>
      <c r="M65" s="12"/>
      <c r="N65" s="67">
        <v>4</v>
      </c>
      <c r="O65" s="68">
        <f t="shared" si="3"/>
        <v>42</v>
      </c>
      <c r="AD65" s="70"/>
      <c r="AE65" s="71"/>
      <c r="AF65" s="71"/>
      <c r="AG65" s="77"/>
      <c r="AH65" s="52"/>
    </row>
    <row r="66" spans="2:34" x14ac:dyDescent="0.25">
      <c r="B66" s="12">
        <v>12769</v>
      </c>
      <c r="C66" s="13" t="s">
        <v>25</v>
      </c>
      <c r="D66" s="73">
        <v>4</v>
      </c>
      <c r="E66" s="73">
        <v>7</v>
      </c>
      <c r="F66" s="73">
        <v>8</v>
      </c>
      <c r="G66" s="12">
        <v>0</v>
      </c>
      <c r="H66" s="12"/>
      <c r="I66" s="12"/>
      <c r="J66" s="12"/>
      <c r="K66" s="12"/>
      <c r="L66" s="12"/>
      <c r="M66" s="12"/>
      <c r="N66" s="67">
        <v>29</v>
      </c>
      <c r="O66" s="68">
        <f t="shared" si="3"/>
        <v>48</v>
      </c>
      <c r="AD66" s="70"/>
      <c r="AE66" s="71"/>
      <c r="AF66" s="71"/>
      <c r="AG66" s="77"/>
      <c r="AH66" s="52"/>
    </row>
    <row r="67" spans="2:34" x14ac:dyDescent="0.25">
      <c r="B67" s="12">
        <v>12770</v>
      </c>
      <c r="C67" s="13" t="s">
        <v>26</v>
      </c>
      <c r="D67" s="10">
        <v>4</v>
      </c>
      <c r="E67" s="11">
        <v>2</v>
      </c>
      <c r="F67" s="11">
        <v>4</v>
      </c>
      <c r="G67" s="66">
        <v>1</v>
      </c>
      <c r="H67" s="66"/>
      <c r="I67" s="66"/>
      <c r="J67" s="12"/>
      <c r="K67" s="12"/>
      <c r="L67" s="12"/>
      <c r="M67" s="12"/>
      <c r="N67" s="67">
        <v>32</v>
      </c>
      <c r="O67" s="68">
        <f t="shared" si="3"/>
        <v>43</v>
      </c>
      <c r="AD67" s="70"/>
      <c r="AE67" s="71"/>
      <c r="AF67" s="71"/>
      <c r="AG67" s="77"/>
      <c r="AH67" s="52"/>
    </row>
    <row r="68" spans="2:34" x14ac:dyDescent="0.25">
      <c r="B68" s="12">
        <v>12771</v>
      </c>
      <c r="C68" s="13" t="s">
        <v>27</v>
      </c>
      <c r="D68" s="10">
        <v>14</v>
      </c>
      <c r="E68" s="11">
        <v>7</v>
      </c>
      <c r="F68" s="11">
        <v>9</v>
      </c>
      <c r="G68" s="16">
        <v>1</v>
      </c>
      <c r="H68" s="16"/>
      <c r="I68" s="16"/>
      <c r="J68" s="12"/>
      <c r="K68" s="12"/>
      <c r="L68" s="12"/>
      <c r="M68" s="12"/>
      <c r="N68" s="67">
        <v>23</v>
      </c>
      <c r="O68" s="68">
        <f t="shared" si="3"/>
        <v>54</v>
      </c>
      <c r="AD68" s="70"/>
      <c r="AE68" s="71"/>
      <c r="AF68" s="71"/>
      <c r="AG68" s="77"/>
      <c r="AH68" s="52"/>
    </row>
    <row r="69" spans="2:34" x14ac:dyDescent="0.25">
      <c r="B69" s="12">
        <v>12772</v>
      </c>
      <c r="C69" s="13" t="s">
        <v>28</v>
      </c>
      <c r="D69" s="10">
        <v>0</v>
      </c>
      <c r="E69" s="11">
        <v>1</v>
      </c>
      <c r="F69" s="11">
        <v>0</v>
      </c>
      <c r="G69" s="16">
        <v>0</v>
      </c>
      <c r="H69" s="16"/>
      <c r="I69" s="16"/>
      <c r="J69" s="12"/>
      <c r="K69" s="12"/>
      <c r="L69" s="12"/>
      <c r="M69" s="12"/>
      <c r="N69" s="67">
        <v>6</v>
      </c>
      <c r="O69" s="68">
        <f t="shared" si="3"/>
        <v>7</v>
      </c>
      <c r="AD69" s="70"/>
      <c r="AE69" s="71"/>
      <c r="AF69" s="71"/>
      <c r="AG69" s="77"/>
      <c r="AH69" s="52"/>
    </row>
    <row r="70" spans="2:34" x14ac:dyDescent="0.25">
      <c r="B70" s="12">
        <v>12773</v>
      </c>
      <c r="C70" s="13" t="s">
        <v>29</v>
      </c>
      <c r="D70" s="10">
        <v>1</v>
      </c>
      <c r="E70" s="11">
        <v>0</v>
      </c>
      <c r="F70" s="11">
        <v>1</v>
      </c>
      <c r="G70" s="16">
        <v>0</v>
      </c>
      <c r="H70" s="16"/>
      <c r="I70" s="16"/>
      <c r="J70" s="12"/>
      <c r="K70" s="12"/>
      <c r="L70" s="12"/>
      <c r="M70" s="12"/>
      <c r="N70" s="67">
        <v>40</v>
      </c>
      <c r="O70" s="68">
        <f t="shared" si="3"/>
        <v>42</v>
      </c>
      <c r="AD70" s="70"/>
      <c r="AE70" s="71"/>
      <c r="AF70" s="71"/>
      <c r="AG70" s="77"/>
      <c r="AH70" s="52"/>
    </row>
    <row r="71" spans="2:34" x14ac:dyDescent="0.25">
      <c r="B71" s="41">
        <v>13062</v>
      </c>
      <c r="C71" s="42" t="s">
        <v>30</v>
      </c>
      <c r="D71" s="10">
        <v>0</v>
      </c>
      <c r="E71" s="11">
        <v>0</v>
      </c>
      <c r="F71" s="11">
        <v>0</v>
      </c>
      <c r="G71" s="16">
        <v>0</v>
      </c>
      <c r="H71" s="16"/>
      <c r="I71" s="16"/>
      <c r="J71" s="32"/>
      <c r="K71" s="32"/>
      <c r="L71" s="32"/>
      <c r="M71" s="32"/>
      <c r="N71" s="67">
        <v>28</v>
      </c>
      <c r="O71" s="68">
        <f t="shared" si="3"/>
        <v>28</v>
      </c>
      <c r="AD71" s="70"/>
      <c r="AE71" s="71"/>
      <c r="AF71" s="71"/>
      <c r="AG71" s="77"/>
      <c r="AH71" s="52"/>
    </row>
    <row r="72" spans="2:34" x14ac:dyDescent="0.25">
      <c r="B72" s="41">
        <v>13063</v>
      </c>
      <c r="C72" s="42" t="s">
        <v>31</v>
      </c>
      <c r="D72" s="10">
        <v>0</v>
      </c>
      <c r="E72" s="11">
        <v>0</v>
      </c>
      <c r="F72" s="11">
        <v>0</v>
      </c>
      <c r="G72" s="16">
        <v>3</v>
      </c>
      <c r="H72" s="16"/>
      <c r="I72" s="16"/>
      <c r="J72" s="32"/>
      <c r="K72" s="32"/>
      <c r="L72" s="32"/>
      <c r="M72" s="32"/>
      <c r="N72" s="67">
        <v>55</v>
      </c>
      <c r="O72" s="68">
        <f t="shared" si="3"/>
        <v>58</v>
      </c>
      <c r="AD72" s="70"/>
      <c r="AE72" s="71"/>
      <c r="AF72" s="71"/>
      <c r="AG72" s="77"/>
      <c r="AH72" s="52"/>
    </row>
    <row r="73" spans="2:34" x14ac:dyDescent="0.25">
      <c r="B73" s="41">
        <v>13064</v>
      </c>
      <c r="C73" s="42" t="s">
        <v>32</v>
      </c>
      <c r="D73" s="10">
        <v>0</v>
      </c>
      <c r="E73" s="11">
        <v>0</v>
      </c>
      <c r="F73" s="11">
        <v>0</v>
      </c>
      <c r="G73" s="16">
        <v>1</v>
      </c>
      <c r="H73" s="16"/>
      <c r="I73" s="16"/>
      <c r="J73" s="32"/>
      <c r="K73" s="32"/>
      <c r="L73" s="32"/>
      <c r="M73" s="32"/>
      <c r="N73" s="67">
        <v>58</v>
      </c>
      <c r="O73" s="68">
        <f t="shared" si="3"/>
        <v>59</v>
      </c>
      <c r="AD73" s="70"/>
      <c r="AE73" s="71"/>
      <c r="AF73" s="71"/>
      <c r="AG73" s="77"/>
      <c r="AH73" s="52"/>
    </row>
    <row r="74" spans="2:34" x14ac:dyDescent="0.25">
      <c r="B74" s="41">
        <v>13065</v>
      </c>
      <c r="C74" s="42" t="s">
        <v>33</v>
      </c>
      <c r="D74" s="10">
        <v>0</v>
      </c>
      <c r="E74" s="11">
        <v>0</v>
      </c>
      <c r="F74" s="11">
        <v>0</v>
      </c>
      <c r="G74" s="16">
        <v>5</v>
      </c>
      <c r="H74" s="16"/>
      <c r="I74" s="16"/>
      <c r="J74" s="32"/>
      <c r="K74" s="32"/>
      <c r="L74" s="32"/>
      <c r="M74" s="32"/>
      <c r="N74" s="67">
        <v>51</v>
      </c>
      <c r="O74" s="68">
        <f t="shared" si="3"/>
        <v>56</v>
      </c>
      <c r="AD74" s="70"/>
      <c r="AE74" s="71"/>
      <c r="AF74" s="71"/>
      <c r="AG74" s="77"/>
      <c r="AH74" s="52"/>
    </row>
    <row r="75" spans="2:34" x14ac:dyDescent="0.25">
      <c r="B75" s="41">
        <v>13066</v>
      </c>
      <c r="C75" s="42" t="s">
        <v>34</v>
      </c>
      <c r="D75" s="10">
        <v>0</v>
      </c>
      <c r="E75" s="11">
        <v>0</v>
      </c>
      <c r="F75" s="11">
        <v>0</v>
      </c>
      <c r="G75" s="16">
        <v>3</v>
      </c>
      <c r="H75" s="16"/>
      <c r="I75" s="16"/>
      <c r="J75" s="32"/>
      <c r="K75" s="32"/>
      <c r="L75" s="32"/>
      <c r="M75" s="32"/>
      <c r="N75" s="67">
        <v>18</v>
      </c>
      <c r="O75" s="68">
        <f t="shared" si="3"/>
        <v>21</v>
      </c>
      <c r="AD75" s="70"/>
      <c r="AE75" s="71"/>
      <c r="AF75" s="71"/>
      <c r="AG75" s="77"/>
      <c r="AH75" s="52"/>
    </row>
    <row r="76" spans="2:34" x14ac:dyDescent="0.25">
      <c r="B76" s="41">
        <v>13067</v>
      </c>
      <c r="C76" s="42" t="s">
        <v>35</v>
      </c>
      <c r="D76" s="10">
        <v>0</v>
      </c>
      <c r="E76" s="11">
        <v>0</v>
      </c>
      <c r="F76" s="11">
        <v>0</v>
      </c>
      <c r="G76" s="16">
        <v>0</v>
      </c>
      <c r="H76" s="16"/>
      <c r="I76" s="16"/>
      <c r="J76" s="32"/>
      <c r="K76" s="32"/>
      <c r="L76" s="32"/>
      <c r="M76" s="32"/>
      <c r="N76" s="67">
        <v>69</v>
      </c>
      <c r="O76" s="68">
        <f t="shared" si="3"/>
        <v>69</v>
      </c>
      <c r="AD76" s="70"/>
      <c r="AE76" s="71"/>
      <c r="AF76" s="71"/>
      <c r="AG76" s="77"/>
      <c r="AH76" s="52"/>
    </row>
    <row r="77" spans="2:34" x14ac:dyDescent="0.25">
      <c r="B77" s="41">
        <v>13068</v>
      </c>
      <c r="C77" s="42" t="s">
        <v>36</v>
      </c>
      <c r="D77" s="10">
        <v>0</v>
      </c>
      <c r="E77" s="11">
        <v>0</v>
      </c>
      <c r="F77" s="11">
        <v>0</v>
      </c>
      <c r="G77" s="16">
        <v>0</v>
      </c>
      <c r="H77" s="16"/>
      <c r="I77" s="16"/>
      <c r="J77" s="32"/>
      <c r="K77" s="32"/>
      <c r="L77" s="32"/>
      <c r="M77" s="32"/>
      <c r="N77" s="67">
        <v>55</v>
      </c>
      <c r="O77" s="68">
        <f t="shared" si="3"/>
        <v>55</v>
      </c>
      <c r="AD77" s="70"/>
      <c r="AE77" s="71"/>
      <c r="AF77" s="71"/>
      <c r="AG77" s="77"/>
      <c r="AH77" s="52"/>
    </row>
    <row r="78" spans="2:34" x14ac:dyDescent="0.25">
      <c r="B78" s="41">
        <v>13069</v>
      </c>
      <c r="C78" s="42" t="s">
        <v>37</v>
      </c>
      <c r="D78" s="10">
        <v>0</v>
      </c>
      <c r="E78" s="11">
        <v>0</v>
      </c>
      <c r="F78" s="11">
        <v>0</v>
      </c>
      <c r="G78" s="16">
        <v>0</v>
      </c>
      <c r="H78" s="16"/>
      <c r="I78" s="16"/>
      <c r="J78" s="32"/>
      <c r="K78" s="32"/>
      <c r="L78" s="32"/>
      <c r="M78" s="32"/>
      <c r="N78" s="67">
        <v>70</v>
      </c>
      <c r="O78" s="68">
        <f t="shared" si="3"/>
        <v>70</v>
      </c>
      <c r="AD78" s="70"/>
      <c r="AE78" s="71"/>
      <c r="AF78" s="71"/>
      <c r="AG78" s="77"/>
      <c r="AH78" s="52"/>
    </row>
    <row r="79" spans="2:34" x14ac:dyDescent="0.25">
      <c r="B79" s="41">
        <v>13071</v>
      </c>
      <c r="C79" s="42" t="s">
        <v>38</v>
      </c>
      <c r="D79" s="10">
        <v>0</v>
      </c>
      <c r="E79" s="11">
        <v>0</v>
      </c>
      <c r="F79" s="11">
        <v>0</v>
      </c>
      <c r="G79" s="16">
        <v>0</v>
      </c>
      <c r="H79" s="16"/>
      <c r="I79" s="16"/>
      <c r="J79" s="32"/>
      <c r="K79" s="32"/>
      <c r="L79" s="32"/>
      <c r="M79" s="32"/>
      <c r="N79" s="67">
        <v>1</v>
      </c>
      <c r="O79" s="68">
        <f t="shared" si="3"/>
        <v>1</v>
      </c>
      <c r="AD79" s="70"/>
      <c r="AE79" s="71"/>
      <c r="AF79" s="71"/>
      <c r="AG79" s="77"/>
      <c r="AH79" s="52"/>
    </row>
    <row r="80" spans="2:34" x14ac:dyDescent="0.25">
      <c r="B80" s="41">
        <v>13072</v>
      </c>
      <c r="C80" s="42" t="s">
        <v>39</v>
      </c>
      <c r="D80" s="10">
        <v>0</v>
      </c>
      <c r="E80" s="11">
        <v>0</v>
      </c>
      <c r="F80" s="11">
        <v>0</v>
      </c>
      <c r="G80" s="16">
        <v>3</v>
      </c>
      <c r="H80" s="16"/>
      <c r="I80" s="16"/>
      <c r="J80" s="32"/>
      <c r="K80" s="32"/>
      <c r="L80" s="32"/>
      <c r="M80" s="32"/>
      <c r="N80" s="67">
        <v>1</v>
      </c>
      <c r="O80" s="68">
        <f t="shared" si="3"/>
        <v>4</v>
      </c>
      <c r="AD80" s="70"/>
      <c r="AE80" s="71"/>
      <c r="AF80" s="71"/>
      <c r="AG80" s="77"/>
      <c r="AH80" s="52"/>
    </row>
    <row r="81" spans="2:34" x14ac:dyDescent="0.25">
      <c r="B81" s="41">
        <v>13073</v>
      </c>
      <c r="C81" s="42" t="s">
        <v>40</v>
      </c>
      <c r="D81" s="10">
        <v>0</v>
      </c>
      <c r="E81" s="11">
        <v>0</v>
      </c>
      <c r="F81" s="11">
        <v>0</v>
      </c>
      <c r="G81" s="16">
        <v>0</v>
      </c>
      <c r="H81" s="16"/>
      <c r="I81" s="16"/>
      <c r="J81" s="32"/>
      <c r="K81" s="32"/>
      <c r="L81" s="32"/>
      <c r="M81" s="32"/>
      <c r="N81" s="67">
        <v>0</v>
      </c>
      <c r="O81" s="68">
        <f t="shared" si="3"/>
        <v>0</v>
      </c>
      <c r="AD81" s="70"/>
      <c r="AE81" s="71"/>
      <c r="AF81" s="71"/>
      <c r="AG81" s="77"/>
      <c r="AH81" s="52"/>
    </row>
    <row r="82" spans="2:34" x14ac:dyDescent="0.25">
      <c r="B82" s="41">
        <v>13074</v>
      </c>
      <c r="C82" s="42" t="s">
        <v>41</v>
      </c>
      <c r="D82" s="10">
        <v>0</v>
      </c>
      <c r="E82" s="11">
        <v>0</v>
      </c>
      <c r="F82" s="11">
        <v>0</v>
      </c>
      <c r="G82" s="16">
        <v>4</v>
      </c>
      <c r="H82" s="16"/>
      <c r="I82" s="16"/>
      <c r="J82" s="32"/>
      <c r="K82" s="32"/>
      <c r="L82" s="32"/>
      <c r="M82" s="32"/>
      <c r="N82" s="67">
        <v>1</v>
      </c>
      <c r="O82" s="68">
        <f t="shared" si="3"/>
        <v>5</v>
      </c>
      <c r="AD82" s="70"/>
      <c r="AE82" s="71"/>
      <c r="AF82" s="71"/>
      <c r="AG82" s="77"/>
      <c r="AH82" s="52"/>
    </row>
    <row r="83" spans="2:34" x14ac:dyDescent="0.25">
      <c r="B83" s="41">
        <v>13090</v>
      </c>
      <c r="C83" s="42" t="s">
        <v>49</v>
      </c>
      <c r="D83" s="10">
        <v>0</v>
      </c>
      <c r="E83" s="11">
        <v>0</v>
      </c>
      <c r="F83" s="11">
        <v>0</v>
      </c>
      <c r="G83" s="16">
        <v>0</v>
      </c>
      <c r="H83" s="16"/>
      <c r="I83" s="16"/>
      <c r="J83" s="32"/>
      <c r="K83" s="32"/>
      <c r="L83" s="32"/>
      <c r="M83" s="32"/>
      <c r="N83" s="67">
        <v>6</v>
      </c>
      <c r="O83" s="68">
        <f t="shared" si="3"/>
        <v>6</v>
      </c>
      <c r="AD83" s="70"/>
      <c r="AE83" s="71"/>
      <c r="AF83" s="71"/>
      <c r="AG83" s="77"/>
      <c r="AH83" s="52"/>
    </row>
    <row r="84" spans="2:34" x14ac:dyDescent="0.25">
      <c r="T84" s="78"/>
      <c r="U84" s="78"/>
      <c r="V84" s="79"/>
      <c r="W84" s="78"/>
      <c r="X84" s="78"/>
      <c r="Y84" s="78"/>
      <c r="Z84" s="80"/>
      <c r="AA84" s="52"/>
      <c r="AE84" s="81"/>
      <c r="AF84" s="81"/>
      <c r="AG84" s="77"/>
      <c r="AH84" s="52"/>
    </row>
    <row r="85" spans="2:34" x14ac:dyDescent="0.25">
      <c r="AE85" s="81"/>
      <c r="AF85" s="81"/>
      <c r="AG85" s="77"/>
      <c r="AH85" s="52"/>
    </row>
    <row r="86" spans="2:34" x14ac:dyDescent="0.25">
      <c r="C86" s="121" t="s">
        <v>50</v>
      </c>
      <c r="AG86" s="77"/>
      <c r="AH86" s="52"/>
    </row>
    <row r="87" spans="2:34" ht="15" customHeight="1" x14ac:dyDescent="0.25">
      <c r="B87" s="54"/>
      <c r="C87" s="122"/>
      <c r="N87" s="123" t="s">
        <v>48</v>
      </c>
      <c r="AG87" s="77"/>
      <c r="AH87" s="52"/>
    </row>
    <row r="88" spans="2:34" x14ac:dyDescent="0.25">
      <c r="B88" s="59"/>
      <c r="C88" s="60" t="s">
        <v>46</v>
      </c>
      <c r="D88" s="61">
        <v>44309</v>
      </c>
      <c r="E88" s="61">
        <v>44325</v>
      </c>
      <c r="F88" s="61">
        <v>44344</v>
      </c>
      <c r="G88" s="61">
        <v>44448</v>
      </c>
      <c r="H88" s="82"/>
      <c r="I88" s="82"/>
      <c r="J88" s="82">
        <v>44601</v>
      </c>
      <c r="K88" s="82">
        <v>44622</v>
      </c>
      <c r="L88" s="82">
        <v>44642</v>
      </c>
      <c r="M88" s="82">
        <v>44671</v>
      </c>
      <c r="N88" s="123"/>
      <c r="R88" s="16"/>
      <c r="AG88" s="77"/>
      <c r="AH88" s="52"/>
    </row>
    <row r="89" spans="2:34" ht="15" customHeight="1" x14ac:dyDescent="0.25">
      <c r="B89" s="12">
        <v>12750</v>
      </c>
      <c r="C89" s="13" t="s">
        <v>7</v>
      </c>
      <c r="D89" s="12">
        <v>78</v>
      </c>
      <c r="E89" s="12">
        <v>54</v>
      </c>
      <c r="F89" s="12">
        <v>63</v>
      </c>
      <c r="G89" s="12">
        <v>14</v>
      </c>
      <c r="H89" s="12"/>
      <c r="I89" s="12"/>
      <c r="J89" s="12">
        <v>0</v>
      </c>
      <c r="K89" s="12">
        <v>0</v>
      </c>
      <c r="L89" s="12">
        <v>0</v>
      </c>
      <c r="M89" s="12">
        <v>0</v>
      </c>
      <c r="N89" s="83">
        <f t="shared" ref="N89:N124" si="4">SUM(D89:M89)</f>
        <v>209</v>
      </c>
      <c r="AG89" s="52"/>
      <c r="AH89" s="52"/>
    </row>
    <row r="90" spans="2:34" x14ac:dyDescent="0.25">
      <c r="B90" s="21">
        <v>12751</v>
      </c>
      <c r="C90" s="22" t="s">
        <v>8</v>
      </c>
      <c r="D90" s="12">
        <v>6</v>
      </c>
      <c r="E90" s="12">
        <v>4</v>
      </c>
      <c r="F90" s="12">
        <v>7</v>
      </c>
      <c r="G90" s="12">
        <v>9</v>
      </c>
      <c r="H90" s="12"/>
      <c r="I90" s="12"/>
      <c r="J90" s="12">
        <v>0</v>
      </c>
      <c r="K90" s="12">
        <v>0</v>
      </c>
      <c r="L90" s="12">
        <v>0</v>
      </c>
      <c r="M90" s="12">
        <v>0</v>
      </c>
      <c r="N90" s="83">
        <f t="shared" si="4"/>
        <v>26</v>
      </c>
    </row>
    <row r="91" spans="2:34" x14ac:dyDescent="0.25">
      <c r="B91" s="12">
        <v>12752</v>
      </c>
      <c r="C91" s="13" t="s">
        <v>9</v>
      </c>
      <c r="D91" s="12">
        <v>14</v>
      </c>
      <c r="E91" s="12">
        <v>16</v>
      </c>
      <c r="F91" s="12">
        <v>12</v>
      </c>
      <c r="G91" s="12">
        <v>5</v>
      </c>
      <c r="H91" s="12"/>
      <c r="I91" s="12"/>
      <c r="J91" s="12">
        <v>27</v>
      </c>
      <c r="K91" s="12">
        <v>0</v>
      </c>
      <c r="L91" s="12">
        <v>0</v>
      </c>
      <c r="M91" s="12">
        <v>0</v>
      </c>
      <c r="N91" s="83">
        <f t="shared" si="4"/>
        <v>74</v>
      </c>
    </row>
    <row r="92" spans="2:34" x14ac:dyDescent="0.25">
      <c r="B92" s="74">
        <v>12753</v>
      </c>
      <c r="C92" s="75" t="s">
        <v>10</v>
      </c>
      <c r="D92" s="12">
        <v>31</v>
      </c>
      <c r="E92" s="12">
        <v>39</v>
      </c>
      <c r="F92" s="12">
        <v>23</v>
      </c>
      <c r="G92" s="12">
        <v>8</v>
      </c>
      <c r="H92" s="12"/>
      <c r="I92" s="12"/>
      <c r="J92" s="12">
        <v>4</v>
      </c>
      <c r="K92" s="12">
        <v>0</v>
      </c>
      <c r="L92" s="12">
        <v>0</v>
      </c>
      <c r="M92" s="12">
        <v>0</v>
      </c>
      <c r="N92" s="83">
        <f t="shared" si="4"/>
        <v>105</v>
      </c>
    </row>
    <row r="93" spans="2:34" x14ac:dyDescent="0.25">
      <c r="B93" s="12">
        <v>12754</v>
      </c>
      <c r="C93" s="13" t="s">
        <v>11</v>
      </c>
      <c r="D93" s="12">
        <v>20</v>
      </c>
      <c r="E93" s="12">
        <v>28</v>
      </c>
      <c r="F93" s="12">
        <v>34</v>
      </c>
      <c r="G93" s="12">
        <v>12</v>
      </c>
      <c r="H93" s="12"/>
      <c r="I93" s="12"/>
      <c r="J93" s="12">
        <v>0</v>
      </c>
      <c r="K93" s="12">
        <v>0</v>
      </c>
      <c r="L93" s="12">
        <v>0</v>
      </c>
      <c r="M93" s="12">
        <v>0</v>
      </c>
      <c r="N93" s="83">
        <f t="shared" si="4"/>
        <v>94</v>
      </c>
    </row>
    <row r="94" spans="2:34" x14ac:dyDescent="0.25">
      <c r="B94" s="12">
        <v>12755</v>
      </c>
      <c r="C94" s="13" t="s">
        <v>12</v>
      </c>
      <c r="D94" s="12">
        <v>7</v>
      </c>
      <c r="E94" s="12">
        <v>9</v>
      </c>
      <c r="F94" s="12">
        <v>11</v>
      </c>
      <c r="G94" s="12">
        <v>5</v>
      </c>
      <c r="H94" s="12"/>
      <c r="I94" s="12"/>
      <c r="J94" s="12">
        <v>0</v>
      </c>
      <c r="K94" s="12">
        <v>0</v>
      </c>
      <c r="L94" s="12">
        <v>0</v>
      </c>
      <c r="M94" s="12">
        <v>0</v>
      </c>
      <c r="N94" s="83">
        <f t="shared" si="4"/>
        <v>32</v>
      </c>
    </row>
    <row r="95" spans="2:34" x14ac:dyDescent="0.25">
      <c r="B95" s="12">
        <v>12756</v>
      </c>
      <c r="C95" s="13" t="s">
        <v>13</v>
      </c>
      <c r="D95" s="12">
        <v>2</v>
      </c>
      <c r="E95" s="12">
        <v>10</v>
      </c>
      <c r="F95" s="12">
        <v>2</v>
      </c>
      <c r="G95" s="12">
        <v>3</v>
      </c>
      <c r="H95" s="12"/>
      <c r="I95" s="12"/>
      <c r="J95" s="12">
        <v>0</v>
      </c>
      <c r="K95" s="12">
        <v>0</v>
      </c>
      <c r="L95" s="12">
        <v>0</v>
      </c>
      <c r="M95" s="12">
        <v>0</v>
      </c>
      <c r="N95" s="83">
        <f t="shared" si="4"/>
        <v>17</v>
      </c>
    </row>
    <row r="96" spans="2:34" x14ac:dyDescent="0.25">
      <c r="B96" s="12">
        <v>12757</v>
      </c>
      <c r="C96" s="13" t="s">
        <v>14</v>
      </c>
      <c r="D96" s="12">
        <v>3</v>
      </c>
      <c r="E96" s="12">
        <v>6</v>
      </c>
      <c r="F96" s="12">
        <v>2</v>
      </c>
      <c r="G96" s="12">
        <v>2</v>
      </c>
      <c r="H96" s="12"/>
      <c r="I96" s="12"/>
      <c r="J96" s="12">
        <v>0</v>
      </c>
      <c r="K96" s="12">
        <v>0</v>
      </c>
      <c r="L96" s="12">
        <v>0</v>
      </c>
      <c r="M96" s="12">
        <v>0</v>
      </c>
      <c r="N96" s="83">
        <f t="shared" si="4"/>
        <v>13</v>
      </c>
    </row>
    <row r="97" spans="2:14" x14ac:dyDescent="0.25">
      <c r="B97" s="29">
        <v>12758</v>
      </c>
      <c r="C97" s="30" t="s">
        <v>15</v>
      </c>
      <c r="D97" s="12">
        <v>8</v>
      </c>
      <c r="E97" s="12">
        <v>5</v>
      </c>
      <c r="F97" s="12">
        <v>1</v>
      </c>
      <c r="G97" s="12">
        <v>2</v>
      </c>
      <c r="H97" s="12"/>
      <c r="I97" s="12"/>
      <c r="J97" s="12">
        <v>0</v>
      </c>
      <c r="K97" s="12">
        <v>0</v>
      </c>
      <c r="L97" s="12">
        <v>0</v>
      </c>
      <c r="M97" s="12">
        <v>0</v>
      </c>
      <c r="N97" s="83">
        <f t="shared" si="4"/>
        <v>16</v>
      </c>
    </row>
    <row r="98" spans="2:14" x14ac:dyDescent="0.25">
      <c r="B98" s="12">
        <v>12759</v>
      </c>
      <c r="C98" s="13" t="s">
        <v>16</v>
      </c>
      <c r="D98" s="12">
        <v>2</v>
      </c>
      <c r="E98" s="12">
        <v>2</v>
      </c>
      <c r="F98" s="12">
        <v>1</v>
      </c>
      <c r="G98" s="12">
        <v>2</v>
      </c>
      <c r="H98" s="12"/>
      <c r="I98" s="12"/>
      <c r="J98" s="12">
        <v>2</v>
      </c>
      <c r="K98" s="12">
        <v>0</v>
      </c>
      <c r="L98" s="12">
        <v>0</v>
      </c>
      <c r="M98" s="12">
        <v>0</v>
      </c>
      <c r="N98" s="83">
        <f t="shared" si="4"/>
        <v>9</v>
      </c>
    </row>
    <row r="99" spans="2:14" x14ac:dyDescent="0.25">
      <c r="B99" s="12">
        <v>12760</v>
      </c>
      <c r="C99" s="13" t="s">
        <v>17</v>
      </c>
      <c r="D99" s="12">
        <v>2</v>
      </c>
      <c r="E99" s="12">
        <v>9</v>
      </c>
      <c r="F99" s="12">
        <v>6</v>
      </c>
      <c r="G99" s="12">
        <v>0</v>
      </c>
      <c r="H99" s="12"/>
      <c r="I99" s="12"/>
      <c r="J99" s="12">
        <v>0</v>
      </c>
      <c r="K99" s="12">
        <v>0</v>
      </c>
      <c r="L99" s="12">
        <v>0</v>
      </c>
      <c r="M99" s="12">
        <v>0</v>
      </c>
      <c r="N99" s="83">
        <f t="shared" si="4"/>
        <v>17</v>
      </c>
    </row>
    <row r="100" spans="2:14" x14ac:dyDescent="0.25">
      <c r="B100" s="12">
        <v>12761</v>
      </c>
      <c r="C100" s="13" t="s">
        <v>18</v>
      </c>
      <c r="D100" s="12">
        <v>5</v>
      </c>
      <c r="E100" s="12">
        <v>6</v>
      </c>
      <c r="F100" s="12">
        <v>1</v>
      </c>
      <c r="G100" s="12">
        <v>0</v>
      </c>
      <c r="H100" s="12"/>
      <c r="I100" s="12"/>
      <c r="J100" s="12">
        <v>0</v>
      </c>
      <c r="K100" s="12">
        <v>0</v>
      </c>
      <c r="L100" s="12">
        <v>0</v>
      </c>
      <c r="M100" s="12">
        <v>0</v>
      </c>
      <c r="N100" s="83">
        <f t="shared" si="4"/>
        <v>12</v>
      </c>
    </row>
    <row r="101" spans="2:14" x14ac:dyDescent="0.25">
      <c r="B101" s="12">
        <v>12762</v>
      </c>
      <c r="C101" s="13" t="s">
        <v>19</v>
      </c>
      <c r="D101" s="12">
        <v>2</v>
      </c>
      <c r="E101" s="12">
        <v>2</v>
      </c>
      <c r="F101" s="12">
        <v>0</v>
      </c>
      <c r="G101" s="12">
        <v>0</v>
      </c>
      <c r="H101" s="12"/>
      <c r="I101" s="12"/>
      <c r="J101" s="12">
        <v>0</v>
      </c>
      <c r="K101" s="12">
        <v>0</v>
      </c>
      <c r="L101" s="12">
        <v>0</v>
      </c>
      <c r="M101" s="12">
        <v>0</v>
      </c>
      <c r="N101" s="83">
        <f t="shared" si="4"/>
        <v>4</v>
      </c>
    </row>
    <row r="102" spans="2:14" x14ac:dyDescent="0.25">
      <c r="B102" s="12">
        <v>12763</v>
      </c>
      <c r="C102" s="13" t="s">
        <v>20</v>
      </c>
      <c r="D102" s="12">
        <v>11</v>
      </c>
      <c r="E102" s="12">
        <v>8</v>
      </c>
      <c r="F102" s="12">
        <v>0</v>
      </c>
      <c r="G102" s="12">
        <v>0</v>
      </c>
      <c r="H102" s="12"/>
      <c r="I102" s="12"/>
      <c r="J102" s="12">
        <v>0</v>
      </c>
      <c r="K102" s="12">
        <v>0</v>
      </c>
      <c r="L102" s="12">
        <v>0</v>
      </c>
      <c r="M102" s="12">
        <v>0</v>
      </c>
      <c r="N102" s="83">
        <f t="shared" si="4"/>
        <v>19</v>
      </c>
    </row>
    <row r="103" spans="2:14" x14ac:dyDescent="0.25">
      <c r="B103" s="12">
        <v>12764</v>
      </c>
      <c r="C103" s="13" t="s">
        <v>21</v>
      </c>
      <c r="D103" s="12">
        <v>1</v>
      </c>
      <c r="E103" s="12">
        <v>1</v>
      </c>
      <c r="F103" s="12">
        <v>5</v>
      </c>
      <c r="G103" s="12">
        <v>0</v>
      </c>
      <c r="H103" s="12"/>
      <c r="I103" s="12"/>
      <c r="J103" s="12">
        <v>0</v>
      </c>
      <c r="K103" s="12">
        <v>0</v>
      </c>
      <c r="L103" s="12">
        <v>0</v>
      </c>
      <c r="M103" s="12">
        <v>0</v>
      </c>
      <c r="N103" s="83">
        <f t="shared" si="4"/>
        <v>7</v>
      </c>
    </row>
    <row r="104" spans="2:14" s="37" customFormat="1" x14ac:dyDescent="0.25">
      <c r="B104" s="32">
        <v>12765</v>
      </c>
      <c r="C104" s="33" t="s">
        <v>22</v>
      </c>
      <c r="D104" s="32">
        <v>6</v>
      </c>
      <c r="E104" s="32">
        <v>6</v>
      </c>
      <c r="F104" s="32">
        <v>1</v>
      </c>
      <c r="G104" s="32">
        <v>1</v>
      </c>
      <c r="H104" s="32"/>
      <c r="I104" s="32"/>
      <c r="J104" s="32">
        <v>6</v>
      </c>
      <c r="K104" s="32">
        <v>4</v>
      </c>
      <c r="L104" s="32">
        <v>8</v>
      </c>
      <c r="M104" s="32">
        <v>13</v>
      </c>
      <c r="N104" s="83">
        <f t="shared" si="4"/>
        <v>45</v>
      </c>
    </row>
    <row r="105" spans="2:14" s="37" customFormat="1" x14ac:dyDescent="0.25">
      <c r="B105" s="32">
        <v>12766</v>
      </c>
      <c r="C105" s="33" t="s">
        <v>23</v>
      </c>
      <c r="D105" s="32">
        <v>9</v>
      </c>
      <c r="E105" s="32">
        <v>18</v>
      </c>
      <c r="F105" s="32">
        <v>9</v>
      </c>
      <c r="G105" s="32">
        <v>1</v>
      </c>
      <c r="H105" s="32"/>
      <c r="I105" s="32"/>
      <c r="J105" s="32">
        <v>18</v>
      </c>
      <c r="K105" s="32">
        <v>1</v>
      </c>
      <c r="L105" s="32">
        <v>6</v>
      </c>
      <c r="M105" s="32">
        <v>0</v>
      </c>
      <c r="N105" s="83">
        <f t="shared" si="4"/>
        <v>62</v>
      </c>
    </row>
    <row r="106" spans="2:14" s="37" customFormat="1" x14ac:dyDescent="0.25">
      <c r="B106" s="32">
        <v>12768</v>
      </c>
      <c r="C106" s="33" t="s">
        <v>24</v>
      </c>
      <c r="D106" s="32">
        <v>18</v>
      </c>
      <c r="E106" s="32">
        <v>12</v>
      </c>
      <c r="F106" s="32">
        <v>15</v>
      </c>
      <c r="G106" s="32">
        <v>2</v>
      </c>
      <c r="H106" s="32"/>
      <c r="I106" s="32"/>
      <c r="J106" s="32">
        <v>2</v>
      </c>
      <c r="K106" s="32">
        <v>0</v>
      </c>
      <c r="L106" s="32">
        <v>2</v>
      </c>
      <c r="M106" s="32">
        <v>0</v>
      </c>
      <c r="N106" s="83">
        <f t="shared" si="4"/>
        <v>51</v>
      </c>
    </row>
    <row r="107" spans="2:14" s="37" customFormat="1" x14ac:dyDescent="0.25">
      <c r="B107" s="32">
        <v>12769</v>
      </c>
      <c r="C107" s="33" t="s">
        <v>25</v>
      </c>
      <c r="D107" s="32">
        <v>5</v>
      </c>
      <c r="E107" s="32">
        <v>10</v>
      </c>
      <c r="F107" s="32">
        <v>9</v>
      </c>
      <c r="G107" s="32">
        <v>1</v>
      </c>
      <c r="H107" s="32"/>
      <c r="I107" s="32"/>
      <c r="J107" s="32">
        <v>13</v>
      </c>
      <c r="K107" s="32">
        <v>2</v>
      </c>
      <c r="L107" s="32">
        <v>4</v>
      </c>
      <c r="M107" s="32">
        <v>8</v>
      </c>
      <c r="N107" s="83">
        <f t="shared" si="4"/>
        <v>52</v>
      </c>
    </row>
    <row r="108" spans="2:14" s="37" customFormat="1" x14ac:dyDescent="0.25">
      <c r="B108" s="32">
        <v>12770</v>
      </c>
      <c r="C108" s="33" t="s">
        <v>26</v>
      </c>
      <c r="D108" s="32">
        <v>3</v>
      </c>
      <c r="E108" s="32">
        <v>6</v>
      </c>
      <c r="F108" s="32">
        <v>11</v>
      </c>
      <c r="G108" s="32">
        <v>1</v>
      </c>
      <c r="H108" s="32"/>
      <c r="I108" s="32"/>
      <c r="J108" s="32">
        <v>11</v>
      </c>
      <c r="K108" s="32">
        <v>0</v>
      </c>
      <c r="L108" s="32">
        <v>2</v>
      </c>
      <c r="M108" s="32">
        <v>9</v>
      </c>
      <c r="N108" s="83">
        <f t="shared" si="4"/>
        <v>43</v>
      </c>
    </row>
    <row r="109" spans="2:14" x14ac:dyDescent="0.25">
      <c r="B109" s="12">
        <v>12771</v>
      </c>
      <c r="C109" s="13" t="s">
        <v>27</v>
      </c>
      <c r="D109" s="12">
        <v>11</v>
      </c>
      <c r="E109" s="12">
        <v>20</v>
      </c>
      <c r="F109" s="12">
        <v>8</v>
      </c>
      <c r="G109" s="12">
        <v>9</v>
      </c>
      <c r="H109" s="12"/>
      <c r="I109" s="12"/>
      <c r="J109" s="12">
        <v>8</v>
      </c>
      <c r="K109" s="12">
        <v>0</v>
      </c>
      <c r="L109" s="12">
        <v>0</v>
      </c>
      <c r="M109" s="12">
        <v>0</v>
      </c>
      <c r="N109" s="83">
        <f t="shared" si="4"/>
        <v>56</v>
      </c>
    </row>
    <row r="110" spans="2:14" s="37" customFormat="1" x14ac:dyDescent="0.25">
      <c r="B110" s="32">
        <v>12772</v>
      </c>
      <c r="C110" s="33" t="s">
        <v>28</v>
      </c>
      <c r="D110" s="32">
        <v>1</v>
      </c>
      <c r="E110" s="32">
        <v>3</v>
      </c>
      <c r="F110" s="32">
        <v>15</v>
      </c>
      <c r="G110" s="32">
        <v>0</v>
      </c>
      <c r="H110" s="32"/>
      <c r="I110" s="32"/>
      <c r="J110" s="32">
        <v>1</v>
      </c>
      <c r="K110" s="32">
        <v>0</v>
      </c>
      <c r="L110" s="32">
        <v>0</v>
      </c>
      <c r="M110" s="32">
        <v>1</v>
      </c>
      <c r="N110" s="83">
        <f t="shared" si="4"/>
        <v>21</v>
      </c>
    </row>
    <row r="111" spans="2:14" s="37" customFormat="1" x14ac:dyDescent="0.25">
      <c r="B111" s="32">
        <v>12773</v>
      </c>
      <c r="C111" s="33" t="s">
        <v>29</v>
      </c>
      <c r="D111" s="32">
        <v>0</v>
      </c>
      <c r="E111" s="32">
        <v>1</v>
      </c>
      <c r="F111" s="32">
        <v>0</v>
      </c>
      <c r="G111" s="32">
        <v>0</v>
      </c>
      <c r="H111" s="32"/>
      <c r="I111" s="32"/>
      <c r="J111" s="32">
        <v>0</v>
      </c>
      <c r="K111" s="32">
        <v>0</v>
      </c>
      <c r="L111" s="32">
        <v>0</v>
      </c>
      <c r="M111" s="32">
        <v>0</v>
      </c>
      <c r="N111" s="83">
        <f t="shared" si="4"/>
        <v>1</v>
      </c>
    </row>
    <row r="112" spans="2:14" s="37" customFormat="1" x14ac:dyDescent="0.25">
      <c r="B112" s="32">
        <v>13062</v>
      </c>
      <c r="C112" s="33" t="s">
        <v>30</v>
      </c>
      <c r="D112" s="32">
        <v>10</v>
      </c>
      <c r="E112" s="32">
        <v>6</v>
      </c>
      <c r="F112" s="32">
        <v>0</v>
      </c>
      <c r="G112" s="32">
        <v>6</v>
      </c>
      <c r="H112" s="32"/>
      <c r="I112" s="32"/>
      <c r="J112" s="32">
        <v>31</v>
      </c>
      <c r="K112" s="32">
        <v>4</v>
      </c>
      <c r="L112" s="32">
        <v>3</v>
      </c>
      <c r="M112" s="32">
        <v>5</v>
      </c>
      <c r="N112" s="83">
        <f t="shared" si="4"/>
        <v>65</v>
      </c>
    </row>
    <row r="113" spans="2:14" x14ac:dyDescent="0.25">
      <c r="B113" s="41">
        <v>13063</v>
      </c>
      <c r="C113" s="42" t="s">
        <v>31</v>
      </c>
      <c r="D113" s="12">
        <v>9</v>
      </c>
      <c r="E113" s="12">
        <v>4</v>
      </c>
      <c r="F113" s="12">
        <v>11</v>
      </c>
      <c r="G113" s="12">
        <v>4</v>
      </c>
      <c r="H113" s="12"/>
      <c r="I113" s="12"/>
      <c r="J113" s="12">
        <v>0</v>
      </c>
      <c r="K113" s="12">
        <v>0</v>
      </c>
      <c r="L113" s="12">
        <v>0</v>
      </c>
      <c r="M113" s="12">
        <v>0</v>
      </c>
      <c r="N113" s="83">
        <f t="shared" si="4"/>
        <v>28</v>
      </c>
    </row>
    <row r="114" spans="2:14" s="37" customFormat="1" x14ac:dyDescent="0.25">
      <c r="B114" s="32">
        <v>13064</v>
      </c>
      <c r="C114" s="33" t="s">
        <v>32</v>
      </c>
      <c r="D114" s="32">
        <v>2</v>
      </c>
      <c r="E114" s="32">
        <v>6</v>
      </c>
      <c r="F114" s="32">
        <v>5</v>
      </c>
      <c r="G114" s="32">
        <v>0</v>
      </c>
      <c r="H114" s="32"/>
      <c r="I114" s="32"/>
      <c r="J114" s="32">
        <v>12</v>
      </c>
      <c r="K114" s="32">
        <v>5</v>
      </c>
      <c r="L114" s="32">
        <v>6</v>
      </c>
      <c r="M114" s="32">
        <v>4</v>
      </c>
      <c r="N114" s="83">
        <f t="shared" si="4"/>
        <v>40</v>
      </c>
    </row>
    <row r="115" spans="2:14" x14ac:dyDescent="0.25">
      <c r="B115" s="41">
        <v>13065</v>
      </c>
      <c r="C115" s="42" t="s">
        <v>33</v>
      </c>
      <c r="D115" s="12">
        <v>4</v>
      </c>
      <c r="E115" s="12">
        <v>12</v>
      </c>
      <c r="F115" s="12">
        <v>7</v>
      </c>
      <c r="G115" s="12">
        <v>4</v>
      </c>
      <c r="H115" s="12"/>
      <c r="I115" s="12"/>
      <c r="J115" s="12">
        <v>0</v>
      </c>
      <c r="K115" s="12">
        <v>0</v>
      </c>
      <c r="L115" s="12">
        <v>0</v>
      </c>
      <c r="M115" s="12">
        <v>0</v>
      </c>
      <c r="N115" s="83">
        <f t="shared" si="4"/>
        <v>27</v>
      </c>
    </row>
    <row r="116" spans="2:14" x14ac:dyDescent="0.25">
      <c r="B116" s="41">
        <v>13066</v>
      </c>
      <c r="C116" s="42" t="s">
        <v>34</v>
      </c>
      <c r="D116" s="12">
        <v>4</v>
      </c>
      <c r="E116" s="12">
        <v>9</v>
      </c>
      <c r="F116" s="12">
        <v>7</v>
      </c>
      <c r="G116" s="12">
        <v>0</v>
      </c>
      <c r="H116" s="12"/>
      <c r="I116" s="12"/>
      <c r="J116" s="12">
        <v>15</v>
      </c>
      <c r="K116" s="12">
        <v>0</v>
      </c>
      <c r="L116" s="12">
        <v>0</v>
      </c>
      <c r="M116" s="12">
        <v>0</v>
      </c>
      <c r="N116" s="83">
        <f t="shared" si="4"/>
        <v>35</v>
      </c>
    </row>
    <row r="117" spans="2:14" x14ac:dyDescent="0.25">
      <c r="B117" s="41">
        <v>13067</v>
      </c>
      <c r="C117" s="42" t="s">
        <v>35</v>
      </c>
      <c r="D117" s="12">
        <v>0</v>
      </c>
      <c r="E117" s="12">
        <v>2</v>
      </c>
      <c r="F117" s="12">
        <v>5</v>
      </c>
      <c r="G117" s="12">
        <v>7</v>
      </c>
      <c r="H117" s="12"/>
      <c r="I117" s="12"/>
      <c r="J117" s="12">
        <v>9</v>
      </c>
      <c r="K117" s="12">
        <v>0</v>
      </c>
      <c r="L117" s="12">
        <v>0</v>
      </c>
      <c r="M117" s="12">
        <v>0</v>
      </c>
      <c r="N117" s="83">
        <f t="shared" si="4"/>
        <v>23</v>
      </c>
    </row>
    <row r="118" spans="2:14" x14ac:dyDescent="0.25">
      <c r="B118" s="41">
        <v>13068</v>
      </c>
      <c r="C118" s="42" t="s">
        <v>36</v>
      </c>
      <c r="D118" s="12">
        <v>2</v>
      </c>
      <c r="E118" s="12">
        <v>5</v>
      </c>
      <c r="F118" s="12">
        <v>3</v>
      </c>
      <c r="G118" s="12">
        <v>4</v>
      </c>
      <c r="H118" s="12"/>
      <c r="I118" s="12"/>
      <c r="J118" s="12">
        <v>0</v>
      </c>
      <c r="K118" s="12">
        <v>0</v>
      </c>
      <c r="L118" s="12">
        <v>0</v>
      </c>
      <c r="M118" s="12">
        <v>0</v>
      </c>
      <c r="N118" s="83">
        <f t="shared" si="4"/>
        <v>14</v>
      </c>
    </row>
    <row r="119" spans="2:14" x14ac:dyDescent="0.25">
      <c r="B119" s="41">
        <v>13069</v>
      </c>
      <c r="C119" s="42" t="s">
        <v>37</v>
      </c>
      <c r="D119" s="12">
        <v>5</v>
      </c>
      <c r="E119" s="12">
        <v>7</v>
      </c>
      <c r="F119" s="12">
        <v>8</v>
      </c>
      <c r="G119" s="12">
        <v>4</v>
      </c>
      <c r="H119" s="12"/>
      <c r="I119" s="12"/>
      <c r="J119" s="12">
        <v>0</v>
      </c>
      <c r="K119" s="12">
        <v>0</v>
      </c>
      <c r="L119" s="12">
        <v>0</v>
      </c>
      <c r="M119" s="12">
        <v>0</v>
      </c>
      <c r="N119" s="83">
        <f t="shared" si="4"/>
        <v>24</v>
      </c>
    </row>
    <row r="120" spans="2:14" s="37" customFormat="1" x14ac:dyDescent="0.25">
      <c r="B120" s="32">
        <v>13071</v>
      </c>
      <c r="C120" s="33" t="s">
        <v>38</v>
      </c>
      <c r="D120" s="32">
        <v>5</v>
      </c>
      <c r="E120" s="32">
        <v>14</v>
      </c>
      <c r="F120" s="32">
        <v>7</v>
      </c>
      <c r="G120" s="32">
        <v>5</v>
      </c>
      <c r="H120" s="32"/>
      <c r="I120" s="32"/>
      <c r="J120" s="32">
        <v>9</v>
      </c>
      <c r="K120" s="32">
        <v>0</v>
      </c>
      <c r="L120" s="32">
        <v>6</v>
      </c>
      <c r="M120" s="32">
        <v>0</v>
      </c>
      <c r="N120" s="83">
        <f t="shared" si="4"/>
        <v>46</v>
      </c>
    </row>
    <row r="121" spans="2:14" s="37" customFormat="1" x14ac:dyDescent="0.25">
      <c r="B121" s="32">
        <v>13072</v>
      </c>
      <c r="C121" s="33" t="s">
        <v>39</v>
      </c>
      <c r="D121" s="32">
        <v>2</v>
      </c>
      <c r="E121" s="32">
        <v>6</v>
      </c>
      <c r="F121" s="32">
        <v>1</v>
      </c>
      <c r="G121" s="32">
        <v>1</v>
      </c>
      <c r="H121" s="32"/>
      <c r="I121" s="32"/>
      <c r="J121" s="32">
        <v>15</v>
      </c>
      <c r="K121" s="32">
        <v>2</v>
      </c>
      <c r="L121" s="32">
        <v>2</v>
      </c>
      <c r="M121" s="32">
        <v>0</v>
      </c>
      <c r="N121" s="83">
        <f t="shared" si="4"/>
        <v>29</v>
      </c>
    </row>
    <row r="122" spans="2:14" x14ac:dyDescent="0.25">
      <c r="B122" s="41">
        <v>13073</v>
      </c>
      <c r="C122" s="42" t="s">
        <v>40</v>
      </c>
      <c r="D122" s="12">
        <v>3</v>
      </c>
      <c r="E122" s="12">
        <v>5</v>
      </c>
      <c r="F122" s="12">
        <v>1</v>
      </c>
      <c r="G122" s="12">
        <v>4</v>
      </c>
      <c r="H122" s="12"/>
      <c r="I122" s="12"/>
      <c r="J122" s="12">
        <v>45</v>
      </c>
      <c r="K122" s="12">
        <v>0</v>
      </c>
      <c r="L122" s="12">
        <v>0</v>
      </c>
      <c r="M122" s="12">
        <v>0</v>
      </c>
      <c r="N122" s="83">
        <f t="shared" si="4"/>
        <v>58</v>
      </c>
    </row>
    <row r="123" spans="2:14" x14ac:dyDescent="0.25">
      <c r="B123" s="41">
        <v>13074</v>
      </c>
      <c r="C123" s="42" t="s">
        <v>41</v>
      </c>
      <c r="D123" s="12">
        <v>2</v>
      </c>
      <c r="E123" s="12">
        <v>1</v>
      </c>
      <c r="F123" s="12">
        <v>6</v>
      </c>
      <c r="G123" s="12">
        <v>0</v>
      </c>
      <c r="H123" s="12"/>
      <c r="I123" s="12"/>
      <c r="J123" s="12">
        <v>0</v>
      </c>
      <c r="K123" s="12">
        <v>0</v>
      </c>
      <c r="L123" s="12">
        <v>0</v>
      </c>
      <c r="M123" s="12">
        <v>0</v>
      </c>
      <c r="N123" s="83">
        <f t="shared" si="4"/>
        <v>9</v>
      </c>
    </row>
    <row r="124" spans="2:14" x14ac:dyDescent="0.25">
      <c r="B124" s="41">
        <v>13090</v>
      </c>
      <c r="C124" s="42" t="s">
        <v>49</v>
      </c>
      <c r="D124" s="12">
        <v>5</v>
      </c>
      <c r="E124" s="12">
        <v>6</v>
      </c>
      <c r="F124" s="12">
        <v>13</v>
      </c>
      <c r="G124" s="12">
        <v>2</v>
      </c>
      <c r="H124" s="12"/>
      <c r="I124" s="12"/>
      <c r="J124" s="12">
        <v>22</v>
      </c>
      <c r="K124" s="12">
        <v>0</v>
      </c>
      <c r="L124" s="12">
        <v>0</v>
      </c>
      <c r="M124" s="12">
        <v>0</v>
      </c>
      <c r="N124" s="83">
        <f t="shared" si="4"/>
        <v>48</v>
      </c>
    </row>
    <row r="125" spans="2:14" x14ac:dyDescent="0.25">
      <c r="J125" s="79"/>
    </row>
    <row r="133" spans="4:14" x14ac:dyDescent="0.25">
      <c r="D133"/>
      <c r="E133"/>
      <c r="F133"/>
      <c r="N133"/>
    </row>
    <row r="134" spans="4:14" x14ac:dyDescent="0.25">
      <c r="D134"/>
      <c r="E134"/>
      <c r="F134"/>
      <c r="N134"/>
    </row>
    <row r="135" spans="4:14" x14ac:dyDescent="0.25">
      <c r="D135"/>
      <c r="E135"/>
      <c r="F135"/>
      <c r="N135"/>
    </row>
    <row r="136" spans="4:14" x14ac:dyDescent="0.25">
      <c r="D136"/>
      <c r="E136"/>
      <c r="F136"/>
      <c r="N136"/>
    </row>
    <row r="137" spans="4:14" x14ac:dyDescent="0.25">
      <c r="D137"/>
      <c r="E137"/>
      <c r="F137"/>
      <c r="N137"/>
    </row>
    <row r="138" spans="4:14" x14ac:dyDescent="0.25">
      <c r="D138"/>
      <c r="E138"/>
      <c r="F138"/>
      <c r="N138"/>
    </row>
    <row r="139" spans="4:14" x14ac:dyDescent="0.25">
      <c r="D139"/>
      <c r="E139"/>
      <c r="F139"/>
      <c r="N139"/>
    </row>
    <row r="140" spans="4:14" x14ac:dyDescent="0.25">
      <c r="D140"/>
      <c r="E140"/>
      <c r="F140"/>
      <c r="N140"/>
    </row>
    <row r="141" spans="4:14" x14ac:dyDescent="0.25">
      <c r="D141"/>
      <c r="E141"/>
      <c r="F141"/>
      <c r="N141"/>
    </row>
    <row r="142" spans="4:14" x14ac:dyDescent="0.25">
      <c r="D142"/>
      <c r="E142"/>
      <c r="F142"/>
      <c r="N142"/>
    </row>
    <row r="143" spans="4:14" x14ac:dyDescent="0.25">
      <c r="D143"/>
      <c r="E143"/>
      <c r="F143"/>
      <c r="N143"/>
    </row>
    <row r="144" spans="4:14" x14ac:dyDescent="0.25">
      <c r="D144"/>
      <c r="E144"/>
      <c r="F144"/>
      <c r="N144"/>
    </row>
    <row r="145" spans="4:14" x14ac:dyDescent="0.25">
      <c r="D145"/>
      <c r="E145"/>
      <c r="F145"/>
      <c r="N145"/>
    </row>
    <row r="146" spans="4:14" x14ac:dyDescent="0.25">
      <c r="D146"/>
      <c r="E146"/>
      <c r="F146"/>
      <c r="N146"/>
    </row>
    <row r="147" spans="4:14" x14ac:dyDescent="0.25">
      <c r="D147"/>
      <c r="E147"/>
      <c r="F147"/>
      <c r="N147"/>
    </row>
    <row r="148" spans="4:14" x14ac:dyDescent="0.25">
      <c r="D148"/>
      <c r="E148"/>
      <c r="F148"/>
      <c r="N148"/>
    </row>
    <row r="149" spans="4:14" x14ac:dyDescent="0.25">
      <c r="D149"/>
      <c r="E149"/>
      <c r="F149"/>
      <c r="N149"/>
    </row>
    <row r="150" spans="4:14" x14ac:dyDescent="0.25">
      <c r="D150"/>
      <c r="E150"/>
      <c r="F150"/>
      <c r="N150"/>
    </row>
    <row r="151" spans="4:14" x14ac:dyDescent="0.25">
      <c r="D151"/>
      <c r="E151"/>
      <c r="F151"/>
      <c r="N151"/>
    </row>
    <row r="152" spans="4:14" x14ac:dyDescent="0.25">
      <c r="D152"/>
      <c r="E152"/>
      <c r="F152"/>
      <c r="N152"/>
    </row>
    <row r="153" spans="4:14" x14ac:dyDescent="0.25">
      <c r="D153"/>
      <c r="E153"/>
      <c r="F153"/>
      <c r="N153"/>
    </row>
    <row r="154" spans="4:14" x14ac:dyDescent="0.25">
      <c r="D154"/>
      <c r="E154"/>
      <c r="F154"/>
      <c r="N154"/>
    </row>
    <row r="155" spans="4:14" x14ac:dyDescent="0.25">
      <c r="D155"/>
      <c r="E155"/>
      <c r="F155"/>
      <c r="N155"/>
    </row>
    <row r="156" spans="4:14" x14ac:dyDescent="0.25">
      <c r="D156"/>
      <c r="E156"/>
      <c r="F156"/>
      <c r="N156"/>
    </row>
    <row r="157" spans="4:14" x14ac:dyDescent="0.25">
      <c r="D157"/>
      <c r="E157"/>
      <c r="F157"/>
      <c r="N157"/>
    </row>
    <row r="158" spans="4:14" x14ac:dyDescent="0.25">
      <c r="D158"/>
      <c r="E158"/>
      <c r="F158"/>
      <c r="N158"/>
    </row>
    <row r="159" spans="4:14" x14ac:dyDescent="0.25">
      <c r="D159"/>
      <c r="E159"/>
      <c r="F159"/>
      <c r="N159"/>
    </row>
    <row r="160" spans="4:14" x14ac:dyDescent="0.25">
      <c r="D160"/>
      <c r="E160"/>
      <c r="F160"/>
      <c r="N160"/>
    </row>
    <row r="161" spans="4:14" x14ac:dyDescent="0.25">
      <c r="D161"/>
      <c r="E161"/>
      <c r="F161"/>
      <c r="N161"/>
    </row>
    <row r="162" spans="4:14" x14ac:dyDescent="0.25">
      <c r="D162"/>
      <c r="E162"/>
      <c r="F162"/>
      <c r="N162"/>
    </row>
    <row r="163" spans="4:14" x14ac:dyDescent="0.25">
      <c r="D163"/>
      <c r="E163"/>
      <c r="F163"/>
      <c r="N163"/>
    </row>
    <row r="164" spans="4:14" x14ac:dyDescent="0.25">
      <c r="D164"/>
      <c r="E164"/>
      <c r="F164"/>
      <c r="N164"/>
    </row>
    <row r="165" spans="4:14" x14ac:dyDescent="0.25">
      <c r="D165"/>
      <c r="E165"/>
      <c r="F165"/>
      <c r="N165"/>
    </row>
    <row r="166" spans="4:14" x14ac:dyDescent="0.25">
      <c r="D166"/>
      <c r="E166"/>
      <c r="F166"/>
      <c r="N166"/>
    </row>
    <row r="167" spans="4:14" x14ac:dyDescent="0.25">
      <c r="D167"/>
      <c r="E167"/>
      <c r="F167"/>
      <c r="N167"/>
    </row>
    <row r="168" spans="4:14" x14ac:dyDescent="0.25">
      <c r="D168"/>
      <c r="E168"/>
      <c r="F168"/>
      <c r="N168"/>
    </row>
    <row r="169" spans="4:14" x14ac:dyDescent="0.25">
      <c r="D169"/>
      <c r="E169"/>
      <c r="F169"/>
      <c r="N169"/>
    </row>
    <row r="170" spans="4:14" x14ac:dyDescent="0.25">
      <c r="D170"/>
      <c r="E170"/>
      <c r="F170"/>
      <c r="N170"/>
    </row>
    <row r="171" spans="4:14" x14ac:dyDescent="0.25">
      <c r="D171"/>
      <c r="E171"/>
      <c r="F171"/>
      <c r="N171"/>
    </row>
  </sheetData>
  <mergeCells count="5">
    <mergeCell ref="C86:C87"/>
    <mergeCell ref="N87:N88"/>
    <mergeCell ref="C45:C46"/>
    <mergeCell ref="D46:E46"/>
    <mergeCell ref="G5:G6"/>
  </mergeCells>
  <pageMargins left="0.7" right="0.7" top="0.75" bottom="0.75" header="0.3" footer="0.3"/>
  <pageSetup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FINAL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Tesoreria-12</dc:creator>
  <cp:lastModifiedBy>Tesoreria-12</cp:lastModifiedBy>
  <cp:lastPrinted>2022-06-08T20:52:42Z</cp:lastPrinted>
  <dcterms:created xsi:type="dcterms:W3CDTF">2022-06-08T15:26:09Z</dcterms:created>
  <dcterms:modified xsi:type="dcterms:W3CDTF">2022-06-14T13:09:51Z</dcterms:modified>
</cp:coreProperties>
</file>