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UTOMERCADO EXPRESS 2707, C.A\"/>
    </mc:Choice>
  </mc:AlternateContent>
  <bookViews>
    <workbookView xWindow="0" yWindow="0" windowWidth="20490" windowHeight="7665"/>
  </bookViews>
  <sheets>
    <sheet name="EXPRESS 1-2022" sheetId="17" r:id="rId1"/>
    <sheet name="EXPRESS 3-4-2021 " sheetId="16" r:id="rId2"/>
    <sheet name="EXPRESS 2-2021 " sheetId="15" r:id="rId3"/>
    <sheet name="EXPRESS 1-2021" sheetId="14" r:id="rId4"/>
    <sheet name="EXPRESS 4-2020 " sheetId="13" r:id="rId5"/>
    <sheet name="EXPRESS 1-2-3-2020" sheetId="12" r:id="rId6"/>
    <sheet name="EXPRESS 4-2019 " sheetId="11" r:id="rId7"/>
    <sheet name="EXPRESS 3-2019" sheetId="10" r:id="rId8"/>
    <sheet name="EXPRESS 1-2-2019" sheetId="9" r:id="rId9"/>
    <sheet name="EXPRESS 4-4 " sheetId="8" r:id="rId10"/>
    <sheet name="EXPRESS 3-4  " sheetId="7" r:id="rId11"/>
    <sheet name="EXPRESS 2-4 " sheetId="6" r:id="rId12"/>
    <sheet name="EXPRESS 1-4" sheetId="1" r:id="rId13"/>
  </sheets>
  <calcPr calcId="162913"/>
</workbook>
</file>

<file path=xl/calcChain.xml><?xml version="1.0" encoding="utf-8"?>
<calcChain xmlns="http://schemas.openxmlformats.org/spreadsheetml/2006/main">
  <c r="D12" i="17" l="1"/>
  <c r="D11" i="17"/>
  <c r="D10" i="17"/>
  <c r="D9" i="17"/>
  <c r="D15" i="17" s="1"/>
  <c r="D8" i="17"/>
  <c r="D12" i="16" l="1"/>
  <c r="D11" i="16"/>
  <c r="D10" i="16"/>
  <c r="D9" i="16"/>
  <c r="D8" i="16"/>
  <c r="D12" i="15"/>
  <c r="D11" i="15"/>
  <c r="D10" i="15"/>
  <c r="D9" i="15"/>
  <c r="D8" i="15"/>
  <c r="D12" i="14"/>
  <c r="D11" i="14"/>
  <c r="D10" i="14"/>
  <c r="D9" i="14"/>
  <c r="D8" i="14"/>
  <c r="D15" i="16" l="1"/>
  <c r="D15" i="15"/>
  <c r="D15" i="14"/>
  <c r="E11" i="13"/>
  <c r="D12" i="13"/>
  <c r="D11" i="13"/>
  <c r="D10" i="13"/>
  <c r="D9" i="13"/>
  <c r="D8" i="13"/>
  <c r="D15" i="13" l="1"/>
  <c r="E10" i="12"/>
  <c r="E9" i="12"/>
  <c r="D9" i="12" s="1"/>
  <c r="E8" i="12"/>
  <c r="D12" i="12"/>
  <c r="D11" i="12"/>
  <c r="D10" i="12"/>
  <c r="D8" i="12"/>
  <c r="E11" i="11"/>
  <c r="D12" i="11"/>
  <c r="D11" i="11"/>
  <c r="D10" i="11"/>
  <c r="D9" i="11"/>
  <c r="D8" i="11"/>
  <c r="D15" i="11" s="1"/>
  <c r="D12" i="10"/>
  <c r="D11" i="10"/>
  <c r="D10" i="10"/>
  <c r="D9" i="10"/>
  <c r="D8" i="10"/>
  <c r="D12" i="9"/>
  <c r="D11" i="9"/>
  <c r="D10" i="9"/>
  <c r="D9" i="9"/>
  <c r="D8" i="9"/>
  <c r="D12" i="8"/>
  <c r="D11" i="8"/>
  <c r="D10" i="8"/>
  <c r="D9" i="8"/>
  <c r="D8" i="8"/>
  <c r="D15" i="12" l="1"/>
  <c r="D15" i="10"/>
  <c r="D15" i="9"/>
  <c r="D15" i="8"/>
  <c r="D12" i="7"/>
  <c r="D11" i="7"/>
  <c r="D10" i="7"/>
  <c r="D9" i="7"/>
  <c r="D8" i="7"/>
  <c r="D36" i="6"/>
  <c r="D35" i="6"/>
  <c r="D34" i="6"/>
  <c r="D33" i="6"/>
  <c r="D32" i="6"/>
  <c r="D12" i="6"/>
  <c r="D11" i="6"/>
  <c r="D10" i="6"/>
  <c r="D9" i="6"/>
  <c r="D8" i="6"/>
  <c r="D15" i="7" l="1"/>
  <c r="D39" i="6"/>
  <c r="D15" i="6"/>
  <c r="D9" i="1"/>
  <c r="D10" i="1"/>
  <c r="D8" i="1"/>
  <c r="D12" i="1" l="1"/>
  <c r="D11" i="1"/>
  <c r="D15" i="1" l="1"/>
</calcChain>
</file>

<file path=xl/comments1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10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11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12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  <comment ref="B36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13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3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4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5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6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7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8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comments9.xml><?xml version="1.0" encoding="utf-8"?>
<comments xmlns="http://schemas.openxmlformats.org/spreadsheetml/2006/main">
  <authors>
    <author>Contaduria</author>
  </authors>
  <commentList>
    <comment ref="B12" authorId="0" shape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UTILIDADES TRABAJADOR 0,5</t>
        </r>
      </text>
    </comment>
  </commentList>
</comments>
</file>

<file path=xl/sharedStrings.xml><?xml version="1.0" encoding="utf-8"?>
<sst xmlns="http://schemas.openxmlformats.org/spreadsheetml/2006/main" count="224" uniqueCount="13">
  <si>
    <t>CALCULO DE INCE</t>
  </si>
  <si>
    <t>CONCEPTO</t>
  </si>
  <si>
    <t>AÑO</t>
  </si>
  <si>
    <t>TRIMESTRE</t>
  </si>
  <si>
    <t>BOLIVARES</t>
  </si>
  <si>
    <t>APORTE 2%</t>
  </si>
  <si>
    <t>APORTE 1/2%</t>
  </si>
  <si>
    <t>AUTOMERCADO EXPRESS 2707, C.A.</t>
  </si>
  <si>
    <t>RIF: J-40670082-7</t>
  </si>
  <si>
    <t>SALDO CONTABLE</t>
  </si>
  <si>
    <t>MONTO A PAGAR</t>
  </si>
  <si>
    <t>APORTANTE</t>
  </si>
  <si>
    <t>091734859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</si>
</sst>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2" borderId="0" xfId="0" applyFont="1" applyFill="1"/>
    <xf numFmtId="4" fontId="3" fillId="2" borderId="0" xfId="0" applyNumberFormat="1" applyFont="1" applyFill="1"/>
    <xf numFmtId="4" fontId="3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15"/>
  <sheetViews>
    <sheetView tabSelected="1" workbookViewId="0">
      <selection activeCell="E9" sqref="E9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2021</v>
      </c>
      <c r="D8" s="6">
        <f>E8*2%</f>
        <v>0</v>
      </c>
      <c r="E8" s="9">
        <v>0</v>
      </c>
    </row>
    <row r="9" spans="1:5" ht="18.75" x14ac:dyDescent="0.3">
      <c r="A9" s="5" t="s">
        <v>5</v>
      </c>
      <c r="B9" s="5">
        <v>2</v>
      </c>
      <c r="C9" s="4">
        <v>2021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2021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2021</v>
      </c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0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E13" sqref="E13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2018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2018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2018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2018</v>
      </c>
      <c r="D11" s="6">
        <f>E11*2%</f>
        <v>27991.6142</v>
      </c>
      <c r="E11" s="6">
        <v>1399580.71</v>
      </c>
    </row>
    <row r="12" spans="1:5" ht="18.75" x14ac:dyDescent="0.3">
      <c r="A12" s="5" t="s">
        <v>6</v>
      </c>
      <c r="B12" s="5"/>
      <c r="C12" s="4"/>
      <c r="D12" s="6">
        <f>E12*0.5%</f>
        <v>1879.4595999999999</v>
      </c>
      <c r="E12" s="6">
        <v>375891.92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29871.073799999998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E5" sqref="E5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2018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2018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2018</v>
      </c>
      <c r="D10" s="6">
        <f t="shared" si="0"/>
        <v>260.97460000000001</v>
      </c>
      <c r="E10" s="6">
        <v>13048.73</v>
      </c>
    </row>
    <row r="11" spans="1:5" ht="18.75" x14ac:dyDescent="0.3">
      <c r="A11" s="5" t="s">
        <v>5</v>
      </c>
      <c r="B11" s="5">
        <v>4</v>
      </c>
      <c r="C11" s="4"/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260.97460000000001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9"/>
  <sheetViews>
    <sheetView topLeftCell="A16" workbookViewId="0">
      <selection activeCell="D23" sqref="D23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customWidth="1"/>
  </cols>
  <sheetData>
    <row r="1" spans="1:6" ht="18.75" x14ac:dyDescent="0.3">
      <c r="A1" s="1"/>
      <c r="B1" s="1"/>
      <c r="C1" s="1"/>
      <c r="D1" s="1"/>
      <c r="E1" s="1"/>
      <c r="F1" s="1"/>
    </row>
    <row r="2" spans="1:6" ht="18.75" x14ac:dyDescent="0.3">
      <c r="A2" s="2" t="s">
        <v>0</v>
      </c>
      <c r="B2" s="2"/>
      <c r="C2" s="1"/>
      <c r="D2" s="1"/>
      <c r="E2" s="1"/>
      <c r="F2" s="1"/>
    </row>
    <row r="3" spans="1:6" ht="18.75" x14ac:dyDescent="0.3">
      <c r="A3" s="1" t="s">
        <v>7</v>
      </c>
      <c r="B3" s="1"/>
      <c r="C3" s="1"/>
      <c r="D3" s="1"/>
      <c r="E3" s="1"/>
      <c r="F3" s="1"/>
    </row>
    <row r="4" spans="1:6" ht="18.75" x14ac:dyDescent="0.3">
      <c r="A4" s="1" t="s">
        <v>8</v>
      </c>
      <c r="B4" s="1"/>
      <c r="C4" s="1"/>
      <c r="D4" s="1"/>
      <c r="E4" s="1"/>
      <c r="F4" s="1"/>
    </row>
    <row r="5" spans="1:6" ht="18.75" x14ac:dyDescent="0.3">
      <c r="A5" s="1" t="s">
        <v>11</v>
      </c>
      <c r="B5" s="3" t="s">
        <v>12</v>
      </c>
      <c r="C5" s="1"/>
      <c r="D5" s="1"/>
      <c r="E5" s="1"/>
      <c r="F5" s="1"/>
    </row>
    <row r="6" spans="1:6" ht="18.75" x14ac:dyDescent="0.3">
      <c r="A6" s="1"/>
      <c r="B6" s="1"/>
      <c r="C6" s="1"/>
      <c r="D6" s="1"/>
      <c r="E6" s="1"/>
      <c r="F6" s="1"/>
    </row>
    <row r="7" spans="1:6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  <c r="F7" s="1"/>
    </row>
    <row r="8" spans="1:6" ht="18.75" x14ac:dyDescent="0.3">
      <c r="A8" s="5" t="s">
        <v>5</v>
      </c>
      <c r="B8" s="5">
        <v>1</v>
      </c>
      <c r="C8" s="4">
        <v>2018</v>
      </c>
      <c r="D8" s="6">
        <f>E8*2%</f>
        <v>0</v>
      </c>
      <c r="E8" s="6">
        <v>0</v>
      </c>
      <c r="F8" s="1"/>
    </row>
    <row r="9" spans="1:6" ht="18.75" x14ac:dyDescent="0.3">
      <c r="A9" s="5" t="s">
        <v>5</v>
      </c>
      <c r="B9" s="5">
        <v>2</v>
      </c>
      <c r="C9" s="4">
        <v>2018</v>
      </c>
      <c r="D9" s="6">
        <f t="shared" ref="D9:D10" si="0">E9*2%</f>
        <v>222.62979999999999</v>
      </c>
      <c r="E9" s="6">
        <v>11131.49</v>
      </c>
      <c r="F9" s="1"/>
    </row>
    <row r="10" spans="1:6" ht="18.75" x14ac:dyDescent="0.3">
      <c r="A10" s="5" t="s">
        <v>5</v>
      </c>
      <c r="B10" s="5">
        <v>3</v>
      </c>
      <c r="C10" s="4"/>
      <c r="D10" s="6">
        <f t="shared" si="0"/>
        <v>0</v>
      </c>
      <c r="E10" s="6">
        <v>0</v>
      </c>
      <c r="F10" s="1"/>
    </row>
    <row r="11" spans="1:6" ht="18.75" x14ac:dyDescent="0.3">
      <c r="A11" s="5" t="s">
        <v>5</v>
      </c>
      <c r="B11" s="5">
        <v>4</v>
      </c>
      <c r="C11" s="4"/>
      <c r="D11" s="6">
        <f>E11*2%</f>
        <v>0</v>
      </c>
      <c r="E11" s="6">
        <v>0</v>
      </c>
      <c r="F11" s="1"/>
    </row>
    <row r="12" spans="1:6" ht="18.75" x14ac:dyDescent="0.3">
      <c r="A12" s="5" t="s">
        <v>6</v>
      </c>
      <c r="B12" s="5"/>
      <c r="C12" s="4"/>
      <c r="D12" s="6">
        <f>E12*0.5%</f>
        <v>0</v>
      </c>
      <c r="E12" s="6">
        <v>0</v>
      </c>
      <c r="F12" s="1"/>
    </row>
    <row r="13" spans="1:6" ht="18.75" x14ac:dyDescent="0.3">
      <c r="A13" s="1"/>
      <c r="B13" s="1"/>
      <c r="C13" s="1"/>
      <c r="D13" s="1"/>
      <c r="E13" s="1"/>
      <c r="F13" s="1"/>
    </row>
    <row r="14" spans="1:6" ht="18.75" x14ac:dyDescent="0.3">
      <c r="A14" s="1"/>
      <c r="B14" s="1"/>
      <c r="C14" s="1"/>
      <c r="D14" s="1"/>
      <c r="E14" s="1"/>
      <c r="F14" s="1"/>
    </row>
    <row r="15" spans="1:6" ht="18.75" x14ac:dyDescent="0.3">
      <c r="A15" s="7" t="s">
        <v>10</v>
      </c>
      <c r="B15" s="7"/>
      <c r="C15" s="7"/>
      <c r="D15" s="8">
        <f>SUM(D8:D12)</f>
        <v>222.62979999999999</v>
      </c>
      <c r="E15" s="7"/>
      <c r="F15" s="1"/>
    </row>
    <row r="26" spans="1:5" ht="18.75" x14ac:dyDescent="0.3">
      <c r="A26" s="2" t="s">
        <v>0</v>
      </c>
      <c r="B26" s="2"/>
      <c r="C26" s="1"/>
      <c r="D26" s="1"/>
      <c r="E26" s="1"/>
    </row>
    <row r="27" spans="1:5" ht="18.75" x14ac:dyDescent="0.3">
      <c r="A27" s="1" t="s">
        <v>7</v>
      </c>
      <c r="B27" s="1"/>
      <c r="C27" s="1"/>
      <c r="D27" s="1"/>
      <c r="E27" s="1"/>
    </row>
    <row r="28" spans="1:5" ht="18.75" x14ac:dyDescent="0.3">
      <c r="A28" s="1" t="s">
        <v>8</v>
      </c>
      <c r="B28" s="1"/>
      <c r="C28" s="1"/>
      <c r="D28" s="1"/>
      <c r="E28" s="1"/>
    </row>
    <row r="29" spans="1:5" ht="18.75" x14ac:dyDescent="0.3">
      <c r="A29" s="1" t="s">
        <v>11</v>
      </c>
      <c r="B29" s="3" t="s">
        <v>12</v>
      </c>
      <c r="C29" s="1"/>
      <c r="D29" s="1"/>
      <c r="E29" s="1"/>
    </row>
    <row r="30" spans="1:5" ht="18.75" x14ac:dyDescent="0.3">
      <c r="A30" s="1"/>
      <c r="B30" s="1"/>
      <c r="C30" s="1"/>
      <c r="D30" s="1"/>
      <c r="E30" s="1"/>
    </row>
    <row r="31" spans="1:5" ht="18.75" x14ac:dyDescent="0.3">
      <c r="A31" s="4" t="s">
        <v>1</v>
      </c>
      <c r="B31" s="4" t="s">
        <v>3</v>
      </c>
      <c r="C31" s="4" t="s">
        <v>2</v>
      </c>
      <c r="D31" s="4" t="s">
        <v>4</v>
      </c>
      <c r="E31" s="4" t="s">
        <v>9</v>
      </c>
    </row>
    <row r="32" spans="1:5" ht="18.75" x14ac:dyDescent="0.3">
      <c r="A32" s="5" t="s">
        <v>5</v>
      </c>
      <c r="B32" s="5">
        <v>1</v>
      </c>
      <c r="C32" s="4">
        <v>2018</v>
      </c>
      <c r="D32" s="6">
        <f>E32*2%</f>
        <v>0</v>
      </c>
      <c r="E32" s="6">
        <v>0</v>
      </c>
    </row>
    <row r="33" spans="1:5" ht="18.75" x14ac:dyDescent="0.3">
      <c r="A33" s="5" t="s">
        <v>5</v>
      </c>
      <c r="B33" s="5">
        <v>2</v>
      </c>
      <c r="C33" s="4">
        <v>2018</v>
      </c>
      <c r="D33" s="6">
        <f t="shared" ref="D33:D34" si="1">E33*2%</f>
        <v>0</v>
      </c>
      <c r="E33" s="6">
        <v>0</v>
      </c>
    </row>
    <row r="34" spans="1:5" ht="18.75" x14ac:dyDescent="0.3">
      <c r="A34" s="5" t="s">
        <v>5</v>
      </c>
      <c r="B34" s="5">
        <v>3</v>
      </c>
      <c r="C34" s="4">
        <v>2018</v>
      </c>
      <c r="D34" s="6">
        <f t="shared" si="1"/>
        <v>260.97460000000001</v>
      </c>
      <c r="E34" s="6">
        <v>13048.73</v>
      </c>
    </row>
    <row r="35" spans="1:5" ht="18.75" x14ac:dyDescent="0.3">
      <c r="A35" s="5" t="s">
        <v>5</v>
      </c>
      <c r="B35" s="5">
        <v>4</v>
      </c>
      <c r="C35" s="4"/>
      <c r="D35" s="6">
        <f>E35*2%</f>
        <v>0</v>
      </c>
      <c r="E35" s="6">
        <v>0</v>
      </c>
    </row>
    <row r="36" spans="1:5" ht="18.75" x14ac:dyDescent="0.3">
      <c r="A36" s="5" t="s">
        <v>6</v>
      </c>
      <c r="B36" s="5"/>
      <c r="C36" s="4"/>
      <c r="D36" s="6">
        <f>E36*0.5%</f>
        <v>0</v>
      </c>
      <c r="E36" s="6">
        <v>0</v>
      </c>
    </row>
    <row r="37" spans="1:5" ht="18.75" x14ac:dyDescent="0.3">
      <c r="A37" s="1"/>
      <c r="B37" s="1"/>
      <c r="C37" s="1"/>
      <c r="D37" s="1"/>
      <c r="E37" s="1"/>
    </row>
    <row r="38" spans="1:5" ht="18.75" x14ac:dyDescent="0.3">
      <c r="A38" s="1"/>
      <c r="B38" s="1"/>
      <c r="C38" s="1"/>
      <c r="D38" s="1"/>
      <c r="E38" s="1"/>
    </row>
    <row r="39" spans="1:5" ht="18.75" x14ac:dyDescent="0.3">
      <c r="A39" s="7" t="s">
        <v>10</v>
      </c>
      <c r="B39" s="7"/>
      <c r="C39" s="7"/>
      <c r="D39" s="8">
        <f>SUM(D32:D36)</f>
        <v>260.97460000000001</v>
      </c>
      <c r="E39" s="7"/>
    </row>
  </sheetData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5"/>
  <sheetViews>
    <sheetView workbookViewId="0">
      <selection activeCell="B20" sqref="B20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customWidth="1"/>
  </cols>
  <sheetData>
    <row r="1" spans="1:6" ht="18.75" x14ac:dyDescent="0.3">
      <c r="A1" s="1"/>
      <c r="B1" s="1"/>
      <c r="C1" s="1"/>
      <c r="D1" s="1"/>
      <c r="E1" s="1"/>
      <c r="F1" s="1"/>
    </row>
    <row r="2" spans="1:6" ht="18.75" x14ac:dyDescent="0.3">
      <c r="A2" s="2" t="s">
        <v>0</v>
      </c>
      <c r="B2" s="2"/>
      <c r="C2" s="1"/>
      <c r="D2" s="1"/>
      <c r="E2" s="1"/>
      <c r="F2" s="1"/>
    </row>
    <row r="3" spans="1:6" ht="18.75" x14ac:dyDescent="0.3">
      <c r="A3" s="1" t="s">
        <v>7</v>
      </c>
      <c r="B3" s="1"/>
      <c r="C3" s="1"/>
      <c r="D3" s="1"/>
      <c r="E3" s="1"/>
      <c r="F3" s="1"/>
    </row>
    <row r="4" spans="1:6" ht="18.75" x14ac:dyDescent="0.3">
      <c r="A4" s="1" t="s">
        <v>8</v>
      </c>
      <c r="B4" s="1"/>
      <c r="C4" s="1"/>
      <c r="D4" s="1"/>
      <c r="E4" s="1"/>
      <c r="F4" s="1"/>
    </row>
    <row r="5" spans="1:6" ht="18.75" x14ac:dyDescent="0.3">
      <c r="A5" s="1" t="s">
        <v>11</v>
      </c>
      <c r="B5" s="3" t="s">
        <v>12</v>
      </c>
      <c r="C5" s="1"/>
      <c r="D5" s="1"/>
      <c r="E5" s="1"/>
      <c r="F5" s="1"/>
    </row>
    <row r="6" spans="1:6" ht="18.75" x14ac:dyDescent="0.3">
      <c r="A6" s="1"/>
      <c r="B6" s="1"/>
      <c r="C6" s="1"/>
      <c r="D6" s="1"/>
      <c r="E6" s="1"/>
      <c r="F6" s="1"/>
    </row>
    <row r="7" spans="1:6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  <c r="F7" s="1"/>
    </row>
    <row r="8" spans="1:6" ht="18.75" x14ac:dyDescent="0.3">
      <c r="A8" s="5" t="s">
        <v>5</v>
      </c>
      <c r="B8" s="5">
        <v>1</v>
      </c>
      <c r="C8" s="4">
        <v>2018</v>
      </c>
      <c r="D8" s="6">
        <f>E8*2%</f>
        <v>10095857.867000001</v>
      </c>
      <c r="E8" s="6">
        <v>504792893.35000002</v>
      </c>
      <c r="F8" s="1"/>
    </row>
    <row r="9" spans="1:6" ht="18.75" x14ac:dyDescent="0.3">
      <c r="A9" s="5" t="s">
        <v>5</v>
      </c>
      <c r="B9" s="5">
        <v>2</v>
      </c>
      <c r="C9" s="4"/>
      <c r="D9" s="6">
        <f t="shared" ref="D9:D10" si="0">E9*2%</f>
        <v>0</v>
      </c>
      <c r="E9" s="6">
        <v>0</v>
      </c>
      <c r="F9" s="1"/>
    </row>
    <row r="10" spans="1:6" ht="18.75" x14ac:dyDescent="0.3">
      <c r="A10" s="5" t="s">
        <v>5</v>
      </c>
      <c r="B10" s="5">
        <v>3</v>
      </c>
      <c r="C10" s="4"/>
      <c r="D10" s="6">
        <f t="shared" si="0"/>
        <v>0</v>
      </c>
      <c r="E10" s="6">
        <v>0</v>
      </c>
      <c r="F10" s="1"/>
    </row>
    <row r="11" spans="1:6" ht="18.75" x14ac:dyDescent="0.3">
      <c r="A11" s="5" t="s">
        <v>5</v>
      </c>
      <c r="B11" s="5">
        <v>4</v>
      </c>
      <c r="C11" s="4"/>
      <c r="D11" s="6">
        <f>E11*2%</f>
        <v>0</v>
      </c>
      <c r="E11" s="6">
        <v>0</v>
      </c>
      <c r="F11" s="1"/>
    </row>
    <row r="12" spans="1:6" ht="18.75" x14ac:dyDescent="0.3">
      <c r="A12" s="5" t="s">
        <v>6</v>
      </c>
      <c r="B12" s="5"/>
      <c r="C12" s="4"/>
      <c r="D12" s="6">
        <f>E12*0.5%</f>
        <v>0</v>
      </c>
      <c r="E12" s="6">
        <v>0</v>
      </c>
      <c r="F12" s="1"/>
    </row>
    <row r="13" spans="1:6" ht="18.75" x14ac:dyDescent="0.3">
      <c r="A13" s="1"/>
      <c r="B13" s="1"/>
      <c r="C13" s="1"/>
      <c r="D13" s="1"/>
      <c r="E13" s="1"/>
      <c r="F13" s="1"/>
    </row>
    <row r="14" spans="1:6" ht="18.75" x14ac:dyDescent="0.3">
      <c r="A14" s="1"/>
      <c r="B14" s="1"/>
      <c r="C14" s="1"/>
      <c r="D14" s="1"/>
      <c r="E14" s="1"/>
      <c r="F14" s="1"/>
    </row>
    <row r="15" spans="1:6" ht="18.75" x14ac:dyDescent="0.3">
      <c r="A15" s="7" t="s">
        <v>10</v>
      </c>
      <c r="B15" s="7"/>
      <c r="C15" s="7"/>
      <c r="D15" s="8">
        <f>SUM(D8:D12)</f>
        <v>10095857.867000001</v>
      </c>
      <c r="E15" s="7"/>
      <c r="F15" s="1"/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15"/>
  <sheetViews>
    <sheetView workbookViewId="0">
      <selection activeCell="D12" sqref="D12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2021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2021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2021</v>
      </c>
      <c r="D10" s="6">
        <f t="shared" si="0"/>
        <v>47.899799999999999</v>
      </c>
      <c r="E10" s="6">
        <v>2394.9899999999998</v>
      </c>
    </row>
    <row r="11" spans="1:5" ht="18.75" x14ac:dyDescent="0.3">
      <c r="A11" s="5" t="s">
        <v>5</v>
      </c>
      <c r="B11" s="5">
        <v>4</v>
      </c>
      <c r="C11" s="4">
        <v>2021</v>
      </c>
      <c r="D11" s="6">
        <f>E11*2%</f>
        <v>215.82980000000001</v>
      </c>
      <c r="E11" s="6">
        <v>10791.49</v>
      </c>
    </row>
    <row r="12" spans="1:5" ht="18.75" x14ac:dyDescent="0.3">
      <c r="A12" s="5" t="s">
        <v>6</v>
      </c>
      <c r="B12" s="5"/>
      <c r="C12" s="4"/>
      <c r="D12" s="6">
        <f>E12*0.5%</f>
        <v>9.9451999999999998</v>
      </c>
      <c r="E12" s="6">
        <v>1989.04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273.6748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H9" sqref="H9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2021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2021</v>
      </c>
      <c r="D9" s="6">
        <f t="shared" ref="D9:D10" si="0">E9*2%</f>
        <v>95229358.907600001</v>
      </c>
      <c r="E9" s="6">
        <v>4761467945.3800001</v>
      </c>
    </row>
    <row r="10" spans="1:5" ht="18.75" x14ac:dyDescent="0.3">
      <c r="A10" s="5" t="s">
        <v>5</v>
      </c>
      <c r="B10" s="5">
        <v>3</v>
      </c>
      <c r="C10" s="4">
        <v>2021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2021</v>
      </c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95229358.907600001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E9" sqref="E9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2021</v>
      </c>
      <c r="D8" s="6">
        <f>E8*2%</f>
        <v>19775266.639400002</v>
      </c>
      <c r="E8" s="6">
        <v>988763331.97000003</v>
      </c>
    </row>
    <row r="9" spans="1:5" ht="18.75" x14ac:dyDescent="0.3">
      <c r="A9" s="5" t="s">
        <v>5</v>
      </c>
      <c r="B9" s="5">
        <v>2</v>
      </c>
      <c r="C9" s="4">
        <v>2021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2021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2021</v>
      </c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19775266.639400002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topLeftCell="A4" workbookViewId="0">
      <selection activeCell="H9" sqref="H9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2020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2020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2020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2020</v>
      </c>
      <c r="D11" s="6">
        <f>E11*2%</f>
        <v>13458374.161200002</v>
      </c>
      <c r="E11" s="6">
        <f>218305059.9+123226665.56+331386982.6</f>
        <v>672918708.06000006</v>
      </c>
    </row>
    <row r="12" spans="1:5" ht="18.75" x14ac:dyDescent="0.3">
      <c r="A12" s="5" t="s">
        <v>6</v>
      </c>
      <c r="B12" s="5"/>
      <c r="C12" s="4"/>
      <c r="D12" s="6">
        <f>E12*0.5%</f>
        <v>1501950.5973500002</v>
      </c>
      <c r="E12" s="6">
        <v>300390119.47000003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14960324.758550001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E19" sqref="E19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8.5703125" customWidth="1"/>
    <col min="4" max="4" width="20.85546875" customWidth="1"/>
    <col min="5" max="5" width="21.5703125" bestFit="1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2020</v>
      </c>
      <c r="D8" s="6">
        <f>E8*2%</f>
        <v>30020449.501800001</v>
      </c>
      <c r="E8" s="6">
        <f>646790375.68+398771205.08+455460894.33</f>
        <v>1501022475.0899999</v>
      </c>
    </row>
    <row r="9" spans="1:5" ht="18.75" x14ac:dyDescent="0.3">
      <c r="A9" s="5" t="s">
        <v>5</v>
      </c>
      <c r="B9" s="5">
        <v>2</v>
      </c>
      <c r="C9" s="4">
        <v>2020</v>
      </c>
      <c r="D9" s="6">
        <f t="shared" ref="D9:D10" si="0">E9*2%</f>
        <v>31948535.505400002</v>
      </c>
      <c r="E9" s="6">
        <f>455068482.02+576690819.38+565667473.87</f>
        <v>1597426775.27</v>
      </c>
    </row>
    <row r="10" spans="1:5" ht="18.75" x14ac:dyDescent="0.3">
      <c r="A10" s="5" t="s">
        <v>5</v>
      </c>
      <c r="B10" s="5">
        <v>3</v>
      </c>
      <c r="C10" s="4">
        <v>2020</v>
      </c>
      <c r="D10" s="6">
        <f t="shared" si="0"/>
        <v>17048307.489799999</v>
      </c>
      <c r="E10" s="6">
        <f>292975980.55+282393835.5+277045558.44</f>
        <v>852415374.49000001</v>
      </c>
    </row>
    <row r="11" spans="1:5" ht="18.75" x14ac:dyDescent="0.3">
      <c r="A11" s="5" t="s">
        <v>5</v>
      </c>
      <c r="B11" s="5">
        <v>4</v>
      </c>
      <c r="C11" s="4">
        <v>2020</v>
      </c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79017292.497000009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C17" sqref="C17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2019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2019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2019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2019</v>
      </c>
      <c r="D11" s="6">
        <f>E11*2%</f>
        <v>9510096.1698000003</v>
      </c>
      <c r="E11" s="6">
        <f>124374525+134483670.92+216646612.57</f>
        <v>475504808.49000001</v>
      </c>
    </row>
    <row r="12" spans="1:5" ht="18.75" x14ac:dyDescent="0.3">
      <c r="A12" s="5" t="s">
        <v>6</v>
      </c>
      <c r="B12" s="5"/>
      <c r="C12" s="4"/>
      <c r="D12" s="6">
        <f>E12*0.5%</f>
        <v>520512.79180000001</v>
      </c>
      <c r="E12" s="6">
        <v>104102558.36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10030608.9616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E11" sqref="E11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2019</v>
      </c>
      <c r="D8" s="6">
        <f>E8*2%</f>
        <v>0</v>
      </c>
      <c r="E8" s="6">
        <v>0</v>
      </c>
    </row>
    <row r="9" spans="1:5" ht="18.75" x14ac:dyDescent="0.3">
      <c r="A9" s="5" t="s">
        <v>5</v>
      </c>
      <c r="B9" s="5">
        <v>2</v>
      </c>
      <c r="C9" s="4">
        <v>2019</v>
      </c>
      <c r="D9" s="6">
        <f t="shared" ref="D9:D10" si="0">E9*2%</f>
        <v>0</v>
      </c>
      <c r="E9" s="6">
        <v>0</v>
      </c>
    </row>
    <row r="10" spans="1:5" ht="18.75" x14ac:dyDescent="0.3">
      <c r="A10" s="5" t="s">
        <v>5</v>
      </c>
      <c r="B10" s="5">
        <v>3</v>
      </c>
      <c r="C10" s="4">
        <v>2019</v>
      </c>
      <c r="D10" s="6">
        <f t="shared" si="0"/>
        <v>3649075.9514000001</v>
      </c>
      <c r="E10" s="6">
        <v>182453797.56999999</v>
      </c>
    </row>
    <row r="11" spans="1:5" ht="18.75" x14ac:dyDescent="0.3">
      <c r="A11" s="5" t="s">
        <v>5</v>
      </c>
      <c r="B11" s="5">
        <v>4</v>
      </c>
      <c r="C11" s="4">
        <v>2019</v>
      </c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3649075.9514000001</v>
      </c>
      <c r="E15" s="7"/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15"/>
  <sheetViews>
    <sheetView workbookViewId="0">
      <selection activeCell="E10" sqref="E10"/>
    </sheetView>
  </sheetViews>
  <sheetFormatPr baseColWidth="10" defaultRowHeight="15" x14ac:dyDescent="0.25"/>
  <cols>
    <col min="1" max="1" width="16.85546875" customWidth="1"/>
    <col min="2" max="2" width="13.85546875" customWidth="1"/>
    <col min="3" max="3" width="11.5703125" bestFit="1" customWidth="1"/>
    <col min="4" max="4" width="17.85546875" bestFit="1" customWidth="1"/>
    <col min="5" max="5" width="20.85546875" customWidth="1"/>
  </cols>
  <sheetData>
    <row r="2" spans="1:5" ht="18.75" x14ac:dyDescent="0.3">
      <c r="A2" s="2" t="s">
        <v>0</v>
      </c>
      <c r="B2" s="2"/>
      <c r="C2" s="1"/>
      <c r="D2" s="1"/>
      <c r="E2" s="1"/>
    </row>
    <row r="3" spans="1:5" ht="18.75" x14ac:dyDescent="0.3">
      <c r="A3" s="1" t="s">
        <v>7</v>
      </c>
      <c r="B3" s="1"/>
      <c r="C3" s="1"/>
      <c r="D3" s="1"/>
      <c r="E3" s="1"/>
    </row>
    <row r="4" spans="1:5" ht="18.75" x14ac:dyDescent="0.3">
      <c r="A4" s="1" t="s">
        <v>8</v>
      </c>
      <c r="B4" s="1"/>
      <c r="C4" s="1"/>
      <c r="D4" s="1"/>
      <c r="E4" s="1"/>
    </row>
    <row r="5" spans="1:5" ht="18.75" x14ac:dyDescent="0.3">
      <c r="A5" s="1" t="s">
        <v>11</v>
      </c>
      <c r="B5" s="3" t="s">
        <v>12</v>
      </c>
      <c r="C5" s="1"/>
      <c r="D5" s="1"/>
      <c r="E5" s="1"/>
    </row>
    <row r="6" spans="1:5" ht="18.75" x14ac:dyDescent="0.3">
      <c r="A6" s="1"/>
      <c r="B6" s="1"/>
      <c r="C6" s="1"/>
      <c r="D6" s="1"/>
      <c r="E6" s="1"/>
    </row>
    <row r="7" spans="1:5" ht="18.75" x14ac:dyDescent="0.3">
      <c r="A7" s="4" t="s">
        <v>1</v>
      </c>
      <c r="B7" s="4" t="s">
        <v>3</v>
      </c>
      <c r="C7" s="4" t="s">
        <v>2</v>
      </c>
      <c r="D7" s="4" t="s">
        <v>4</v>
      </c>
      <c r="E7" s="4" t="s">
        <v>9</v>
      </c>
    </row>
    <row r="8" spans="1:5" ht="18.75" x14ac:dyDescent="0.3">
      <c r="A8" s="5" t="s">
        <v>5</v>
      </c>
      <c r="B8" s="5">
        <v>1</v>
      </c>
      <c r="C8" s="4">
        <v>2019</v>
      </c>
      <c r="D8" s="6">
        <f>E8*2%</f>
        <v>305555.26</v>
      </c>
      <c r="E8" s="6">
        <v>15277763</v>
      </c>
    </row>
    <row r="9" spans="1:5" ht="18.75" x14ac:dyDescent="0.3">
      <c r="A9" s="5" t="s">
        <v>5</v>
      </c>
      <c r="B9" s="5">
        <v>2</v>
      </c>
      <c r="C9" s="4">
        <v>2019</v>
      </c>
      <c r="D9" s="6">
        <f t="shared" ref="D9:D10" si="0">E9*2%</f>
        <v>1326028.3584</v>
      </c>
      <c r="E9" s="6">
        <v>66301417.920000002</v>
      </c>
    </row>
    <row r="10" spans="1:5" ht="18.75" x14ac:dyDescent="0.3">
      <c r="A10" s="5" t="s">
        <v>5</v>
      </c>
      <c r="B10" s="5">
        <v>3</v>
      </c>
      <c r="C10" s="4">
        <v>2019</v>
      </c>
      <c r="D10" s="6">
        <f t="shared" si="0"/>
        <v>0</v>
      </c>
      <c r="E10" s="6">
        <v>0</v>
      </c>
    </row>
    <row r="11" spans="1:5" ht="18.75" x14ac:dyDescent="0.3">
      <c r="A11" s="5" t="s">
        <v>5</v>
      </c>
      <c r="B11" s="5">
        <v>4</v>
      </c>
      <c r="C11" s="4">
        <v>2019</v>
      </c>
      <c r="D11" s="6">
        <f>E11*2%</f>
        <v>0</v>
      </c>
      <c r="E11" s="6">
        <v>0</v>
      </c>
    </row>
    <row r="12" spans="1:5" ht="18.75" x14ac:dyDescent="0.3">
      <c r="A12" s="5" t="s">
        <v>6</v>
      </c>
      <c r="B12" s="5"/>
      <c r="C12" s="4"/>
      <c r="D12" s="6">
        <f>E12*0.5%</f>
        <v>0</v>
      </c>
      <c r="E12" s="6">
        <v>0</v>
      </c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7" t="s">
        <v>10</v>
      </c>
      <c r="B15" s="7"/>
      <c r="C15" s="7"/>
      <c r="D15" s="8">
        <f>SUM(D8:D12)</f>
        <v>1631583.6184</v>
      </c>
      <c r="E15" s="7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EXPRESS 1-2022</vt:lpstr>
      <vt:lpstr>EXPRESS 3-4-2021 </vt:lpstr>
      <vt:lpstr>EXPRESS 2-2021 </vt:lpstr>
      <vt:lpstr>EXPRESS 1-2021</vt:lpstr>
      <vt:lpstr>EXPRESS 4-2020 </vt:lpstr>
      <vt:lpstr>EXPRESS 1-2-3-2020</vt:lpstr>
      <vt:lpstr>EXPRESS 4-2019 </vt:lpstr>
      <vt:lpstr>EXPRESS 3-2019</vt:lpstr>
      <vt:lpstr>EXPRESS 1-2-2019</vt:lpstr>
      <vt:lpstr>EXPRESS 4-4 </vt:lpstr>
      <vt:lpstr>EXPRESS 3-4  </vt:lpstr>
      <vt:lpstr>EXPRESS 2-4 </vt:lpstr>
      <vt:lpstr>EXPRESS 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CONTABILIDAD-01</cp:lastModifiedBy>
  <cp:lastPrinted>2022-01-25T14:07:12Z</cp:lastPrinted>
  <dcterms:created xsi:type="dcterms:W3CDTF">2018-07-04T19:39:39Z</dcterms:created>
  <dcterms:modified xsi:type="dcterms:W3CDTF">2022-04-20T13:05:17Z</dcterms:modified>
</cp:coreProperties>
</file>