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5600" windowHeight="11760"/>
  </bookViews>
  <sheets>
    <sheet name="DECLARAR" sheetId="1" r:id="rId1"/>
    <sheet name="CONTROL" sheetId="4" r:id="rId2"/>
    <sheet name="Hoja2" sheetId="2" r:id="rId3"/>
    <sheet name="Hoja3" sheetId="3" r:id="rId4"/>
  </sheets>
  <definedNames>
    <definedName name="_xlnm._FilterDatabase" localSheetId="1" hidden="1">CONTROL!$A$7:$S$35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37" i="4" l="1"/>
  <c r="Q37" i="4"/>
  <c r="P37" i="4"/>
  <c r="O37" i="4"/>
  <c r="N37" i="4"/>
  <c r="M37" i="4"/>
  <c r="K45" i="4" s="1"/>
  <c r="K51" i="4" s="1"/>
  <c r="L37" i="4"/>
  <c r="J45" i="4" s="1"/>
  <c r="K37" i="4"/>
  <c r="J43" i="4" s="1"/>
  <c r="J37" i="4"/>
  <c r="K37" i="1"/>
  <c r="J43" i="1" s="1"/>
  <c r="L37" i="1"/>
  <c r="J45" i="1" s="1"/>
  <c r="M37" i="1"/>
  <c r="K45" i="1" s="1"/>
  <c r="K51" i="1" s="1"/>
  <c r="N37" i="1"/>
  <c r="O37" i="1"/>
  <c r="P37" i="1"/>
  <c r="Q37" i="1"/>
  <c r="R37" i="1"/>
  <c r="J37" i="1"/>
  <c r="J51" i="4" l="1"/>
  <c r="J51" i="1"/>
</calcChain>
</file>

<file path=xl/comments1.xml><?xml version="1.0" encoding="utf-8"?>
<comments xmlns="http://schemas.openxmlformats.org/spreadsheetml/2006/main">
  <authors>
    <author>Cont_AUX_2</author>
  </authors>
  <commentList>
    <comment ref="A16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FACT N°341502 DEL LIBRO 1.1/36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FACT N°10794 DEL LIBRO 12.2/60</t>
        </r>
      </text>
    </comment>
  </commentList>
</comments>
</file>

<file path=xl/sharedStrings.xml><?xml version="1.0" encoding="utf-8"?>
<sst xmlns="http://schemas.openxmlformats.org/spreadsheetml/2006/main" count="625" uniqueCount="153">
  <si>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</si>
  <si>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</si>
  <si>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</si>
  <si>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</si>
  <si>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</si>
  <si>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</si>
  <si>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</si>
  <si>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</si>
  <si>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</si>
  <si>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</si>
  <si>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</si>
  <si>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</si>
  <si>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</si>
  <si>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</si>
  <si>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</si>
  <si>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Base General Reducida</t>
  </si>
  <si>
    <t>Base Adicional Imponible</t>
  </si>
  <si>
    <t>I.V.A. Recibido</t>
  </si>
  <si>
    <t>No. Comprobante</t>
  </si>
  <si>
    <t>1</t>
  </si>
  <si>
    <t>23/12/2019</t>
  </si>
  <si>
    <t>FC</t>
  </si>
  <si>
    <t>110183013</t>
  </si>
  <si>
    <t/>
  </si>
  <si>
    <t>00-0424765</t>
  </si>
  <si>
    <t>J000422141</t>
  </si>
  <si>
    <t>C.A. LICORES DE CALIDAD</t>
  </si>
  <si>
    <t>2</t>
  </si>
  <si>
    <t>04996</t>
  </si>
  <si>
    <t>00-004996</t>
  </si>
  <si>
    <t>J402322119</t>
  </si>
  <si>
    <t xml:space="preserve">INVERSIONES TEUFFEL E HIJOS C.A </t>
  </si>
  <si>
    <t>3</t>
  </si>
  <si>
    <t>15325</t>
  </si>
  <si>
    <t>00-82875</t>
  </si>
  <si>
    <t>J314695215</t>
  </si>
  <si>
    <t>AGRO BANANERA EL VIGIA C.A.</t>
  </si>
  <si>
    <t>4</t>
  </si>
  <si>
    <t>0064980</t>
  </si>
  <si>
    <t>00-0071270</t>
  </si>
  <si>
    <t>J304389744</t>
  </si>
  <si>
    <t>LACTEOS R.D., C.A</t>
  </si>
  <si>
    <t>5</t>
  </si>
  <si>
    <t>0064991</t>
  </si>
  <si>
    <t>00-0071282</t>
  </si>
  <si>
    <t>6</t>
  </si>
  <si>
    <t>000154</t>
  </si>
  <si>
    <t>00-00001154</t>
  </si>
  <si>
    <t>J302296579</t>
  </si>
  <si>
    <t>LACTEOS PUENTE C, C.A.</t>
  </si>
  <si>
    <t>7</t>
  </si>
  <si>
    <t>10813</t>
  </si>
  <si>
    <t>00-7063</t>
  </si>
  <si>
    <t>J309121774</t>
  </si>
  <si>
    <t>DISTRIBUIDORA JHEANDAN C.A.</t>
  </si>
  <si>
    <t>8</t>
  </si>
  <si>
    <t>B06960</t>
  </si>
  <si>
    <t>00-098104</t>
  </si>
  <si>
    <t xml:space="preserve">J294401163 </t>
  </si>
  <si>
    <t xml:space="preserve">NACIONAL DE ALIMENTOS C.A. </t>
  </si>
  <si>
    <t>9</t>
  </si>
  <si>
    <t>1393647586</t>
  </si>
  <si>
    <t>00-25606806</t>
  </si>
  <si>
    <t>J000413126</t>
  </si>
  <si>
    <t>ALIMENTOS POLAR COMERCIAL, C.A.</t>
  </si>
  <si>
    <t>10</t>
  </si>
  <si>
    <t>NC</t>
  </si>
  <si>
    <t>200003263</t>
  </si>
  <si>
    <t>20191200005590</t>
  </si>
  <si>
    <t>11</t>
  </si>
  <si>
    <t>200003262</t>
  </si>
  <si>
    <t>20191200005589</t>
  </si>
  <si>
    <t>12</t>
  </si>
  <si>
    <t>200003264</t>
  </si>
  <si>
    <t>20191200005591</t>
  </si>
  <si>
    <t>13</t>
  </si>
  <si>
    <t>26/12/2019</t>
  </si>
  <si>
    <t>0000048424</t>
  </si>
  <si>
    <t>00-00119928</t>
  </si>
  <si>
    <t>0000080037</t>
  </si>
  <si>
    <t>J294362400</t>
  </si>
  <si>
    <t xml:space="preserve">DISTRIBUIDORA DE LACTEOS SANTOS AVEIRO, C.A </t>
  </si>
  <si>
    <t>14</t>
  </si>
  <si>
    <t>0000048407</t>
  </si>
  <si>
    <t>00-00119805</t>
  </si>
  <si>
    <t>0000080079</t>
  </si>
  <si>
    <t>15</t>
  </si>
  <si>
    <t>0000048368</t>
  </si>
  <si>
    <t>00-00119554</t>
  </si>
  <si>
    <t>0000079887</t>
  </si>
  <si>
    <t>16</t>
  </si>
  <si>
    <t>0000048413</t>
  </si>
  <si>
    <t>00-00119850</t>
  </si>
  <si>
    <t>0000080204</t>
  </si>
  <si>
    <t>17</t>
  </si>
  <si>
    <t>27/12/2019</t>
  </si>
  <si>
    <t>1000143389</t>
  </si>
  <si>
    <t>00-0312123</t>
  </si>
  <si>
    <t>J297975519</t>
  </si>
  <si>
    <t>DISTRIBUIDORA GASEOSA SAN DIEGO, C.A.</t>
  </si>
  <si>
    <t>18</t>
  </si>
  <si>
    <t>A012680</t>
  </si>
  <si>
    <t>00-092230</t>
  </si>
  <si>
    <t>J298199121</t>
  </si>
  <si>
    <t>AGRICOLA CAMBANA C.A</t>
  </si>
  <si>
    <t>19</t>
  </si>
  <si>
    <t>15329</t>
  </si>
  <si>
    <t>00-82879</t>
  </si>
  <si>
    <t>20</t>
  </si>
  <si>
    <t>A012686</t>
  </si>
  <si>
    <t>00-092236</t>
  </si>
  <si>
    <t>21</t>
  </si>
  <si>
    <t>3003363094</t>
  </si>
  <si>
    <t>00-3473775</t>
  </si>
  <si>
    <t>J000255431</t>
  </si>
  <si>
    <t>MOLINOS NACIONALES. C.A. (MONACA)</t>
  </si>
  <si>
    <t>22</t>
  </si>
  <si>
    <t>10816</t>
  </si>
  <si>
    <t>00-7066</t>
  </si>
  <si>
    <t>23</t>
  </si>
  <si>
    <t>341401</t>
  </si>
  <si>
    <t>00-0232692</t>
  </si>
  <si>
    <t>J303089917</t>
  </si>
  <si>
    <t>DISTRIBUIDORA DE LACTEOS LA COSTA J.E.B. C.A.</t>
  </si>
  <si>
    <t>24</t>
  </si>
  <si>
    <t>0000080372</t>
  </si>
  <si>
    <t>00-00120031</t>
  </si>
  <si>
    <t>25</t>
  </si>
  <si>
    <t>26</t>
  </si>
  <si>
    <t>27</t>
  </si>
  <si>
    <t>200003272</t>
  </si>
  <si>
    <t>20191200005595</t>
  </si>
  <si>
    <t>28</t>
  </si>
  <si>
    <t>200003269</t>
  </si>
  <si>
    <t>20191200005592</t>
  </si>
  <si>
    <t>200003270</t>
  </si>
  <si>
    <t>20191200005593</t>
  </si>
  <si>
    <t>200003271</t>
  </si>
  <si>
    <t>20191200005594</t>
  </si>
  <si>
    <t>Resumen Libro de Compras</t>
  </si>
  <si>
    <t>Base no Imponible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</si>
  <si>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</si>
  <si>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</si>
  <si>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</si>
  <si>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</si>
  <si>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</si>
  <si>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</si>
  <si>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23-12 AL 29-12-2019</t>
  </si>
  <si>
    <t>Crédito General Fiscal</t>
  </si>
  <si>
    <t>Crédito Reducido Fiscal</t>
  </si>
  <si>
    <t>Crédito Adicional Fiscal</t>
  </si>
  <si>
    <t>Crédito Fiscal</t>
  </si>
  <si>
    <t>11.105.285.71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</si>
</sst>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###,###,###,###,##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left" vertical="center"/>
    </xf>
    <xf numFmtId="166" fontId="0" fillId="0" borderId="1" xfId="0" applyNumberFormat="1" applyBorder="1" applyAlignment="1">
      <alignment horizontal="left" vertical="center"/>
    </xf>
    <xf numFmtId="166" fontId="0" fillId="0" borderId="1" xfId="0" applyNumberForma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166" fontId="1" fillId="0" borderId="2" xfId="0" applyNumberFormat="1" applyFont="1" applyBorder="1"/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49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166" fontId="0" fillId="2" borderId="1" xfId="0" applyNumberFormat="1" applyFill="1" applyBorder="1" applyAlignment="1">
      <alignment horizontal="left" vertical="center"/>
    </xf>
    <xf numFmtId="166" fontId="0" fillId="2" borderId="1" xfId="0" applyNumberFormat="1" applyFill="1" applyBorder="1" applyAlignment="1">
      <alignment horizontal="right" vertical="center"/>
    </xf>
    <xf numFmtId="0" fontId="0" fillId="2" borderId="0" xfId="0" applyFill="1"/>
    <xf numFmtId="49" fontId="0" fillId="3" borderId="1" xfId="0" applyNumberForma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left" vertical="center"/>
    </xf>
    <xf numFmtId="166" fontId="0" fillId="3" borderId="1" xfId="0" applyNumberFormat="1" applyFill="1" applyBorder="1" applyAlignment="1">
      <alignment horizontal="left" vertical="center"/>
    </xf>
    <xf numFmtId="166" fontId="0" fillId="3" borderId="1" xfId="0" applyNumberFormat="1" applyFill="1" applyBorder="1" applyAlignment="1">
      <alignment horizontal="right" vertical="center"/>
    </xf>
    <xf numFmtId="0" fontId="0" fillId="3" borderId="0" xfId="0" applyFill="1"/>
    <xf numFmtId="49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166" fontId="0" fillId="0" borderId="1" xfId="0" applyNumberFormat="1" applyFill="1" applyBorder="1" applyAlignment="1">
      <alignment horizontal="left" vertical="center"/>
    </xf>
    <xf numFmtId="166" fontId="0" fillId="0" borderId="1" xfId="0" applyNumberFormat="1" applyFill="1" applyBorder="1" applyAlignment="1">
      <alignment horizontal="right" vertical="center"/>
    </xf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166" fontId="0" fillId="0" borderId="0" xfId="0" applyNumberFormat="1" applyBorder="1"/>
    <xf numFmtId="166" fontId="0" fillId="0" borderId="0" xfId="0" applyNumberFormat="1" applyBorder="1" applyAlignment="1">
      <alignment horizontal="right"/>
    </xf>
    <xf numFmtId="166" fontId="2" fillId="0" borderId="0" xfId="0" applyNumberFormat="1" applyFont="1" applyBorder="1" applyAlignment="1">
      <alignment horizontal="center"/>
    </xf>
    <xf numFmtId="166" fontId="1" fillId="0" borderId="0" xfId="0" applyNumberFormat="1" applyFont="1" applyBorder="1"/>
    <xf numFmtId="167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53"/>
  <sheetViews>
    <sheetView tabSelected="1" workbookViewId="0">
      <selection activeCell="S51" sqref="A1:S51"/>
    </sheetView>
  </sheetViews>
  <sheetFormatPr baseColWidth="10" defaultRowHeight="15" x14ac:dyDescent="0.25"/>
  <cols>
    <col min="1" max="1" width="6.28515625" style="18" bestFit="1" customWidth="1"/>
    <col min="2" max="2" width="10.710937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140625" style="3" bestFit="1" customWidth="1"/>
    <col min="9" max="9" width="47.28515625" style="6" bestFit="1" customWidth="1"/>
    <col min="10" max="10" width="17.5703125" style="9" bestFit="1" customWidth="1"/>
    <col min="11" max="11" width="14.42578125" style="9" bestFit="1" customWidth="1"/>
    <col min="12" max="12" width="13.28515625" style="9" bestFit="1" customWidth="1"/>
    <col min="13" max="13" width="13.28515625" style="6" bestFit="1" customWidth="1"/>
    <col min="14" max="15" width="9.7109375" style="6" bestFit="1" customWidth="1"/>
    <col min="16" max="16" width="11" style="6" customWidth="1"/>
    <col min="17" max="17" width="10" style="6" bestFit="1" customWidth="1"/>
    <col min="18" max="18" width="13.28515625" style="6" bestFit="1" customWidth="1"/>
    <col min="19" max="19" width="15" style="3" bestFit="1" customWidth="1"/>
  </cols>
  <sheetData>
    <row r="2" spans="1:19" s="2" customFormat="1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8"/>
      <c r="K2" s="8"/>
      <c r="L2" s="8"/>
      <c r="M2" s="5"/>
      <c r="N2" s="5"/>
      <c r="O2" s="5"/>
      <c r="P2" s="5"/>
      <c r="Q2" s="5"/>
      <c r="R2" s="5"/>
      <c r="S2" s="7"/>
    </row>
    <row r="3" spans="1:19" s="2" customFormat="1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8"/>
      <c r="K3" s="8"/>
      <c r="L3" s="8"/>
      <c r="M3" s="5"/>
      <c r="N3" s="5"/>
      <c r="O3" s="5"/>
      <c r="P3" s="5"/>
      <c r="Q3" s="5"/>
      <c r="R3" s="5"/>
      <c r="S3" s="7"/>
    </row>
    <row r="4" spans="1:19" s="2" customFormat="1" x14ac:dyDescent="0.25">
      <c r="A4" s="42" t="s">
        <v>147</v>
      </c>
      <c r="B4" s="42"/>
      <c r="C4" s="42"/>
      <c r="D4" s="42"/>
      <c r="E4" s="42"/>
      <c r="F4" s="42"/>
      <c r="G4" s="42"/>
      <c r="H4" s="42"/>
      <c r="I4" s="42"/>
      <c r="J4" s="8"/>
      <c r="K4" s="8"/>
      <c r="L4" s="8"/>
      <c r="M4" s="5"/>
      <c r="N4" s="5"/>
      <c r="O4" s="5"/>
      <c r="P4" s="5"/>
      <c r="Q4" s="5"/>
      <c r="R4" s="5"/>
      <c r="S4" s="7"/>
    </row>
    <row r="5" spans="1:19" s="2" customFormat="1" x14ac:dyDescent="0.25">
      <c r="A5" s="41" t="s">
        <v>2</v>
      </c>
      <c r="B5" s="41"/>
      <c r="C5" s="41"/>
      <c r="D5" s="41"/>
      <c r="E5" s="41"/>
      <c r="F5" s="41"/>
      <c r="G5" s="41"/>
      <c r="H5" s="41"/>
      <c r="I5" s="41"/>
      <c r="J5" s="8"/>
      <c r="K5" s="8"/>
      <c r="L5" s="8"/>
      <c r="M5" s="5"/>
      <c r="N5" s="5"/>
      <c r="O5" s="5"/>
      <c r="P5" s="5"/>
      <c r="Q5" s="5"/>
      <c r="R5" s="5"/>
      <c r="S5" s="7"/>
    </row>
    <row r="7" spans="1:19" s="1" customFormat="1" ht="52.5" customHeigh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148</v>
      </c>
      <c r="N7" s="16" t="s">
        <v>15</v>
      </c>
      <c r="O7" s="16" t="s">
        <v>149</v>
      </c>
      <c r="P7" s="16" t="s">
        <v>16</v>
      </c>
      <c r="Q7" s="16" t="s">
        <v>150</v>
      </c>
      <c r="R7" s="16" t="s">
        <v>17</v>
      </c>
      <c r="S7" s="14" t="s">
        <v>18</v>
      </c>
    </row>
    <row r="8" spans="1:19" s="40" customFormat="1" ht="16.5" customHeight="1" x14ac:dyDescent="0.25">
      <c r="A8" s="35" t="s">
        <v>19</v>
      </c>
      <c r="B8" s="36" t="s">
        <v>20</v>
      </c>
      <c r="C8" s="37" t="s">
        <v>66</v>
      </c>
      <c r="D8" s="37" t="s">
        <v>23</v>
      </c>
      <c r="E8" s="37" t="s">
        <v>70</v>
      </c>
      <c r="F8" s="37" t="s">
        <v>23</v>
      </c>
      <c r="G8" s="37" t="s">
        <v>51</v>
      </c>
      <c r="H8" s="37" t="s">
        <v>53</v>
      </c>
      <c r="I8" s="38" t="s">
        <v>54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1080000</v>
      </c>
      <c r="S8" s="37" t="s">
        <v>71</v>
      </c>
    </row>
    <row r="9" spans="1:19" s="40" customFormat="1" x14ac:dyDescent="0.25">
      <c r="A9" s="35" t="s">
        <v>27</v>
      </c>
      <c r="B9" s="36" t="s">
        <v>20</v>
      </c>
      <c r="C9" s="37" t="s">
        <v>66</v>
      </c>
      <c r="D9" s="37" t="s">
        <v>23</v>
      </c>
      <c r="E9" s="37" t="s">
        <v>67</v>
      </c>
      <c r="F9" s="37" t="s">
        <v>23</v>
      </c>
      <c r="G9" s="37" t="s">
        <v>56</v>
      </c>
      <c r="H9" s="37" t="s">
        <v>58</v>
      </c>
      <c r="I9" s="38" t="s">
        <v>59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1807448.23</v>
      </c>
      <c r="S9" s="37" t="s">
        <v>68</v>
      </c>
    </row>
    <row r="10" spans="1:19" s="40" customFormat="1" x14ac:dyDescent="0.25">
      <c r="A10" s="35" t="s">
        <v>32</v>
      </c>
      <c r="B10" s="36" t="s">
        <v>20</v>
      </c>
      <c r="C10" s="37" t="s">
        <v>66</v>
      </c>
      <c r="D10" s="37" t="s">
        <v>23</v>
      </c>
      <c r="E10" s="37" t="s">
        <v>73</v>
      </c>
      <c r="F10" s="37" t="s">
        <v>23</v>
      </c>
      <c r="G10" s="37" t="s">
        <v>61</v>
      </c>
      <c r="H10" s="37" t="s">
        <v>63</v>
      </c>
      <c r="I10" s="38" t="s">
        <v>64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1093331.7000000002</v>
      </c>
      <c r="S10" s="37" t="s">
        <v>74</v>
      </c>
    </row>
    <row r="11" spans="1:19" s="40" customFormat="1" x14ac:dyDescent="0.25">
      <c r="A11" s="35" t="s">
        <v>37</v>
      </c>
      <c r="B11" s="36" t="s">
        <v>20</v>
      </c>
      <c r="C11" s="37" t="s">
        <v>21</v>
      </c>
      <c r="D11" s="37" t="s">
        <v>33</v>
      </c>
      <c r="E11" s="37" t="s">
        <v>23</v>
      </c>
      <c r="F11" s="37" t="s">
        <v>34</v>
      </c>
      <c r="G11" s="37" t="s">
        <v>23</v>
      </c>
      <c r="H11" s="37" t="s">
        <v>35</v>
      </c>
      <c r="I11" s="38" t="s">
        <v>36</v>
      </c>
      <c r="J11" s="39">
        <v>14892000</v>
      </c>
      <c r="K11" s="39">
        <v>14892000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7" t="s">
        <v>23</v>
      </c>
    </row>
    <row r="12" spans="1:19" s="40" customFormat="1" x14ac:dyDescent="0.25">
      <c r="A12" s="35" t="s">
        <v>42</v>
      </c>
      <c r="B12" s="36" t="s">
        <v>20</v>
      </c>
      <c r="C12" s="37" t="s">
        <v>21</v>
      </c>
      <c r="D12" s="37" t="s">
        <v>61</v>
      </c>
      <c r="E12" s="37" t="s">
        <v>23</v>
      </c>
      <c r="F12" s="37" t="s">
        <v>62</v>
      </c>
      <c r="G12" s="37" t="s">
        <v>23</v>
      </c>
      <c r="H12" s="37" t="s">
        <v>63</v>
      </c>
      <c r="I12" s="38" t="s">
        <v>64</v>
      </c>
      <c r="J12" s="39">
        <v>246788273.09</v>
      </c>
      <c r="K12" s="39">
        <v>236219400</v>
      </c>
      <c r="L12" s="39">
        <v>9111097.4900000002</v>
      </c>
      <c r="M12" s="39">
        <v>1457775.6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7" t="s">
        <v>23</v>
      </c>
    </row>
    <row r="13" spans="1:19" s="40" customFormat="1" x14ac:dyDescent="0.25">
      <c r="A13" s="35" t="s">
        <v>45</v>
      </c>
      <c r="B13" s="36" t="s">
        <v>20</v>
      </c>
      <c r="C13" s="37" t="s">
        <v>21</v>
      </c>
      <c r="D13" s="37" t="s">
        <v>22</v>
      </c>
      <c r="E13" s="37" t="s">
        <v>23</v>
      </c>
      <c r="F13" s="37" t="s">
        <v>24</v>
      </c>
      <c r="G13" s="37" t="s">
        <v>23</v>
      </c>
      <c r="H13" s="37" t="s">
        <v>25</v>
      </c>
      <c r="I13" s="38" t="s">
        <v>26</v>
      </c>
      <c r="J13" s="39">
        <v>114096995.37</v>
      </c>
      <c r="K13" s="39">
        <v>114096995.37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7" t="s">
        <v>23</v>
      </c>
    </row>
    <row r="14" spans="1:19" s="40" customFormat="1" x14ac:dyDescent="0.25">
      <c r="A14" s="35" t="s">
        <v>50</v>
      </c>
      <c r="B14" s="36" t="s">
        <v>20</v>
      </c>
      <c r="C14" s="37" t="s">
        <v>21</v>
      </c>
      <c r="D14" s="37" t="s">
        <v>51</v>
      </c>
      <c r="E14" s="37" t="s">
        <v>23</v>
      </c>
      <c r="F14" s="37" t="s">
        <v>52</v>
      </c>
      <c r="G14" s="37" t="s">
        <v>23</v>
      </c>
      <c r="H14" s="37" t="s">
        <v>53</v>
      </c>
      <c r="I14" s="38" t="s">
        <v>54</v>
      </c>
      <c r="J14" s="39">
        <v>10440000</v>
      </c>
      <c r="K14" s="39">
        <v>0</v>
      </c>
      <c r="L14" s="39">
        <v>9000000</v>
      </c>
      <c r="M14" s="39">
        <v>1440000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7" t="s">
        <v>23</v>
      </c>
    </row>
    <row r="15" spans="1:19" s="40" customFormat="1" x14ac:dyDescent="0.25">
      <c r="A15" s="35" t="s">
        <v>55</v>
      </c>
      <c r="B15" s="36" t="s">
        <v>20</v>
      </c>
      <c r="C15" s="37" t="s">
        <v>21</v>
      </c>
      <c r="D15" s="37" t="s">
        <v>28</v>
      </c>
      <c r="E15" s="37" t="s">
        <v>23</v>
      </c>
      <c r="F15" s="37" t="s">
        <v>29</v>
      </c>
      <c r="G15" s="37" t="s">
        <v>23</v>
      </c>
      <c r="H15" s="37" t="s">
        <v>30</v>
      </c>
      <c r="I15" s="38" t="s">
        <v>31</v>
      </c>
      <c r="J15" s="39">
        <v>76129920</v>
      </c>
      <c r="K15" s="39">
        <v>76129920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7" t="s">
        <v>23</v>
      </c>
    </row>
    <row r="16" spans="1:19" x14ac:dyDescent="0.25">
      <c r="A16" s="17" t="s">
        <v>60</v>
      </c>
      <c r="B16" s="11" t="s">
        <v>20</v>
      </c>
      <c r="C16" s="10" t="s">
        <v>21</v>
      </c>
      <c r="D16" s="10" t="s">
        <v>46</v>
      </c>
      <c r="E16" s="10" t="s">
        <v>23</v>
      </c>
      <c r="F16" s="10" t="s">
        <v>47</v>
      </c>
      <c r="G16" s="10" t="s">
        <v>23</v>
      </c>
      <c r="H16" s="10" t="s">
        <v>48</v>
      </c>
      <c r="I16" s="12" t="s">
        <v>49</v>
      </c>
      <c r="J16" s="13">
        <v>13709000</v>
      </c>
      <c r="K16" s="13">
        <v>13709000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0" t="s">
        <v>23</v>
      </c>
    </row>
    <row r="17" spans="1:19" x14ac:dyDescent="0.25">
      <c r="A17" s="17" t="s">
        <v>65</v>
      </c>
      <c r="B17" s="11" t="s">
        <v>20</v>
      </c>
      <c r="C17" s="10" t="s">
        <v>21</v>
      </c>
      <c r="D17" s="10" t="s">
        <v>38</v>
      </c>
      <c r="E17" s="10" t="s">
        <v>23</v>
      </c>
      <c r="F17" s="10" t="s">
        <v>39</v>
      </c>
      <c r="G17" s="10" t="s">
        <v>23</v>
      </c>
      <c r="H17" s="10" t="s">
        <v>40</v>
      </c>
      <c r="I17" s="12" t="s">
        <v>41</v>
      </c>
      <c r="J17" s="13">
        <v>35435055</v>
      </c>
      <c r="K17" s="13">
        <v>35435055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0" t="s">
        <v>23</v>
      </c>
    </row>
    <row r="18" spans="1:19" x14ac:dyDescent="0.25">
      <c r="A18" s="17" t="s">
        <v>69</v>
      </c>
      <c r="B18" s="11" t="s">
        <v>20</v>
      </c>
      <c r="C18" s="10" t="s">
        <v>21</v>
      </c>
      <c r="D18" s="10" t="s">
        <v>43</v>
      </c>
      <c r="E18" s="10" t="s">
        <v>23</v>
      </c>
      <c r="F18" s="10" t="s">
        <v>44</v>
      </c>
      <c r="G18" s="10" t="s">
        <v>23</v>
      </c>
      <c r="H18" s="10" t="s">
        <v>40</v>
      </c>
      <c r="I18" s="12" t="s">
        <v>41</v>
      </c>
      <c r="J18" s="13">
        <v>14848125</v>
      </c>
      <c r="K18" s="13">
        <v>14848125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0" t="s">
        <v>23</v>
      </c>
    </row>
    <row r="19" spans="1:19" x14ac:dyDescent="0.25">
      <c r="A19" s="17" t="s">
        <v>72</v>
      </c>
      <c r="B19" s="11" t="s">
        <v>20</v>
      </c>
      <c r="C19" s="10" t="s">
        <v>21</v>
      </c>
      <c r="D19" s="10" t="s">
        <v>56</v>
      </c>
      <c r="E19" s="10" t="s">
        <v>23</v>
      </c>
      <c r="F19" s="10" t="s">
        <v>57</v>
      </c>
      <c r="G19" s="10" t="s">
        <v>23</v>
      </c>
      <c r="H19" s="10" t="s">
        <v>58</v>
      </c>
      <c r="I19" s="12" t="s">
        <v>59</v>
      </c>
      <c r="J19" s="13">
        <v>17471999.530000001</v>
      </c>
      <c r="K19" s="13">
        <v>0</v>
      </c>
      <c r="L19" s="13">
        <v>15062068.560000001</v>
      </c>
      <c r="M19" s="13">
        <v>2409930.9700000002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0" t="s">
        <v>23</v>
      </c>
    </row>
    <row r="20" spans="1:19" x14ac:dyDescent="0.25">
      <c r="A20" s="17" t="s">
        <v>75</v>
      </c>
      <c r="B20" s="11" t="s">
        <v>76</v>
      </c>
      <c r="C20" s="10" t="s">
        <v>66</v>
      </c>
      <c r="D20" s="10" t="s">
        <v>23</v>
      </c>
      <c r="E20" s="10" t="s">
        <v>77</v>
      </c>
      <c r="F20" s="10" t="s">
        <v>78</v>
      </c>
      <c r="G20" s="10" t="s">
        <v>79</v>
      </c>
      <c r="H20" s="10" t="s">
        <v>80</v>
      </c>
      <c r="I20" s="12" t="s">
        <v>81</v>
      </c>
      <c r="J20" s="13">
        <v>-1188143.3400000001</v>
      </c>
      <c r="K20" s="13">
        <v>0</v>
      </c>
      <c r="L20" s="13">
        <v>-1024261.5</v>
      </c>
      <c r="M20" s="13">
        <v>-163881.84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0" t="s">
        <v>23</v>
      </c>
    </row>
    <row r="21" spans="1:19" x14ac:dyDescent="0.25">
      <c r="A21" s="17" t="s">
        <v>82</v>
      </c>
      <c r="B21" s="11" t="s">
        <v>76</v>
      </c>
      <c r="C21" s="10" t="s">
        <v>66</v>
      </c>
      <c r="D21" s="10" t="s">
        <v>23</v>
      </c>
      <c r="E21" s="10" t="s">
        <v>83</v>
      </c>
      <c r="F21" s="10" t="s">
        <v>84</v>
      </c>
      <c r="G21" s="10" t="s">
        <v>85</v>
      </c>
      <c r="H21" s="10" t="s">
        <v>80</v>
      </c>
      <c r="I21" s="12" t="s">
        <v>81</v>
      </c>
      <c r="J21" s="13">
        <v>-2641086.14</v>
      </c>
      <c r="K21" s="13">
        <v>0</v>
      </c>
      <c r="L21" s="13">
        <v>-2276798.4</v>
      </c>
      <c r="M21" s="13">
        <v>-364287.74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0" t="s">
        <v>23</v>
      </c>
    </row>
    <row r="22" spans="1:19" x14ac:dyDescent="0.25">
      <c r="A22" s="17" t="s">
        <v>86</v>
      </c>
      <c r="B22" s="11" t="s">
        <v>76</v>
      </c>
      <c r="C22" s="10" t="s">
        <v>66</v>
      </c>
      <c r="D22" s="10" t="s">
        <v>23</v>
      </c>
      <c r="E22" s="10" t="s">
        <v>87</v>
      </c>
      <c r="F22" s="10" t="s">
        <v>88</v>
      </c>
      <c r="G22" s="10" t="s">
        <v>89</v>
      </c>
      <c r="H22" s="10" t="s">
        <v>80</v>
      </c>
      <c r="I22" s="12" t="s">
        <v>81</v>
      </c>
      <c r="J22" s="13">
        <v>-140803.4</v>
      </c>
      <c r="K22" s="13">
        <v>0</v>
      </c>
      <c r="L22" s="13">
        <v>-121382.24</v>
      </c>
      <c r="M22" s="13">
        <v>-19421.16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0" t="s">
        <v>23</v>
      </c>
    </row>
    <row r="23" spans="1:19" x14ac:dyDescent="0.25">
      <c r="A23" s="17" t="s">
        <v>90</v>
      </c>
      <c r="B23" s="11" t="s">
        <v>76</v>
      </c>
      <c r="C23" s="10" t="s">
        <v>66</v>
      </c>
      <c r="D23" s="10" t="s">
        <v>23</v>
      </c>
      <c r="E23" s="10" t="s">
        <v>91</v>
      </c>
      <c r="F23" s="10" t="s">
        <v>92</v>
      </c>
      <c r="G23" s="10" t="s">
        <v>93</v>
      </c>
      <c r="H23" s="10" t="s">
        <v>80</v>
      </c>
      <c r="I23" s="12" t="s">
        <v>81</v>
      </c>
      <c r="J23" s="13">
        <v>-387209.47</v>
      </c>
      <c r="K23" s="13">
        <v>0</v>
      </c>
      <c r="L23" s="13">
        <v>-333801.27</v>
      </c>
      <c r="M23" s="13">
        <v>-53408.2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0" t="s">
        <v>23</v>
      </c>
    </row>
    <row r="24" spans="1:19" x14ac:dyDescent="0.25">
      <c r="A24" s="17" t="s">
        <v>94</v>
      </c>
      <c r="B24" s="11" t="s">
        <v>95</v>
      </c>
      <c r="C24" s="10" t="s">
        <v>66</v>
      </c>
      <c r="D24" s="10" t="s">
        <v>23</v>
      </c>
      <c r="E24" s="10" t="s">
        <v>133</v>
      </c>
      <c r="F24" s="10" t="s">
        <v>23</v>
      </c>
      <c r="G24" s="10" t="s">
        <v>96</v>
      </c>
      <c r="H24" s="10" t="s">
        <v>98</v>
      </c>
      <c r="I24" s="12" t="s">
        <v>99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2645068.9775999999</v>
      </c>
      <c r="S24" s="10" t="s">
        <v>134</v>
      </c>
    </row>
    <row r="25" spans="1:19" x14ac:dyDescent="0.25">
      <c r="A25" s="17" t="s">
        <v>100</v>
      </c>
      <c r="B25" s="11" t="s">
        <v>95</v>
      </c>
      <c r="C25" s="10" t="s">
        <v>66</v>
      </c>
      <c r="D25" s="10" t="s">
        <v>23</v>
      </c>
      <c r="E25" s="10" t="s">
        <v>135</v>
      </c>
      <c r="F25" s="10" t="s">
        <v>23</v>
      </c>
      <c r="G25" s="10" t="s">
        <v>117</v>
      </c>
      <c r="H25" s="10" t="s">
        <v>53</v>
      </c>
      <c r="I25" s="12" t="s">
        <v>54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1800000</v>
      </c>
      <c r="S25" s="10" t="s">
        <v>136</v>
      </c>
    </row>
    <row r="26" spans="1:19" x14ac:dyDescent="0.25">
      <c r="A26" s="17" t="s">
        <v>105</v>
      </c>
      <c r="B26" s="11" t="s">
        <v>95</v>
      </c>
      <c r="C26" s="10" t="s">
        <v>66</v>
      </c>
      <c r="D26" s="10" t="s">
        <v>23</v>
      </c>
      <c r="E26" s="10" t="s">
        <v>137</v>
      </c>
      <c r="F26" s="10" t="s">
        <v>23</v>
      </c>
      <c r="G26" s="10" t="s">
        <v>120</v>
      </c>
      <c r="H26" s="10" t="s">
        <v>122</v>
      </c>
      <c r="I26" s="12" t="s">
        <v>123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471864</v>
      </c>
      <c r="S26" s="10" t="s">
        <v>138</v>
      </c>
    </row>
    <row r="27" spans="1:19" x14ac:dyDescent="0.25">
      <c r="A27" s="17" t="s">
        <v>108</v>
      </c>
      <c r="B27" s="11" t="s">
        <v>95</v>
      </c>
      <c r="C27" s="10" t="s">
        <v>66</v>
      </c>
      <c r="D27" s="10" t="s">
        <v>23</v>
      </c>
      <c r="E27" s="10" t="s">
        <v>130</v>
      </c>
      <c r="F27" s="10" t="s">
        <v>23</v>
      </c>
      <c r="G27" s="10" t="s">
        <v>125</v>
      </c>
      <c r="H27" s="10" t="s">
        <v>80</v>
      </c>
      <c r="I27" s="12" t="s">
        <v>81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2207572.7999999998</v>
      </c>
      <c r="S27" s="10" t="s">
        <v>131</v>
      </c>
    </row>
    <row r="28" spans="1:19" x14ac:dyDescent="0.25">
      <c r="A28" s="17" t="s">
        <v>111</v>
      </c>
      <c r="B28" s="11" t="s">
        <v>95</v>
      </c>
      <c r="C28" s="10" t="s">
        <v>21</v>
      </c>
      <c r="D28" s="10" t="s">
        <v>101</v>
      </c>
      <c r="E28" s="10" t="s">
        <v>23</v>
      </c>
      <c r="F28" s="10" t="s">
        <v>102</v>
      </c>
      <c r="G28" s="10" t="s">
        <v>23</v>
      </c>
      <c r="H28" s="10" t="s">
        <v>103</v>
      </c>
      <c r="I28" s="12" t="s">
        <v>104</v>
      </c>
      <c r="J28" s="13">
        <v>2590000</v>
      </c>
      <c r="K28" s="13">
        <v>2590000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0" t="s">
        <v>23</v>
      </c>
    </row>
    <row r="29" spans="1:19" x14ac:dyDescent="0.25">
      <c r="A29" s="17" t="s">
        <v>116</v>
      </c>
      <c r="B29" s="11" t="s">
        <v>95</v>
      </c>
      <c r="C29" s="10" t="s">
        <v>21</v>
      </c>
      <c r="D29" s="10" t="s">
        <v>109</v>
      </c>
      <c r="E29" s="10" t="s">
        <v>23</v>
      </c>
      <c r="F29" s="10" t="s">
        <v>110</v>
      </c>
      <c r="G29" s="10" t="s">
        <v>23</v>
      </c>
      <c r="H29" s="10" t="s">
        <v>103</v>
      </c>
      <c r="I29" s="12" t="s">
        <v>104</v>
      </c>
      <c r="J29" s="13">
        <v>9935000</v>
      </c>
      <c r="K29" s="13">
        <v>9935000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0" t="s">
        <v>23</v>
      </c>
    </row>
    <row r="30" spans="1:19" x14ac:dyDescent="0.25">
      <c r="A30" s="17" t="s">
        <v>119</v>
      </c>
      <c r="B30" s="11" t="s">
        <v>95</v>
      </c>
      <c r="C30" s="10" t="s">
        <v>21</v>
      </c>
      <c r="D30" s="10" t="s">
        <v>106</v>
      </c>
      <c r="E30" s="10" t="s">
        <v>23</v>
      </c>
      <c r="F30" s="10" t="s">
        <v>107</v>
      </c>
      <c r="G30" s="10" t="s">
        <v>23</v>
      </c>
      <c r="H30" s="10" t="s">
        <v>35</v>
      </c>
      <c r="I30" s="12" t="s">
        <v>36</v>
      </c>
      <c r="J30" s="13">
        <v>14160000</v>
      </c>
      <c r="K30" s="13">
        <v>14160000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0" t="s">
        <v>23</v>
      </c>
    </row>
    <row r="31" spans="1:19" s="40" customFormat="1" x14ac:dyDescent="0.25">
      <c r="A31" s="35" t="s">
        <v>124</v>
      </c>
      <c r="B31" s="36" t="s">
        <v>95</v>
      </c>
      <c r="C31" s="37" t="s">
        <v>21</v>
      </c>
      <c r="D31" s="37" t="s">
        <v>120</v>
      </c>
      <c r="E31" s="37" t="s">
        <v>23</v>
      </c>
      <c r="F31" s="37" t="s">
        <v>121</v>
      </c>
      <c r="G31" s="37" t="s">
        <v>23</v>
      </c>
      <c r="H31" s="37" t="s">
        <v>122</v>
      </c>
      <c r="I31" s="38" t="s">
        <v>123</v>
      </c>
      <c r="J31" s="39">
        <v>8181524</v>
      </c>
      <c r="K31" s="39">
        <v>3620172</v>
      </c>
      <c r="L31" s="39">
        <v>3932200</v>
      </c>
      <c r="M31" s="39">
        <v>629152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7" t="s">
        <v>23</v>
      </c>
    </row>
    <row r="32" spans="1:19" x14ac:dyDescent="0.25">
      <c r="A32" s="17" t="s">
        <v>127</v>
      </c>
      <c r="B32" s="11" t="s">
        <v>95</v>
      </c>
      <c r="C32" s="10" t="s">
        <v>21</v>
      </c>
      <c r="D32" s="10" t="s">
        <v>125</v>
      </c>
      <c r="E32" s="10" t="s">
        <v>23</v>
      </c>
      <c r="F32" s="10" t="s">
        <v>126</v>
      </c>
      <c r="G32" s="10" t="s">
        <v>23</v>
      </c>
      <c r="H32" s="10" t="s">
        <v>80</v>
      </c>
      <c r="I32" s="12" t="s">
        <v>81</v>
      </c>
      <c r="J32" s="13">
        <v>21339870.399999999</v>
      </c>
      <c r="K32" s="13">
        <v>0</v>
      </c>
      <c r="L32" s="13">
        <v>18396440</v>
      </c>
      <c r="M32" s="13">
        <v>2943430.4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0" t="s">
        <v>23</v>
      </c>
    </row>
    <row r="33" spans="1:19" x14ac:dyDescent="0.25">
      <c r="A33" s="17" t="s">
        <v>128</v>
      </c>
      <c r="B33" s="11" t="s">
        <v>95</v>
      </c>
      <c r="C33" s="10" t="s">
        <v>21</v>
      </c>
      <c r="D33" s="10" t="s">
        <v>96</v>
      </c>
      <c r="E33" s="10" t="s">
        <v>23</v>
      </c>
      <c r="F33" s="10" t="s">
        <v>97</v>
      </c>
      <c r="G33" s="10" t="s">
        <v>23</v>
      </c>
      <c r="H33" s="10" t="s">
        <v>98</v>
      </c>
      <c r="I33" s="12" t="s">
        <v>99</v>
      </c>
      <c r="J33" s="13">
        <v>25569000.116799999</v>
      </c>
      <c r="K33" s="13">
        <v>0</v>
      </c>
      <c r="L33" s="13">
        <v>22042241.48</v>
      </c>
      <c r="M33" s="13">
        <v>3526758.63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0" t="s">
        <v>23</v>
      </c>
    </row>
    <row r="34" spans="1:19" x14ac:dyDescent="0.25">
      <c r="A34" s="17" t="s">
        <v>129</v>
      </c>
      <c r="B34" s="11" t="s">
        <v>95</v>
      </c>
      <c r="C34" s="10" t="s">
        <v>21</v>
      </c>
      <c r="D34" s="10" t="s">
        <v>117</v>
      </c>
      <c r="E34" s="10" t="s">
        <v>23</v>
      </c>
      <c r="F34" s="10" t="s">
        <v>118</v>
      </c>
      <c r="G34" s="10" t="s">
        <v>23</v>
      </c>
      <c r="H34" s="10" t="s">
        <v>53</v>
      </c>
      <c r="I34" s="12" t="s">
        <v>54</v>
      </c>
      <c r="J34" s="13">
        <v>17400000</v>
      </c>
      <c r="K34" s="13">
        <v>0</v>
      </c>
      <c r="L34" s="13">
        <v>15000000</v>
      </c>
      <c r="M34" s="13">
        <v>2400000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0" t="s">
        <v>23</v>
      </c>
    </row>
    <row r="35" spans="1:19" x14ac:dyDescent="0.25">
      <c r="A35" s="17" t="s">
        <v>132</v>
      </c>
      <c r="B35" s="11" t="s">
        <v>95</v>
      </c>
      <c r="C35" s="10" t="s">
        <v>21</v>
      </c>
      <c r="D35" s="10" t="s">
        <v>112</v>
      </c>
      <c r="E35" s="10" t="s">
        <v>23</v>
      </c>
      <c r="F35" s="10" t="s">
        <v>113</v>
      </c>
      <c r="G35" s="10" t="s">
        <v>23</v>
      </c>
      <c r="H35" s="10" t="s">
        <v>114</v>
      </c>
      <c r="I35" s="12" t="s">
        <v>115</v>
      </c>
      <c r="J35" s="13">
        <v>63999936</v>
      </c>
      <c r="K35" s="13">
        <v>63999936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0" t="s">
        <v>23</v>
      </c>
    </row>
    <row r="36" spans="1:19" x14ac:dyDescent="0.25">
      <c r="M36" s="9"/>
      <c r="N36" s="9"/>
      <c r="O36" s="9"/>
      <c r="P36" s="9"/>
      <c r="Q36" s="9"/>
      <c r="R36" s="9"/>
    </row>
    <row r="37" spans="1:19" x14ac:dyDescent="0.25">
      <c r="J37" s="8">
        <f>SUM(J2:J35)</f>
        <v>702629456.15679991</v>
      </c>
      <c r="K37" s="8">
        <f t="shared" ref="K37:R37" si="0">SUM(K2:K35)</f>
        <v>599635603.37</v>
      </c>
      <c r="L37" s="8">
        <f t="shared" si="0"/>
        <v>88787804.120000005</v>
      </c>
      <c r="M37" s="8">
        <f t="shared" si="0"/>
        <v>14206048.66</v>
      </c>
      <c r="N37" s="8">
        <f t="shared" si="0"/>
        <v>0</v>
      </c>
      <c r="O37" s="8">
        <f t="shared" si="0"/>
        <v>0</v>
      </c>
      <c r="P37" s="8">
        <f t="shared" si="0"/>
        <v>0</v>
      </c>
      <c r="Q37" s="8">
        <f t="shared" si="0"/>
        <v>0</v>
      </c>
      <c r="R37" s="8">
        <f t="shared" si="0"/>
        <v>11105285.707600001</v>
      </c>
    </row>
    <row r="39" spans="1:19" x14ac:dyDescent="0.25">
      <c r="I39" s="46" t="s">
        <v>139</v>
      </c>
      <c r="J39" s="46"/>
      <c r="K39" s="46"/>
      <c r="L39" s="46"/>
    </row>
    <row r="40" spans="1:19" ht="7.5" customHeight="1" x14ac:dyDescent="0.25">
      <c r="I40" s="47"/>
      <c r="J40" s="48"/>
      <c r="K40" s="48"/>
      <c r="L40" s="48"/>
    </row>
    <row r="41" spans="1:19" x14ac:dyDescent="0.25">
      <c r="I41" s="47"/>
      <c r="J41" s="49" t="s">
        <v>140</v>
      </c>
      <c r="K41" s="49" t="s">
        <v>151</v>
      </c>
      <c r="L41" s="49" t="s">
        <v>141</v>
      </c>
    </row>
    <row r="42" spans="1:19" ht="7.5" customHeight="1" x14ac:dyDescent="0.25">
      <c r="I42" s="47"/>
      <c r="J42" s="49"/>
      <c r="K42" s="49"/>
      <c r="L42" s="49"/>
    </row>
    <row r="43" spans="1:19" x14ac:dyDescent="0.25">
      <c r="I43" s="50" t="s">
        <v>142</v>
      </c>
      <c r="J43" s="49">
        <f>K37</f>
        <v>599635603.37</v>
      </c>
      <c r="K43" s="49"/>
      <c r="L43" s="49"/>
    </row>
    <row r="44" spans="1:19" ht="7.5" customHeight="1" x14ac:dyDescent="0.25">
      <c r="I44" s="47"/>
      <c r="J44" s="49"/>
      <c r="K44" s="49"/>
      <c r="L44" s="49"/>
    </row>
    <row r="45" spans="1:19" x14ac:dyDescent="0.25">
      <c r="I45" s="50" t="s">
        <v>143</v>
      </c>
      <c r="J45" s="49">
        <f>L37</f>
        <v>88787804.120000005</v>
      </c>
      <c r="K45" s="49">
        <f>M37</f>
        <v>14206048.66</v>
      </c>
      <c r="L45" s="51"/>
    </row>
    <row r="46" spans="1:19" ht="7.5" customHeight="1" x14ac:dyDescent="0.25">
      <c r="I46" s="47"/>
      <c r="J46" s="49"/>
      <c r="K46" s="49"/>
      <c r="L46" s="51"/>
    </row>
    <row r="47" spans="1:19" x14ac:dyDescent="0.25">
      <c r="I47" s="50" t="s">
        <v>144</v>
      </c>
      <c r="J47" s="49">
        <v>0</v>
      </c>
      <c r="K47" s="49">
        <v>0</v>
      </c>
      <c r="L47" s="51">
        <v>0</v>
      </c>
    </row>
    <row r="48" spans="1:19" ht="7.5" customHeight="1" x14ac:dyDescent="0.25">
      <c r="I48" s="47"/>
      <c r="J48" s="49"/>
      <c r="K48" s="49"/>
      <c r="L48" s="51"/>
    </row>
    <row r="49" spans="9:12" x14ac:dyDescent="0.25">
      <c r="I49" s="50" t="s">
        <v>145</v>
      </c>
      <c r="J49" s="49">
        <v>0</v>
      </c>
      <c r="K49" s="49">
        <v>0</v>
      </c>
      <c r="L49" s="51"/>
    </row>
    <row r="50" spans="9:12" ht="7.5" customHeight="1" x14ac:dyDescent="0.25">
      <c r="I50" s="47"/>
      <c r="J50" s="49"/>
      <c r="K50" s="49"/>
      <c r="L50" s="51"/>
    </row>
    <row r="51" spans="9:12" x14ac:dyDescent="0.25">
      <c r="I51" s="50" t="s">
        <v>146</v>
      </c>
      <c r="J51" s="49">
        <f>J43+J45</f>
        <v>688423407.49000001</v>
      </c>
      <c r="K51" s="49">
        <f>K43+K45</f>
        <v>14206048.66</v>
      </c>
      <c r="L51" s="52" t="s">
        <v>152</v>
      </c>
    </row>
    <row r="52" spans="9:12" x14ac:dyDescent="0.25">
      <c r="L52" s="22"/>
    </row>
    <row r="53" spans="9:12" x14ac:dyDescent="0.25">
      <c r="L53" s="22"/>
    </row>
  </sheetData>
  <sortState ref="A8:S35">
    <sortCondition ref="B8:B35"/>
    <sortCondition ref="S8:S35"/>
  </sortState>
  <mergeCells count="5">
    <mergeCell ref="A2:I2"/>
    <mergeCell ref="A3:I3"/>
    <mergeCell ref="A4:I4"/>
    <mergeCell ref="A5:I5"/>
    <mergeCell ref="I39:L39"/>
  </mergeCells>
  <pageMargins left="0.7" right="0.7" top="0.75" bottom="0.75" header="0.3" footer="0.3"/>
  <pageSetup scale="46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53"/>
  <sheetViews>
    <sheetView workbookViewId="0">
      <selection activeCell="A15" sqref="A15:S15"/>
    </sheetView>
  </sheetViews>
  <sheetFormatPr baseColWidth="10" defaultRowHeight="15" x14ac:dyDescent="0.25"/>
  <cols>
    <col min="1" max="1" width="6.28515625" style="18" bestFit="1" customWidth="1"/>
    <col min="2" max="2" width="10.710937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140625" style="3" bestFit="1" customWidth="1"/>
    <col min="9" max="9" width="47.28515625" style="6" bestFit="1" customWidth="1"/>
    <col min="10" max="10" width="17.5703125" style="9" bestFit="1" customWidth="1"/>
    <col min="11" max="11" width="14.42578125" style="9" bestFit="1" customWidth="1"/>
    <col min="12" max="12" width="13.28515625" style="9" bestFit="1" customWidth="1"/>
    <col min="13" max="13" width="13.28515625" style="6" bestFit="1" customWidth="1"/>
    <col min="14" max="15" width="9.7109375" style="6" bestFit="1" customWidth="1"/>
    <col min="16" max="16" width="11" style="6" customWidth="1"/>
    <col min="17" max="17" width="10" style="6" bestFit="1" customWidth="1"/>
    <col min="18" max="18" width="13.28515625" style="6" bestFit="1" customWidth="1"/>
    <col min="19" max="19" width="15" style="3" bestFit="1" customWidth="1"/>
  </cols>
  <sheetData>
    <row r="2" spans="1:19" s="2" customFormat="1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8"/>
      <c r="K2" s="8"/>
      <c r="L2" s="8"/>
      <c r="M2" s="5"/>
      <c r="N2" s="5"/>
      <c r="O2" s="5"/>
      <c r="P2" s="5"/>
      <c r="Q2" s="5"/>
      <c r="R2" s="5"/>
      <c r="S2" s="7"/>
    </row>
    <row r="3" spans="1:19" s="2" customFormat="1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8"/>
      <c r="K3" s="8"/>
      <c r="L3" s="8"/>
      <c r="M3" s="5"/>
      <c r="N3" s="5"/>
      <c r="O3" s="5"/>
      <c r="P3" s="5"/>
      <c r="Q3" s="5"/>
      <c r="R3" s="5"/>
      <c r="S3" s="7"/>
    </row>
    <row r="4" spans="1:19" s="2" customFormat="1" x14ac:dyDescent="0.25">
      <c r="A4" s="42" t="s">
        <v>147</v>
      </c>
      <c r="B4" s="42"/>
      <c r="C4" s="42"/>
      <c r="D4" s="42"/>
      <c r="E4" s="42"/>
      <c r="F4" s="42"/>
      <c r="G4" s="42"/>
      <c r="H4" s="42"/>
      <c r="I4" s="42"/>
      <c r="J4" s="8"/>
      <c r="K4" s="8"/>
      <c r="L4" s="8"/>
      <c r="M4" s="5"/>
      <c r="N4" s="5"/>
      <c r="O4" s="5"/>
      <c r="P4" s="5"/>
      <c r="Q4" s="5"/>
      <c r="R4" s="5"/>
      <c r="S4" s="7"/>
    </row>
    <row r="5" spans="1:19" s="2" customFormat="1" x14ac:dyDescent="0.25">
      <c r="A5" s="41" t="s">
        <v>2</v>
      </c>
      <c r="B5" s="41"/>
      <c r="C5" s="41"/>
      <c r="D5" s="41"/>
      <c r="E5" s="41"/>
      <c r="F5" s="41"/>
      <c r="G5" s="41"/>
      <c r="H5" s="41"/>
      <c r="I5" s="41"/>
      <c r="J5" s="8"/>
      <c r="K5" s="8"/>
      <c r="L5" s="8"/>
      <c r="M5" s="5"/>
      <c r="N5" s="5"/>
      <c r="O5" s="5"/>
      <c r="P5" s="5"/>
      <c r="Q5" s="5"/>
      <c r="R5" s="5"/>
      <c r="S5" s="7"/>
    </row>
    <row r="7" spans="1:19" s="1" customFormat="1" ht="52.5" customHeigh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148</v>
      </c>
      <c r="N7" s="16" t="s">
        <v>15</v>
      </c>
      <c r="O7" s="16" t="s">
        <v>149</v>
      </c>
      <c r="P7" s="16" t="s">
        <v>16</v>
      </c>
      <c r="Q7" s="16" t="s">
        <v>150</v>
      </c>
      <c r="R7" s="16" t="s">
        <v>17</v>
      </c>
      <c r="S7" s="14" t="s">
        <v>18</v>
      </c>
    </row>
    <row r="8" spans="1:19" s="34" customFormat="1" x14ac:dyDescent="0.25">
      <c r="A8" s="29" t="s">
        <v>111</v>
      </c>
      <c r="B8" s="30" t="s">
        <v>95</v>
      </c>
      <c r="C8" s="31" t="s">
        <v>21</v>
      </c>
      <c r="D8" s="31" t="s">
        <v>101</v>
      </c>
      <c r="E8" s="31" t="s">
        <v>23</v>
      </c>
      <c r="F8" s="31" t="s">
        <v>102</v>
      </c>
      <c r="G8" s="31" t="s">
        <v>23</v>
      </c>
      <c r="H8" s="31" t="s">
        <v>103</v>
      </c>
      <c r="I8" s="32" t="s">
        <v>104</v>
      </c>
      <c r="J8" s="33">
        <v>2590000</v>
      </c>
      <c r="K8" s="33">
        <v>2590000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31" t="s">
        <v>23</v>
      </c>
    </row>
    <row r="9" spans="1:19" s="34" customFormat="1" x14ac:dyDescent="0.25">
      <c r="A9" s="29" t="s">
        <v>116</v>
      </c>
      <c r="B9" s="30" t="s">
        <v>95</v>
      </c>
      <c r="C9" s="31" t="s">
        <v>21</v>
      </c>
      <c r="D9" s="31" t="s">
        <v>109</v>
      </c>
      <c r="E9" s="31" t="s">
        <v>23</v>
      </c>
      <c r="F9" s="31" t="s">
        <v>110</v>
      </c>
      <c r="G9" s="31" t="s">
        <v>23</v>
      </c>
      <c r="H9" s="31" t="s">
        <v>103</v>
      </c>
      <c r="I9" s="32" t="s">
        <v>104</v>
      </c>
      <c r="J9" s="33">
        <v>9935000</v>
      </c>
      <c r="K9" s="33">
        <v>9935000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1" t="s">
        <v>23</v>
      </c>
    </row>
    <row r="10" spans="1:19" x14ac:dyDescent="0.25">
      <c r="A10" s="17" t="s">
        <v>37</v>
      </c>
      <c r="B10" s="11" t="s">
        <v>20</v>
      </c>
      <c r="C10" s="10" t="s">
        <v>21</v>
      </c>
      <c r="D10" s="10" t="s">
        <v>33</v>
      </c>
      <c r="E10" s="10" t="s">
        <v>23</v>
      </c>
      <c r="F10" s="10" t="s">
        <v>34</v>
      </c>
      <c r="G10" s="10" t="s">
        <v>23</v>
      </c>
      <c r="H10" s="10" t="s">
        <v>35</v>
      </c>
      <c r="I10" s="12" t="s">
        <v>36</v>
      </c>
      <c r="J10" s="13">
        <v>14892000</v>
      </c>
      <c r="K10" s="13">
        <v>14892000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0" t="s">
        <v>23</v>
      </c>
    </row>
    <row r="11" spans="1:19" s="34" customFormat="1" x14ac:dyDescent="0.25">
      <c r="A11" s="29" t="s">
        <v>119</v>
      </c>
      <c r="B11" s="30" t="s">
        <v>95</v>
      </c>
      <c r="C11" s="31" t="s">
        <v>21</v>
      </c>
      <c r="D11" s="31" t="s">
        <v>106</v>
      </c>
      <c r="E11" s="31" t="s">
        <v>23</v>
      </c>
      <c r="F11" s="31" t="s">
        <v>107</v>
      </c>
      <c r="G11" s="31" t="s">
        <v>23</v>
      </c>
      <c r="H11" s="31" t="s">
        <v>35</v>
      </c>
      <c r="I11" s="32" t="s">
        <v>36</v>
      </c>
      <c r="J11" s="33">
        <v>14160000</v>
      </c>
      <c r="K11" s="33">
        <v>14160000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1" t="s">
        <v>23</v>
      </c>
    </row>
    <row r="12" spans="1:19" s="28" customFormat="1" x14ac:dyDescent="0.25">
      <c r="A12" s="23" t="s">
        <v>32</v>
      </c>
      <c r="B12" s="24" t="s">
        <v>20</v>
      </c>
      <c r="C12" s="25" t="s">
        <v>66</v>
      </c>
      <c r="D12" s="25" t="s">
        <v>23</v>
      </c>
      <c r="E12" s="25" t="s">
        <v>73</v>
      </c>
      <c r="F12" s="25" t="s">
        <v>23</v>
      </c>
      <c r="G12" s="25" t="s">
        <v>61</v>
      </c>
      <c r="H12" s="25" t="s">
        <v>63</v>
      </c>
      <c r="I12" s="26" t="s">
        <v>64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1093331.7000000002</v>
      </c>
      <c r="S12" s="25" t="s">
        <v>74</v>
      </c>
    </row>
    <row r="13" spans="1:19" s="28" customFormat="1" x14ac:dyDescent="0.25">
      <c r="A13" s="23" t="s">
        <v>42</v>
      </c>
      <c r="B13" s="24" t="s">
        <v>20</v>
      </c>
      <c r="C13" s="25" t="s">
        <v>21</v>
      </c>
      <c r="D13" s="25" t="s">
        <v>61</v>
      </c>
      <c r="E13" s="25" t="s">
        <v>23</v>
      </c>
      <c r="F13" s="25" t="s">
        <v>62</v>
      </c>
      <c r="G13" s="25" t="s">
        <v>23</v>
      </c>
      <c r="H13" s="25" t="s">
        <v>63</v>
      </c>
      <c r="I13" s="26" t="s">
        <v>64</v>
      </c>
      <c r="J13" s="27">
        <v>246788273.09</v>
      </c>
      <c r="K13" s="27">
        <v>236219400</v>
      </c>
      <c r="L13" s="27">
        <v>9111097.4900000002</v>
      </c>
      <c r="M13" s="27">
        <v>1457775.6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5" t="s">
        <v>23</v>
      </c>
    </row>
    <row r="14" spans="1:19" s="28" customFormat="1" x14ac:dyDescent="0.25">
      <c r="A14" s="23" t="s">
        <v>45</v>
      </c>
      <c r="B14" s="24" t="s">
        <v>20</v>
      </c>
      <c r="C14" s="25" t="s">
        <v>21</v>
      </c>
      <c r="D14" s="25" t="s">
        <v>22</v>
      </c>
      <c r="E14" s="25" t="s">
        <v>23</v>
      </c>
      <c r="F14" s="25" t="s">
        <v>24</v>
      </c>
      <c r="G14" s="25" t="s">
        <v>23</v>
      </c>
      <c r="H14" s="25" t="s">
        <v>25</v>
      </c>
      <c r="I14" s="26" t="s">
        <v>26</v>
      </c>
      <c r="J14" s="27">
        <v>114096995.37</v>
      </c>
      <c r="K14" s="27">
        <v>114096995.37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5" t="s">
        <v>23</v>
      </c>
    </row>
    <row r="15" spans="1:19" x14ac:dyDescent="0.25">
      <c r="A15" s="29" t="s">
        <v>105</v>
      </c>
      <c r="B15" s="30" t="s">
        <v>95</v>
      </c>
      <c r="C15" s="31" t="s">
        <v>66</v>
      </c>
      <c r="D15" s="31" t="s">
        <v>23</v>
      </c>
      <c r="E15" s="31" t="s">
        <v>137</v>
      </c>
      <c r="F15" s="31" t="s">
        <v>23</v>
      </c>
      <c r="G15" s="31" t="s">
        <v>120</v>
      </c>
      <c r="H15" s="31" t="s">
        <v>122</v>
      </c>
      <c r="I15" s="32" t="s">
        <v>123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471864</v>
      </c>
      <c r="S15" s="31" t="s">
        <v>138</v>
      </c>
    </row>
    <row r="16" spans="1:19" s="34" customFormat="1" x14ac:dyDescent="0.25">
      <c r="A16" s="29" t="s">
        <v>124</v>
      </c>
      <c r="B16" s="30" t="s">
        <v>95</v>
      </c>
      <c r="C16" s="31" t="s">
        <v>21</v>
      </c>
      <c r="D16" s="31" t="s">
        <v>120</v>
      </c>
      <c r="E16" s="31" t="s">
        <v>23</v>
      </c>
      <c r="F16" s="31" t="s">
        <v>121</v>
      </c>
      <c r="G16" s="31" t="s">
        <v>23</v>
      </c>
      <c r="H16" s="31" t="s">
        <v>122</v>
      </c>
      <c r="I16" s="32" t="s">
        <v>123</v>
      </c>
      <c r="J16" s="33">
        <v>8181524</v>
      </c>
      <c r="K16" s="33">
        <v>3620172</v>
      </c>
      <c r="L16" s="33">
        <v>3932200</v>
      </c>
      <c r="M16" s="33">
        <v>629152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1" t="s">
        <v>23</v>
      </c>
    </row>
    <row r="17" spans="1:19" s="28" customFormat="1" x14ac:dyDescent="0.25">
      <c r="A17" s="23" t="s">
        <v>75</v>
      </c>
      <c r="B17" s="24" t="s">
        <v>76</v>
      </c>
      <c r="C17" s="25" t="s">
        <v>66</v>
      </c>
      <c r="D17" s="25" t="s">
        <v>23</v>
      </c>
      <c r="E17" s="25" t="s">
        <v>77</v>
      </c>
      <c r="F17" s="25" t="s">
        <v>78</v>
      </c>
      <c r="G17" s="25" t="s">
        <v>79</v>
      </c>
      <c r="H17" s="25" t="s">
        <v>80</v>
      </c>
      <c r="I17" s="26" t="s">
        <v>81</v>
      </c>
      <c r="J17" s="27">
        <v>-1188143.3400000001</v>
      </c>
      <c r="K17" s="27">
        <v>0</v>
      </c>
      <c r="L17" s="27">
        <v>-1024261.5</v>
      </c>
      <c r="M17" s="27">
        <v>-163881.84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5" t="s">
        <v>23</v>
      </c>
    </row>
    <row r="18" spans="1:19" s="28" customFormat="1" x14ac:dyDescent="0.25">
      <c r="A18" s="23" t="s">
        <v>82</v>
      </c>
      <c r="B18" s="24" t="s">
        <v>76</v>
      </c>
      <c r="C18" s="25" t="s">
        <v>66</v>
      </c>
      <c r="D18" s="25" t="s">
        <v>23</v>
      </c>
      <c r="E18" s="25" t="s">
        <v>83</v>
      </c>
      <c r="F18" s="25" t="s">
        <v>84</v>
      </c>
      <c r="G18" s="25" t="s">
        <v>85</v>
      </c>
      <c r="H18" s="25" t="s">
        <v>80</v>
      </c>
      <c r="I18" s="26" t="s">
        <v>81</v>
      </c>
      <c r="J18" s="27">
        <v>-2641086.14</v>
      </c>
      <c r="K18" s="27">
        <v>0</v>
      </c>
      <c r="L18" s="27">
        <v>-2276798.4</v>
      </c>
      <c r="M18" s="27">
        <v>-364287.74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5" t="s">
        <v>23</v>
      </c>
    </row>
    <row r="19" spans="1:19" s="34" customFormat="1" x14ac:dyDescent="0.25">
      <c r="A19" s="29" t="s">
        <v>86</v>
      </c>
      <c r="B19" s="30" t="s">
        <v>76</v>
      </c>
      <c r="C19" s="31" t="s">
        <v>66</v>
      </c>
      <c r="D19" s="31" t="s">
        <v>23</v>
      </c>
      <c r="E19" s="31" t="s">
        <v>87</v>
      </c>
      <c r="F19" s="31" t="s">
        <v>88</v>
      </c>
      <c r="G19" s="31" t="s">
        <v>89</v>
      </c>
      <c r="H19" s="31" t="s">
        <v>80</v>
      </c>
      <c r="I19" s="32" t="s">
        <v>81</v>
      </c>
      <c r="J19" s="33">
        <v>-140803.4</v>
      </c>
      <c r="K19" s="33">
        <v>0</v>
      </c>
      <c r="L19" s="33">
        <v>-121382.24</v>
      </c>
      <c r="M19" s="33">
        <v>-19421.16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1" t="s">
        <v>23</v>
      </c>
    </row>
    <row r="20" spans="1:19" s="28" customFormat="1" x14ac:dyDescent="0.25">
      <c r="A20" s="23" t="s">
        <v>90</v>
      </c>
      <c r="B20" s="24" t="s">
        <v>76</v>
      </c>
      <c r="C20" s="25" t="s">
        <v>66</v>
      </c>
      <c r="D20" s="25" t="s">
        <v>23</v>
      </c>
      <c r="E20" s="25" t="s">
        <v>91</v>
      </c>
      <c r="F20" s="25" t="s">
        <v>92</v>
      </c>
      <c r="G20" s="25" t="s">
        <v>93</v>
      </c>
      <c r="H20" s="25" t="s">
        <v>80</v>
      </c>
      <c r="I20" s="26" t="s">
        <v>81</v>
      </c>
      <c r="J20" s="27">
        <v>-387209.47</v>
      </c>
      <c r="K20" s="27">
        <v>0</v>
      </c>
      <c r="L20" s="27">
        <v>-333801.27</v>
      </c>
      <c r="M20" s="27">
        <v>-53408.2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5" t="s">
        <v>23</v>
      </c>
    </row>
    <row r="21" spans="1:19" s="34" customFormat="1" x14ac:dyDescent="0.25">
      <c r="A21" s="29" t="s">
        <v>108</v>
      </c>
      <c r="B21" s="30" t="s">
        <v>95</v>
      </c>
      <c r="C21" s="31" t="s">
        <v>66</v>
      </c>
      <c r="D21" s="31" t="s">
        <v>23</v>
      </c>
      <c r="E21" s="31" t="s">
        <v>130</v>
      </c>
      <c r="F21" s="31" t="s">
        <v>23</v>
      </c>
      <c r="G21" s="31" t="s">
        <v>125</v>
      </c>
      <c r="H21" s="31" t="s">
        <v>80</v>
      </c>
      <c r="I21" s="32" t="s">
        <v>81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2207572.7999999998</v>
      </c>
      <c r="S21" s="31" t="s">
        <v>131</v>
      </c>
    </row>
    <row r="22" spans="1:19" s="34" customFormat="1" x14ac:dyDescent="0.25">
      <c r="A22" s="29" t="s">
        <v>127</v>
      </c>
      <c r="B22" s="30" t="s">
        <v>95</v>
      </c>
      <c r="C22" s="31" t="s">
        <v>21</v>
      </c>
      <c r="D22" s="31" t="s">
        <v>125</v>
      </c>
      <c r="E22" s="31" t="s">
        <v>23</v>
      </c>
      <c r="F22" s="31" t="s">
        <v>126</v>
      </c>
      <c r="G22" s="31" t="s">
        <v>23</v>
      </c>
      <c r="H22" s="31" t="s">
        <v>80</v>
      </c>
      <c r="I22" s="32" t="s">
        <v>81</v>
      </c>
      <c r="J22" s="33">
        <v>21339870.399999999</v>
      </c>
      <c r="K22" s="33">
        <v>0</v>
      </c>
      <c r="L22" s="33">
        <v>18396440</v>
      </c>
      <c r="M22" s="33">
        <v>2943430.4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1" t="s">
        <v>23</v>
      </c>
    </row>
    <row r="23" spans="1:19" s="28" customFormat="1" x14ac:dyDescent="0.25">
      <c r="A23" s="23" t="s">
        <v>94</v>
      </c>
      <c r="B23" s="24" t="s">
        <v>95</v>
      </c>
      <c r="C23" s="25" t="s">
        <v>66</v>
      </c>
      <c r="D23" s="25" t="s">
        <v>23</v>
      </c>
      <c r="E23" s="25" t="s">
        <v>133</v>
      </c>
      <c r="F23" s="25" t="s">
        <v>23</v>
      </c>
      <c r="G23" s="25" t="s">
        <v>96</v>
      </c>
      <c r="H23" s="25" t="s">
        <v>98</v>
      </c>
      <c r="I23" s="26" t="s">
        <v>99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2645068.9775999999</v>
      </c>
      <c r="S23" s="25" t="s">
        <v>134</v>
      </c>
    </row>
    <row r="24" spans="1:19" s="28" customFormat="1" x14ac:dyDescent="0.25">
      <c r="A24" s="23" t="s">
        <v>128</v>
      </c>
      <c r="B24" s="24" t="s">
        <v>95</v>
      </c>
      <c r="C24" s="25" t="s">
        <v>21</v>
      </c>
      <c r="D24" s="25" t="s">
        <v>96</v>
      </c>
      <c r="E24" s="25" t="s">
        <v>23</v>
      </c>
      <c r="F24" s="25" t="s">
        <v>97</v>
      </c>
      <c r="G24" s="25" t="s">
        <v>23</v>
      </c>
      <c r="H24" s="25" t="s">
        <v>98</v>
      </c>
      <c r="I24" s="26" t="s">
        <v>99</v>
      </c>
      <c r="J24" s="27">
        <v>25569000.116799999</v>
      </c>
      <c r="K24" s="27">
        <v>0</v>
      </c>
      <c r="L24" s="27">
        <v>22042241.48</v>
      </c>
      <c r="M24" s="27">
        <v>3526758.63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5" t="s">
        <v>23</v>
      </c>
    </row>
    <row r="25" spans="1:19" s="28" customFormat="1" x14ac:dyDescent="0.25">
      <c r="A25" s="23" t="s">
        <v>19</v>
      </c>
      <c r="B25" s="24" t="s">
        <v>20</v>
      </c>
      <c r="C25" s="25" t="s">
        <v>66</v>
      </c>
      <c r="D25" s="25" t="s">
        <v>23</v>
      </c>
      <c r="E25" s="25" t="s">
        <v>70</v>
      </c>
      <c r="F25" s="25" t="s">
        <v>23</v>
      </c>
      <c r="G25" s="25" t="s">
        <v>51</v>
      </c>
      <c r="H25" s="25" t="s">
        <v>53</v>
      </c>
      <c r="I25" s="26" t="s">
        <v>54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1080000</v>
      </c>
      <c r="S25" s="25" t="s">
        <v>71</v>
      </c>
    </row>
    <row r="26" spans="1:19" s="28" customFormat="1" x14ac:dyDescent="0.25">
      <c r="A26" s="23" t="s">
        <v>50</v>
      </c>
      <c r="B26" s="24" t="s">
        <v>20</v>
      </c>
      <c r="C26" s="25" t="s">
        <v>21</v>
      </c>
      <c r="D26" s="25" t="s">
        <v>51</v>
      </c>
      <c r="E26" s="25" t="s">
        <v>23</v>
      </c>
      <c r="F26" s="25" t="s">
        <v>52</v>
      </c>
      <c r="G26" s="25" t="s">
        <v>23</v>
      </c>
      <c r="H26" s="25" t="s">
        <v>53</v>
      </c>
      <c r="I26" s="26" t="s">
        <v>54</v>
      </c>
      <c r="J26" s="27">
        <v>10440000</v>
      </c>
      <c r="K26" s="27">
        <v>0</v>
      </c>
      <c r="L26" s="27">
        <v>9000000</v>
      </c>
      <c r="M26" s="27">
        <v>1440000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5" t="s">
        <v>23</v>
      </c>
    </row>
    <row r="27" spans="1:19" s="34" customFormat="1" x14ac:dyDescent="0.25">
      <c r="A27" s="29" t="s">
        <v>100</v>
      </c>
      <c r="B27" s="30" t="s">
        <v>95</v>
      </c>
      <c r="C27" s="31" t="s">
        <v>66</v>
      </c>
      <c r="D27" s="31" t="s">
        <v>23</v>
      </c>
      <c r="E27" s="31" t="s">
        <v>135</v>
      </c>
      <c r="F27" s="31" t="s">
        <v>23</v>
      </c>
      <c r="G27" s="31" t="s">
        <v>117</v>
      </c>
      <c r="H27" s="31" t="s">
        <v>53</v>
      </c>
      <c r="I27" s="32" t="s">
        <v>54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1800000</v>
      </c>
      <c r="S27" s="31" t="s">
        <v>136</v>
      </c>
    </row>
    <row r="28" spans="1:19" s="34" customFormat="1" x14ac:dyDescent="0.25">
      <c r="A28" s="29" t="s">
        <v>129</v>
      </c>
      <c r="B28" s="30" t="s">
        <v>95</v>
      </c>
      <c r="C28" s="31" t="s">
        <v>21</v>
      </c>
      <c r="D28" s="31" t="s">
        <v>117</v>
      </c>
      <c r="E28" s="31" t="s">
        <v>23</v>
      </c>
      <c r="F28" s="31" t="s">
        <v>118</v>
      </c>
      <c r="G28" s="31" t="s">
        <v>23</v>
      </c>
      <c r="H28" s="31" t="s">
        <v>53</v>
      </c>
      <c r="I28" s="32" t="s">
        <v>54</v>
      </c>
      <c r="J28" s="33">
        <v>17400000</v>
      </c>
      <c r="K28" s="33">
        <v>0</v>
      </c>
      <c r="L28" s="33">
        <v>15000000</v>
      </c>
      <c r="M28" s="33">
        <v>2400000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1" t="s">
        <v>23</v>
      </c>
    </row>
    <row r="29" spans="1:19" s="28" customFormat="1" x14ac:dyDescent="0.25">
      <c r="A29" s="23" t="s">
        <v>55</v>
      </c>
      <c r="B29" s="24" t="s">
        <v>20</v>
      </c>
      <c r="C29" s="25" t="s">
        <v>21</v>
      </c>
      <c r="D29" s="25" t="s">
        <v>28</v>
      </c>
      <c r="E29" s="25" t="s">
        <v>23</v>
      </c>
      <c r="F29" s="25" t="s">
        <v>29</v>
      </c>
      <c r="G29" s="25" t="s">
        <v>23</v>
      </c>
      <c r="H29" s="25" t="s">
        <v>30</v>
      </c>
      <c r="I29" s="26" t="s">
        <v>31</v>
      </c>
      <c r="J29" s="27">
        <v>76129920</v>
      </c>
      <c r="K29" s="27">
        <v>76129920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5" t="s">
        <v>23</v>
      </c>
    </row>
    <row r="30" spans="1:19" s="28" customFormat="1" x14ac:dyDescent="0.25">
      <c r="A30" s="23" t="s">
        <v>60</v>
      </c>
      <c r="B30" s="24" t="s">
        <v>20</v>
      </c>
      <c r="C30" s="25" t="s">
        <v>21</v>
      </c>
      <c r="D30" s="25" t="s">
        <v>46</v>
      </c>
      <c r="E30" s="25" t="s">
        <v>23</v>
      </c>
      <c r="F30" s="25" t="s">
        <v>47</v>
      </c>
      <c r="G30" s="25" t="s">
        <v>23</v>
      </c>
      <c r="H30" s="25" t="s">
        <v>48</v>
      </c>
      <c r="I30" s="26" t="s">
        <v>49</v>
      </c>
      <c r="J30" s="27">
        <v>13709000</v>
      </c>
      <c r="K30" s="27">
        <v>13709000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5" t="s">
        <v>23</v>
      </c>
    </row>
    <row r="31" spans="1:19" s="28" customFormat="1" x14ac:dyDescent="0.25">
      <c r="A31" s="23" t="s">
        <v>65</v>
      </c>
      <c r="B31" s="24" t="s">
        <v>20</v>
      </c>
      <c r="C31" s="25" t="s">
        <v>21</v>
      </c>
      <c r="D31" s="25" t="s">
        <v>38</v>
      </c>
      <c r="E31" s="25" t="s">
        <v>23</v>
      </c>
      <c r="F31" s="25" t="s">
        <v>39</v>
      </c>
      <c r="G31" s="25" t="s">
        <v>23</v>
      </c>
      <c r="H31" s="25" t="s">
        <v>40</v>
      </c>
      <c r="I31" s="26" t="s">
        <v>41</v>
      </c>
      <c r="J31" s="27">
        <v>35435055</v>
      </c>
      <c r="K31" s="27">
        <v>35435055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5" t="s">
        <v>23</v>
      </c>
    </row>
    <row r="32" spans="1:19" s="28" customFormat="1" x14ac:dyDescent="0.25">
      <c r="A32" s="23" t="s">
        <v>69</v>
      </c>
      <c r="B32" s="24" t="s">
        <v>20</v>
      </c>
      <c r="C32" s="25" t="s">
        <v>21</v>
      </c>
      <c r="D32" s="25" t="s">
        <v>43</v>
      </c>
      <c r="E32" s="25" t="s">
        <v>23</v>
      </c>
      <c r="F32" s="25" t="s">
        <v>44</v>
      </c>
      <c r="G32" s="25" t="s">
        <v>23</v>
      </c>
      <c r="H32" s="25" t="s">
        <v>40</v>
      </c>
      <c r="I32" s="26" t="s">
        <v>41</v>
      </c>
      <c r="J32" s="27">
        <v>14848125</v>
      </c>
      <c r="K32" s="27">
        <v>14848125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5" t="s">
        <v>23</v>
      </c>
    </row>
    <row r="33" spans="1:19" s="34" customFormat="1" x14ac:dyDescent="0.25">
      <c r="A33" s="29" t="s">
        <v>132</v>
      </c>
      <c r="B33" s="30" t="s">
        <v>95</v>
      </c>
      <c r="C33" s="31" t="s">
        <v>21</v>
      </c>
      <c r="D33" s="31" t="s">
        <v>112</v>
      </c>
      <c r="E33" s="31" t="s">
        <v>23</v>
      </c>
      <c r="F33" s="31" t="s">
        <v>113</v>
      </c>
      <c r="G33" s="31" t="s">
        <v>23</v>
      </c>
      <c r="H33" s="31" t="s">
        <v>114</v>
      </c>
      <c r="I33" s="32" t="s">
        <v>115</v>
      </c>
      <c r="J33" s="33">
        <v>63999936</v>
      </c>
      <c r="K33" s="33">
        <v>63999936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1" t="s">
        <v>23</v>
      </c>
    </row>
    <row r="34" spans="1:19" s="34" customFormat="1" x14ac:dyDescent="0.25">
      <c r="A34" s="29" t="s">
        <v>27</v>
      </c>
      <c r="B34" s="30" t="s">
        <v>20</v>
      </c>
      <c r="C34" s="31" t="s">
        <v>66</v>
      </c>
      <c r="D34" s="31" t="s">
        <v>23</v>
      </c>
      <c r="E34" s="31" t="s">
        <v>67</v>
      </c>
      <c r="F34" s="31" t="s">
        <v>23</v>
      </c>
      <c r="G34" s="31" t="s">
        <v>56</v>
      </c>
      <c r="H34" s="31" t="s">
        <v>58</v>
      </c>
      <c r="I34" s="32" t="s">
        <v>59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1807448.23</v>
      </c>
      <c r="S34" s="31" t="s">
        <v>68</v>
      </c>
    </row>
    <row r="35" spans="1:19" s="34" customFormat="1" x14ac:dyDescent="0.25">
      <c r="A35" s="29" t="s">
        <v>72</v>
      </c>
      <c r="B35" s="30" t="s">
        <v>20</v>
      </c>
      <c r="C35" s="31" t="s">
        <v>21</v>
      </c>
      <c r="D35" s="31" t="s">
        <v>56</v>
      </c>
      <c r="E35" s="31" t="s">
        <v>23</v>
      </c>
      <c r="F35" s="31" t="s">
        <v>57</v>
      </c>
      <c r="G35" s="31" t="s">
        <v>23</v>
      </c>
      <c r="H35" s="31" t="s">
        <v>58</v>
      </c>
      <c r="I35" s="32" t="s">
        <v>59</v>
      </c>
      <c r="J35" s="33">
        <v>17471999.530000001</v>
      </c>
      <c r="K35" s="33">
        <v>0</v>
      </c>
      <c r="L35" s="33">
        <v>15062068.560000001</v>
      </c>
      <c r="M35" s="33">
        <v>2409930.9700000002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1" t="s">
        <v>23</v>
      </c>
    </row>
    <row r="36" spans="1:19" x14ac:dyDescent="0.25">
      <c r="M36" s="9"/>
      <c r="N36" s="9"/>
      <c r="O36" s="9"/>
      <c r="P36" s="9"/>
      <c r="Q36" s="9"/>
      <c r="R36" s="9"/>
    </row>
    <row r="37" spans="1:19" x14ac:dyDescent="0.25">
      <c r="J37" s="8">
        <f>SUM(J2:J35)</f>
        <v>702629456.15680003</v>
      </c>
      <c r="K37" s="8">
        <f t="shared" ref="K37:R37" si="0">SUM(K2:K35)</f>
        <v>599635603.37</v>
      </c>
      <c r="L37" s="8">
        <f t="shared" si="0"/>
        <v>88787804.120000005</v>
      </c>
      <c r="M37" s="8">
        <f t="shared" si="0"/>
        <v>14206048.660000002</v>
      </c>
      <c r="N37" s="8">
        <f t="shared" si="0"/>
        <v>0</v>
      </c>
      <c r="O37" s="8">
        <f t="shared" si="0"/>
        <v>0</v>
      </c>
      <c r="P37" s="8">
        <f t="shared" si="0"/>
        <v>0</v>
      </c>
      <c r="Q37" s="8">
        <f t="shared" si="0"/>
        <v>0</v>
      </c>
      <c r="R37" s="8">
        <f t="shared" si="0"/>
        <v>11105285.707600001</v>
      </c>
    </row>
    <row r="38" spans="1:19" ht="15.75" thickBot="1" x14ac:dyDescent="0.3"/>
    <row r="39" spans="1:19" ht="15.75" thickBot="1" x14ac:dyDescent="0.3">
      <c r="I39" s="43" t="s">
        <v>139</v>
      </c>
      <c r="J39" s="44"/>
      <c r="K39" s="44"/>
      <c r="L39" s="45"/>
    </row>
    <row r="40" spans="1:19" ht="7.5" customHeight="1" x14ac:dyDescent="0.25"/>
    <row r="41" spans="1:19" x14ac:dyDescent="0.25">
      <c r="J41" s="20" t="s">
        <v>140</v>
      </c>
      <c r="K41" s="20" t="s">
        <v>151</v>
      </c>
      <c r="L41" s="20" t="s">
        <v>141</v>
      </c>
    </row>
    <row r="42" spans="1:19" ht="7.5" customHeight="1" thickBot="1" x14ac:dyDescent="0.3">
      <c r="J42" s="20"/>
      <c r="K42" s="20"/>
      <c r="L42" s="20"/>
    </row>
    <row r="43" spans="1:19" ht="15.75" thickBot="1" x14ac:dyDescent="0.3">
      <c r="I43" s="19" t="s">
        <v>142</v>
      </c>
      <c r="J43" s="20">
        <f>K37</f>
        <v>599635603.37</v>
      </c>
      <c r="K43" s="20"/>
      <c r="L43" s="20"/>
    </row>
    <row r="44" spans="1:19" ht="7.5" customHeight="1" thickBot="1" x14ac:dyDescent="0.3">
      <c r="J44" s="20"/>
      <c r="K44" s="20"/>
      <c r="L44" s="20"/>
    </row>
    <row r="45" spans="1:19" ht="15.75" thickBot="1" x14ac:dyDescent="0.3">
      <c r="I45" s="19" t="s">
        <v>143</v>
      </c>
      <c r="J45" s="20">
        <f>L37</f>
        <v>88787804.120000005</v>
      </c>
      <c r="K45" s="20">
        <f>M37</f>
        <v>14206048.660000002</v>
      </c>
      <c r="L45" s="21"/>
    </row>
    <row r="46" spans="1:19" ht="7.5" customHeight="1" thickBot="1" x14ac:dyDescent="0.3">
      <c r="J46" s="20"/>
      <c r="K46" s="20"/>
      <c r="L46" s="21"/>
    </row>
    <row r="47" spans="1:19" ht="15.75" thickBot="1" x14ac:dyDescent="0.3">
      <c r="I47" s="19" t="s">
        <v>144</v>
      </c>
      <c r="J47" s="20">
        <v>0</v>
      </c>
      <c r="K47" s="20">
        <v>0</v>
      </c>
      <c r="L47" s="21">
        <v>0</v>
      </c>
    </row>
    <row r="48" spans="1:19" ht="7.5" customHeight="1" thickBot="1" x14ac:dyDescent="0.3">
      <c r="J48" s="20"/>
      <c r="K48" s="20"/>
      <c r="L48" s="21"/>
    </row>
    <row r="49" spans="9:12" ht="15.75" thickBot="1" x14ac:dyDescent="0.3">
      <c r="I49" s="19" t="s">
        <v>145</v>
      </c>
      <c r="J49" s="20">
        <v>0</v>
      </c>
      <c r="K49" s="20">
        <v>0</v>
      </c>
      <c r="L49" s="21"/>
    </row>
    <row r="50" spans="9:12" ht="7.5" customHeight="1" thickBot="1" x14ac:dyDescent="0.3">
      <c r="J50" s="20"/>
      <c r="K50" s="20"/>
      <c r="L50" s="21"/>
    </row>
    <row r="51" spans="9:12" ht="15.75" thickBot="1" x14ac:dyDescent="0.3">
      <c r="I51" s="19" t="s">
        <v>146</v>
      </c>
      <c r="J51" s="20">
        <f>J43+J45</f>
        <v>688423407.49000001</v>
      </c>
      <c r="K51" s="20">
        <f>K43+K45</f>
        <v>14206048.660000002</v>
      </c>
      <c r="L51" s="21">
        <v>0</v>
      </c>
    </row>
    <row r="52" spans="9:12" x14ac:dyDescent="0.25">
      <c r="L52" s="22"/>
    </row>
    <row r="53" spans="9:12" x14ac:dyDescent="0.25">
      <c r="L53" s="22"/>
    </row>
  </sheetData>
  <autoFilter ref="A7:S35"/>
  <sortState ref="A8:S35">
    <sortCondition ref="I8:I35"/>
  </sortState>
  <mergeCells count="5">
    <mergeCell ref="A2:I2"/>
    <mergeCell ref="A3:I3"/>
    <mergeCell ref="A4:I4"/>
    <mergeCell ref="A5:I5"/>
    <mergeCell ref="I39:L39"/>
  </mergeCells>
  <pageMargins left="0.7" right="0.7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2020-11-05T19:53:57Z</cp:lastPrinted>
  <dcterms:created xsi:type="dcterms:W3CDTF">2019-12-30T18:59:12Z</dcterms:created>
  <dcterms:modified xsi:type="dcterms:W3CDTF">2020-11-05T19:53:59Z</dcterms:modified>
</cp:coreProperties>
</file>