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600" windowHeight="11760" activeTab="1"/>
  </bookViews>
  <sheets>
    <sheet name="GASTOS" sheetId="9" r:id="rId1"/>
    <sheet name="DECLARAR" sheetId="6" r:id="rId2"/>
    <sheet name="CONTROL" sheetId="8" r:id="rId3"/>
    <sheet name="Hoja2" sheetId="2" r:id="rId4"/>
    <sheet name="Hoja3" sheetId="3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2" i="6" l="1"/>
  <c r="R74" i="9" l="1"/>
  <c r="Q74" i="9"/>
  <c r="P74" i="9"/>
  <c r="O74" i="9"/>
  <c r="K84" i="9" s="1"/>
  <c r="N74" i="9"/>
  <c r="J84" i="9" s="1"/>
  <c r="M74" i="9"/>
  <c r="K82" i="9" s="1"/>
  <c r="K88" i="9" s="1"/>
  <c r="K74" i="9"/>
  <c r="J80" i="9" s="1"/>
  <c r="L53" i="9"/>
  <c r="J53" i="9" s="1"/>
  <c r="L36" i="9"/>
  <c r="L37" i="9"/>
  <c r="J37" i="9" s="1"/>
  <c r="L72" i="9"/>
  <c r="J72" i="9" s="1"/>
  <c r="R74" i="8"/>
  <c r="Q74" i="8"/>
  <c r="P74" i="8"/>
  <c r="O74" i="8"/>
  <c r="K84" i="8" s="1"/>
  <c r="N74" i="8"/>
  <c r="J84" i="8" s="1"/>
  <c r="M74" i="8"/>
  <c r="K82" i="8" s="1"/>
  <c r="K88" i="8" s="1"/>
  <c r="K74" i="8"/>
  <c r="J80" i="8" s="1"/>
  <c r="L55" i="8"/>
  <c r="J55" i="8" s="1"/>
  <c r="L46" i="8"/>
  <c r="J46" i="8" s="1"/>
  <c r="L47" i="8"/>
  <c r="J47" i="8" s="1"/>
  <c r="L70" i="8"/>
  <c r="J70" i="8" s="1"/>
  <c r="J74" i="8" l="1"/>
  <c r="L74" i="8"/>
  <c r="J82" i="8" s="1"/>
  <c r="J88" i="8"/>
  <c r="L74" i="9"/>
  <c r="J82" i="9" s="1"/>
  <c r="J36" i="9"/>
  <c r="J74" i="9" s="1"/>
  <c r="J88" i="9"/>
  <c r="K74" i="6"/>
  <c r="M74" i="6"/>
  <c r="N74" i="6"/>
  <c r="O74" i="6"/>
  <c r="P74" i="6"/>
  <c r="Q74" i="6"/>
  <c r="R74" i="6"/>
  <c r="L72" i="6"/>
  <c r="J72" i="6" s="1"/>
  <c r="K84" i="6" l="1"/>
  <c r="J84" i="6"/>
  <c r="K88" i="6"/>
  <c r="J80" i="6"/>
  <c r="L71" i="6"/>
  <c r="J71" i="6" s="1"/>
  <c r="L70" i="6"/>
  <c r="J70" i="6" s="1"/>
  <c r="L69" i="6"/>
  <c r="L74" i="6" l="1"/>
  <c r="J82" i="6" s="1"/>
  <c r="J88" i="6" s="1"/>
  <c r="J69" i="6"/>
  <c r="J74" i="6" s="1"/>
</calcChain>
</file>

<file path=xl/sharedStrings.xml><?xml version="1.0" encoding="utf-8"?>
<sst xmlns="http://schemas.openxmlformats.org/spreadsheetml/2006/main" count="2023" uniqueCount="307">
  <si>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</si>
  <si>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</si>
  <si>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</si>
  <si>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</si>
  <si>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</si>
  <si>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</si>
  <si>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</si>
  <si>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</si>
  <si>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</si>
  <si>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</si>
  <si>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</si>
  <si>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</si>
  <si>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</si>
  <si>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</si>
  <si>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</si>
  <si>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</si>
  <si>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</si>
  <si>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</si>
  <si>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</si>
  <si>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</si>
  <si>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</si>
  <si>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</si>
  <si>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</si>
  <si>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02-07-2019</t>
  </si>
  <si>
    <t>NC</t>
  </si>
  <si>
    <t/>
  </si>
  <si>
    <t>0000047945</t>
  </si>
  <si>
    <t>00-00117410</t>
  </si>
  <si>
    <t>0000078281</t>
  </si>
  <si>
    <t>J294362400</t>
  </si>
  <si>
    <t xml:space="preserve">DISTRIBUIDORA DE LACTEOS SANTOS AVEIRO, C.A </t>
  </si>
  <si>
    <t>2</t>
  </si>
  <si>
    <t>08-07-2019</t>
  </si>
  <si>
    <t>0000047957</t>
  </si>
  <si>
    <t>00-00117459</t>
  </si>
  <si>
    <t>3</t>
  </si>
  <si>
    <t>09-07-2019</t>
  </si>
  <si>
    <t>0000047967</t>
  </si>
  <si>
    <t>00-00117495</t>
  </si>
  <si>
    <t>0000078349</t>
  </si>
  <si>
    <t>4</t>
  </si>
  <si>
    <t>0000047968</t>
  </si>
  <si>
    <t>00-00117496</t>
  </si>
  <si>
    <t>0000078091</t>
  </si>
  <si>
    <t>5</t>
  </si>
  <si>
    <t>12-07-2019</t>
  </si>
  <si>
    <t>FC</t>
  </si>
  <si>
    <t>20685</t>
  </si>
  <si>
    <t>00-0027530</t>
  </si>
  <si>
    <t>COSMETICOS THERMI CORP, C.A</t>
  </si>
  <si>
    <t>6</t>
  </si>
  <si>
    <t>16-07-2019</t>
  </si>
  <si>
    <t>A912085500</t>
  </si>
  <si>
    <t>00-0540962</t>
  </si>
  <si>
    <t>J001143491</t>
  </si>
  <si>
    <t xml:space="preserve"> LA MONTSERRATINA, C.A.</t>
  </si>
  <si>
    <t>7</t>
  </si>
  <si>
    <t>000459801</t>
  </si>
  <si>
    <t>00-13313577</t>
  </si>
  <si>
    <t>000459280</t>
  </si>
  <si>
    <t>J000129266</t>
  </si>
  <si>
    <t>NESTLE  VENEZUELA , S.A</t>
  </si>
  <si>
    <t>8</t>
  </si>
  <si>
    <t>17-07-2019</t>
  </si>
  <si>
    <t>338399</t>
  </si>
  <si>
    <t>00-0228706</t>
  </si>
  <si>
    <t>J303089917</t>
  </si>
  <si>
    <t>DISTRIBUIDORA DE LACTEOS LA COSTA J.E.B. C.A.</t>
  </si>
  <si>
    <t>9</t>
  </si>
  <si>
    <t>30346</t>
  </si>
  <si>
    <t>00-033877</t>
  </si>
  <si>
    <t>J316846229</t>
  </si>
  <si>
    <t>INVERSIONES JHOSE 21, C.A.</t>
  </si>
  <si>
    <t>10</t>
  </si>
  <si>
    <t>19-07-2019</t>
  </si>
  <si>
    <t>A012211</t>
  </si>
  <si>
    <t>00-091761</t>
  </si>
  <si>
    <t>J298199121</t>
  </si>
  <si>
    <t>AGRICOLA CAMBANA C.A</t>
  </si>
  <si>
    <t>11</t>
  </si>
  <si>
    <t>15048</t>
  </si>
  <si>
    <t>00-82598</t>
  </si>
  <si>
    <t>J314695215</t>
  </si>
  <si>
    <t>AGRO BANANERA EL VIGIA C.A.</t>
  </si>
  <si>
    <t>12</t>
  </si>
  <si>
    <t>A0019786</t>
  </si>
  <si>
    <t>00-0020914</t>
  </si>
  <si>
    <t>J306178988</t>
  </si>
  <si>
    <t>LACTEOS Y VIVERES LANZA , C.A</t>
  </si>
  <si>
    <t>13</t>
  </si>
  <si>
    <t>04451</t>
  </si>
  <si>
    <t>00-004451</t>
  </si>
  <si>
    <t>J402322119</t>
  </si>
  <si>
    <t xml:space="preserve">INVERSIONES TEUFFEL E HIJOS C.A </t>
  </si>
  <si>
    <t>14</t>
  </si>
  <si>
    <t>3003317175</t>
  </si>
  <si>
    <t>00-3245307</t>
  </si>
  <si>
    <t>J000255431</t>
  </si>
  <si>
    <t>MOLINOS NACIONALES. C.A. (MONACA)</t>
  </si>
  <si>
    <t>15</t>
  </si>
  <si>
    <t>0485</t>
  </si>
  <si>
    <t>00-000485</t>
  </si>
  <si>
    <t>J406011614</t>
  </si>
  <si>
    <t>DISTRIBUIDORA RADAMANTIS, C.A.</t>
  </si>
  <si>
    <t>16</t>
  </si>
  <si>
    <t>04452</t>
  </si>
  <si>
    <t>00-004452</t>
  </si>
  <si>
    <t>17</t>
  </si>
  <si>
    <t>3003317174</t>
  </si>
  <si>
    <t>00-3245306</t>
  </si>
  <si>
    <t>18</t>
  </si>
  <si>
    <t>168776</t>
  </si>
  <si>
    <t>00-0228815</t>
  </si>
  <si>
    <t>338364</t>
  </si>
  <si>
    <t>19</t>
  </si>
  <si>
    <t>168779</t>
  </si>
  <si>
    <t>00-0228818</t>
  </si>
  <si>
    <t>20</t>
  </si>
  <si>
    <t>20-07-2019</t>
  </si>
  <si>
    <t>A012215</t>
  </si>
  <si>
    <t>00-091765</t>
  </si>
  <si>
    <t>21</t>
  </si>
  <si>
    <t>21-07-2019</t>
  </si>
  <si>
    <t>L118025305</t>
  </si>
  <si>
    <t>00-4959485</t>
  </si>
  <si>
    <t>J000193614</t>
  </si>
  <si>
    <t>PLUMROSE LATINOAMERICANA, C.A.</t>
  </si>
  <si>
    <t>22</t>
  </si>
  <si>
    <t>22-07-2019</t>
  </si>
  <si>
    <t>000279</t>
  </si>
  <si>
    <t>00-000301</t>
  </si>
  <si>
    <t>J403447055</t>
  </si>
  <si>
    <t>SOLUCIONES MAC &amp; PC, C.A</t>
  </si>
  <si>
    <t>23</t>
  </si>
  <si>
    <t>A012218</t>
  </si>
  <si>
    <t>00-091768</t>
  </si>
  <si>
    <t>24</t>
  </si>
  <si>
    <t>15054</t>
  </si>
  <si>
    <t>00-82604</t>
  </si>
  <si>
    <t>25</t>
  </si>
  <si>
    <t>00220</t>
  </si>
  <si>
    <t>00-00220</t>
  </si>
  <si>
    <t>V110447856</t>
  </si>
  <si>
    <t xml:space="preserve">DANIEL PASCUAL ANDRADE DOS SANTOS </t>
  </si>
  <si>
    <t>26</t>
  </si>
  <si>
    <t>1800129562</t>
  </si>
  <si>
    <t>00-0368094</t>
  </si>
  <si>
    <t>J085020217</t>
  </si>
  <si>
    <t>CONSORCIO OLEAGINOSO PORTUGUESA, S.A.</t>
  </si>
  <si>
    <t>27</t>
  </si>
  <si>
    <t>1363543015</t>
  </si>
  <si>
    <t>00-02684699</t>
  </si>
  <si>
    <t>J000301255</t>
  </si>
  <si>
    <t>PRODUCTOS EFE, S.A.</t>
  </si>
  <si>
    <t>28</t>
  </si>
  <si>
    <t>1304</t>
  </si>
  <si>
    <t>00-001304</t>
  </si>
  <si>
    <t>V148924674</t>
  </si>
  <si>
    <t xml:space="preserve">NELSY ALEJANDRA PEREZ MORALES </t>
  </si>
  <si>
    <t>29</t>
  </si>
  <si>
    <t>338515</t>
  </si>
  <si>
    <t>00-0228869</t>
  </si>
  <si>
    <t>30</t>
  </si>
  <si>
    <t>31</t>
  </si>
  <si>
    <t>200002522</t>
  </si>
  <si>
    <t>20190700005055</t>
  </si>
  <si>
    <t>32</t>
  </si>
  <si>
    <t>200002523</t>
  </si>
  <si>
    <t>20190700005056</t>
  </si>
  <si>
    <t>33</t>
  </si>
  <si>
    <t>200002521</t>
  </si>
  <si>
    <t>20190700005054</t>
  </si>
  <si>
    <t>34</t>
  </si>
  <si>
    <t>23-07-2019</t>
  </si>
  <si>
    <t>0000078517</t>
  </si>
  <si>
    <t>00-00117684</t>
  </si>
  <si>
    <t>35</t>
  </si>
  <si>
    <t>10699</t>
  </si>
  <si>
    <t>00-6949</t>
  </si>
  <si>
    <t>J309121774</t>
  </si>
  <si>
    <t>DISTRIBUIDORA JHEANDAN C.A.</t>
  </si>
  <si>
    <t>36</t>
  </si>
  <si>
    <t>200002531</t>
  </si>
  <si>
    <t>20190700005060</t>
  </si>
  <si>
    <t>37</t>
  </si>
  <si>
    <t>200002532</t>
  </si>
  <si>
    <t>20190700005061</t>
  </si>
  <si>
    <t>38</t>
  </si>
  <si>
    <t>200002528</t>
  </si>
  <si>
    <t>20190700005057</t>
  </si>
  <si>
    <t>39</t>
  </si>
  <si>
    <t>200002529</t>
  </si>
  <si>
    <t>20190700005058</t>
  </si>
  <si>
    <t>40</t>
  </si>
  <si>
    <t>200002530</t>
  </si>
  <si>
    <t>20190700005059</t>
  </si>
  <si>
    <t>41</t>
  </si>
  <si>
    <t>24-07-2019</t>
  </si>
  <si>
    <t>A0019859</t>
  </si>
  <si>
    <t>00-0020991</t>
  </si>
  <si>
    <t>42</t>
  </si>
  <si>
    <t>A012223</t>
  </si>
  <si>
    <t>00-091773</t>
  </si>
  <si>
    <t>43</t>
  </si>
  <si>
    <t>15055</t>
  </si>
  <si>
    <t>00-82605</t>
  </si>
  <si>
    <t>44</t>
  </si>
  <si>
    <t>200002536</t>
  </si>
  <si>
    <t>20190700005065</t>
  </si>
  <si>
    <t>45</t>
  </si>
  <si>
    <t>200002533</t>
  </si>
  <si>
    <t>20190700005062</t>
  </si>
  <si>
    <t>46</t>
  </si>
  <si>
    <t>200002534</t>
  </si>
  <si>
    <t>20190700005063</t>
  </si>
  <si>
    <t>47</t>
  </si>
  <si>
    <t>200002535</t>
  </si>
  <si>
    <t>20190700005064</t>
  </si>
  <si>
    <t>48</t>
  </si>
  <si>
    <t>25-07-2019</t>
  </si>
  <si>
    <t>03044</t>
  </si>
  <si>
    <t>00-003367</t>
  </si>
  <si>
    <t>J297950630</t>
  </si>
  <si>
    <t>FLEXOROLLS,C.A</t>
  </si>
  <si>
    <t>49</t>
  </si>
  <si>
    <t>MVH05334</t>
  </si>
  <si>
    <t>00-05334</t>
  </si>
  <si>
    <t>J308824640</t>
  </si>
  <si>
    <t>DIVERCA DISTRIBUIDORA DE VERDURAS C.A.</t>
  </si>
  <si>
    <t>50</t>
  </si>
  <si>
    <t>0000160874</t>
  </si>
  <si>
    <t>00-0154394</t>
  </si>
  <si>
    <t>J000713820</t>
  </si>
  <si>
    <t xml:space="preserve">MATADERO MAELLA, C.A. </t>
  </si>
  <si>
    <t>51</t>
  </si>
  <si>
    <t>A012227</t>
  </si>
  <si>
    <t>00-091777</t>
  </si>
  <si>
    <t>52</t>
  </si>
  <si>
    <t>00222</t>
  </si>
  <si>
    <t>00-00222</t>
  </si>
  <si>
    <t>53</t>
  </si>
  <si>
    <t>00223</t>
  </si>
  <si>
    <t>00-00223</t>
  </si>
  <si>
    <t>54</t>
  </si>
  <si>
    <t>1393573229</t>
  </si>
  <si>
    <t>00-25529507</t>
  </si>
  <si>
    <t>J000413126</t>
  </si>
  <si>
    <t>ALIMENTOS POLAR COMERCIAL, C.A.</t>
  </si>
  <si>
    <t>55</t>
  </si>
  <si>
    <t>000002998</t>
  </si>
  <si>
    <t>00-0003613</t>
  </si>
  <si>
    <t>J411585424</t>
  </si>
  <si>
    <t>DISTRIBUCIONES  ISVAN 2018,C.A</t>
  </si>
  <si>
    <t>56</t>
  </si>
  <si>
    <t>1393573228</t>
  </si>
  <si>
    <t>00-25529506</t>
  </si>
  <si>
    <t>57</t>
  </si>
  <si>
    <t>200002539</t>
  </si>
  <si>
    <t>20190700005066</t>
  </si>
  <si>
    <t>58</t>
  </si>
  <si>
    <t>200002540</t>
  </si>
  <si>
    <t>20190700005067</t>
  </si>
  <si>
    <t>59</t>
  </si>
  <si>
    <t>26-07-2019</t>
  </si>
  <si>
    <t>T142200029792</t>
  </si>
  <si>
    <t>00-06825189</t>
  </si>
  <si>
    <t>J000469199</t>
  </si>
  <si>
    <t>BIMBO DE VENEZUELA, C.A.</t>
  </si>
  <si>
    <t>60</t>
  </si>
  <si>
    <t>61</t>
  </si>
  <si>
    <t>200002542</t>
  </si>
  <si>
    <t>20190700005069</t>
  </si>
  <si>
    <t>200002541</t>
  </si>
  <si>
    <t>20190700005068</t>
  </si>
  <si>
    <t>T142200010727</t>
  </si>
  <si>
    <t>00-06825190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</si>
  <si>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</si>
  <si>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</si>
  <si>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</si>
  <si>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</si>
  <si>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</si>
  <si>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</si>
  <si>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</si>
  <si>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</si>
  <si>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</si>
  <si>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22-07 AL 28-07-2019</t>
  </si>
  <si>
    <t>303</t>
  </si>
  <si>
    <t>00-000303</t>
  </si>
  <si>
    <t>J308529966</t>
  </si>
  <si>
    <t>000143</t>
  </si>
  <si>
    <t>00-000143</t>
  </si>
  <si>
    <t>J312403578</t>
  </si>
  <si>
    <t>SERVICIOS EL AVE FENIX 500, C.A</t>
  </si>
  <si>
    <t xml:space="preserve">DISTRIBUIDORA DE ALIMENTOS RANCH, C.A </t>
  </si>
  <si>
    <t>000112</t>
  </si>
  <si>
    <t>00-000112</t>
  </si>
  <si>
    <t>J411229202</t>
  </si>
  <si>
    <t xml:space="preserve">DISTRIBUIDORA DE ALIMENTOS KENJI, C.A </t>
  </si>
  <si>
    <t>000024</t>
  </si>
  <si>
    <t>00-000024</t>
  </si>
  <si>
    <t>J412722816</t>
  </si>
  <si>
    <t xml:space="preserve">GLOBAL SERVICES TAGUALPA, C.A </t>
  </si>
  <si>
    <t>62</t>
  </si>
  <si>
    <t>63</t>
  </si>
  <si>
    <t>64</t>
  </si>
  <si>
    <t>65</t>
  </si>
  <si>
    <t>4.547.394.98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</si>
</sst>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8"/>
  <sheetViews>
    <sheetView workbookViewId="0">
      <pane ySplit="7" topLeftCell="A8" activePane="bottomLeft" state="frozen"/>
      <selection activeCell="I1" sqref="I1"/>
      <selection pane="bottomLeft" activeCell="G19" sqref="G19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.85546875" style="1" bestFit="1" customWidth="1"/>
    <col min="4" max="5" width="14" style="1" bestFit="1" customWidth="1"/>
    <col min="6" max="6" width="11.7109375" style="1" bestFit="1" customWidth="1"/>
    <col min="7" max="7" width="14" style="1" bestFit="1" customWidth="1"/>
    <col min="8" max="8" width="11.28515625" style="1" bestFit="1" customWidth="1"/>
    <col min="9" max="9" width="47.42578125" style="4" bestFit="1" customWidth="1"/>
    <col min="10" max="10" width="25.28515625" style="4" bestFit="1" customWidth="1"/>
    <col min="11" max="11" width="14.28515625" style="4" bestFit="1" customWidth="1"/>
    <col min="12" max="12" width="13.28515625" style="4" customWidth="1"/>
    <col min="13" max="13" width="14.7109375" style="4" customWidth="1"/>
    <col min="14" max="14" width="12.28515625" style="4" customWidth="1"/>
    <col min="15" max="15" width="10.7109375" style="4" customWidth="1"/>
    <col min="16" max="17" width="5.140625" style="4" customWidth="1"/>
    <col min="18" max="18" width="12.28515625" style="4" customWidth="1"/>
    <col min="19" max="19" width="17.42578125" style="1" bestFit="1" customWidth="1"/>
  </cols>
  <sheetData>
    <row r="2" spans="1:19" s="27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3"/>
      <c r="K2" s="3"/>
      <c r="L2" s="3"/>
      <c r="M2" s="3"/>
      <c r="N2" s="3"/>
      <c r="O2" s="3"/>
      <c r="P2" s="3"/>
      <c r="Q2" s="3"/>
      <c r="R2" s="3"/>
      <c r="S2" s="6"/>
    </row>
    <row r="3" spans="1:19" s="27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"/>
      <c r="K3" s="3"/>
      <c r="L3" s="3"/>
      <c r="M3" s="3"/>
      <c r="N3" s="3"/>
      <c r="O3" s="3"/>
      <c r="P3" s="3"/>
      <c r="Q3" s="3"/>
      <c r="R3" s="3"/>
      <c r="S3" s="6"/>
    </row>
    <row r="4" spans="1:19" s="27" customFormat="1" x14ac:dyDescent="0.25">
      <c r="A4" s="30" t="s">
        <v>285</v>
      </c>
      <c r="B4" s="30"/>
      <c r="C4" s="30"/>
      <c r="D4" s="30"/>
      <c r="E4" s="30"/>
      <c r="F4" s="30"/>
      <c r="G4" s="30"/>
      <c r="H4" s="30"/>
      <c r="I4" s="30"/>
      <c r="J4" s="3"/>
      <c r="K4" s="3"/>
      <c r="L4" s="3"/>
      <c r="M4" s="3"/>
      <c r="N4" s="3"/>
      <c r="O4" s="3"/>
      <c r="P4" s="3"/>
      <c r="Q4" s="3"/>
      <c r="R4" s="3"/>
      <c r="S4" s="6"/>
    </row>
    <row r="5" spans="1:19" s="27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3"/>
      <c r="K5" s="3"/>
      <c r="L5" s="3"/>
      <c r="M5" s="3"/>
      <c r="N5" s="3"/>
      <c r="O5" s="3"/>
      <c r="P5" s="3"/>
      <c r="Q5" s="3"/>
      <c r="R5" s="3"/>
      <c r="S5" s="6"/>
    </row>
    <row r="7" spans="1:19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7" t="s">
        <v>21</v>
      </c>
    </row>
    <row r="8" spans="1:19" s="14" customFormat="1" x14ac:dyDescent="0.25">
      <c r="A8" s="15" t="s">
        <v>94</v>
      </c>
      <c r="B8" s="16" t="s">
        <v>219</v>
      </c>
      <c r="C8" s="15" t="s">
        <v>24</v>
      </c>
      <c r="D8" s="15" t="s">
        <v>25</v>
      </c>
      <c r="E8" s="15" t="s">
        <v>260</v>
      </c>
      <c r="F8" s="15" t="s">
        <v>25</v>
      </c>
      <c r="G8" s="15" t="s">
        <v>220</v>
      </c>
      <c r="H8" s="15" t="s">
        <v>222</v>
      </c>
      <c r="I8" s="17" t="s">
        <v>223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1897200</v>
      </c>
      <c r="S8" s="15" t="s">
        <v>261</v>
      </c>
    </row>
    <row r="9" spans="1:19" s="14" customFormat="1" x14ac:dyDescent="0.25">
      <c r="A9" s="15" t="s">
        <v>107</v>
      </c>
      <c r="B9" s="16" t="s">
        <v>219</v>
      </c>
      <c r="C9" s="15" t="s">
        <v>46</v>
      </c>
      <c r="D9" s="15" t="s">
        <v>220</v>
      </c>
      <c r="E9" s="15" t="s">
        <v>25</v>
      </c>
      <c r="F9" s="15" t="s">
        <v>221</v>
      </c>
      <c r="G9" s="15" t="s">
        <v>25</v>
      </c>
      <c r="H9" s="15" t="s">
        <v>222</v>
      </c>
      <c r="I9" s="17" t="s">
        <v>223</v>
      </c>
      <c r="J9" s="17">
        <v>18339600</v>
      </c>
      <c r="K9" s="17">
        <v>0</v>
      </c>
      <c r="L9" s="17">
        <v>15810000</v>
      </c>
      <c r="M9" s="17">
        <v>2529600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25</v>
      </c>
    </row>
    <row r="10" spans="1:19" s="14" customFormat="1" x14ac:dyDescent="0.25">
      <c r="A10" s="15" t="s">
        <v>40</v>
      </c>
      <c r="B10" s="16" t="s">
        <v>173</v>
      </c>
      <c r="C10" s="15" t="s">
        <v>24</v>
      </c>
      <c r="D10" s="15" t="s">
        <v>25</v>
      </c>
      <c r="E10" s="15" t="s">
        <v>188</v>
      </c>
      <c r="F10" s="15" t="s">
        <v>25</v>
      </c>
      <c r="G10" s="15" t="s">
        <v>129</v>
      </c>
      <c r="H10" s="15" t="s">
        <v>131</v>
      </c>
      <c r="I10" s="17" t="s">
        <v>132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469655.17199999996</v>
      </c>
      <c r="S10" s="15" t="s">
        <v>189</v>
      </c>
    </row>
    <row r="11" spans="1:19" s="14" customFormat="1" x14ac:dyDescent="0.25">
      <c r="A11" s="15" t="s">
        <v>110</v>
      </c>
      <c r="B11" s="16" t="s">
        <v>128</v>
      </c>
      <c r="C11" s="15" t="s">
        <v>46</v>
      </c>
      <c r="D11" s="15" t="s">
        <v>129</v>
      </c>
      <c r="E11" s="15" t="s">
        <v>25</v>
      </c>
      <c r="F11" s="15" t="s">
        <v>130</v>
      </c>
      <c r="G11" s="15" t="s">
        <v>25</v>
      </c>
      <c r="H11" s="15" t="s">
        <v>131</v>
      </c>
      <c r="I11" s="17" t="s">
        <v>132</v>
      </c>
      <c r="J11" s="17">
        <v>4540000</v>
      </c>
      <c r="K11" s="17">
        <v>0</v>
      </c>
      <c r="L11" s="17">
        <v>3913793.1</v>
      </c>
      <c r="M11" s="17">
        <v>626206.89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25</v>
      </c>
    </row>
    <row r="12" spans="1:19" s="14" customFormat="1" x14ac:dyDescent="0.25">
      <c r="A12" s="11" t="s">
        <v>79</v>
      </c>
      <c r="B12" s="12" t="s">
        <v>197</v>
      </c>
      <c r="C12" s="11" t="s">
        <v>24</v>
      </c>
      <c r="D12" s="11" t="s">
        <v>25</v>
      </c>
      <c r="E12" s="11" t="s">
        <v>216</v>
      </c>
      <c r="F12" s="11" t="s">
        <v>25</v>
      </c>
      <c r="G12" s="11" t="s">
        <v>52</v>
      </c>
      <c r="H12" s="11" t="s">
        <v>54</v>
      </c>
      <c r="I12" s="13" t="s">
        <v>55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103752</v>
      </c>
      <c r="S12" s="11" t="s">
        <v>217</v>
      </c>
    </row>
    <row r="13" spans="1:19" s="14" customFormat="1" x14ac:dyDescent="0.25">
      <c r="A13" s="11" t="s">
        <v>114</v>
      </c>
      <c r="B13" s="12" t="s">
        <v>51</v>
      </c>
      <c r="C13" s="11" t="s">
        <v>46</v>
      </c>
      <c r="D13" s="11" t="s">
        <v>52</v>
      </c>
      <c r="E13" s="11" t="s">
        <v>25</v>
      </c>
      <c r="F13" s="11" t="s">
        <v>53</v>
      </c>
      <c r="G13" s="11" t="s">
        <v>25</v>
      </c>
      <c r="H13" s="11" t="s">
        <v>54</v>
      </c>
      <c r="I13" s="13" t="s">
        <v>55</v>
      </c>
      <c r="J13" s="13">
        <v>1002936</v>
      </c>
      <c r="K13" s="13">
        <v>0</v>
      </c>
      <c r="L13" s="13">
        <v>864600</v>
      </c>
      <c r="M13" s="13">
        <v>138336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1" t="s">
        <v>25</v>
      </c>
    </row>
    <row r="14" spans="1:19" s="14" customFormat="1" x14ac:dyDescent="0.25">
      <c r="A14" s="11" t="s">
        <v>117</v>
      </c>
      <c r="B14" s="12" t="s">
        <v>74</v>
      </c>
      <c r="C14" s="11" t="s">
        <v>46</v>
      </c>
      <c r="D14" s="11" t="s">
        <v>75</v>
      </c>
      <c r="E14" s="11" t="s">
        <v>25</v>
      </c>
      <c r="F14" s="11" t="s">
        <v>76</v>
      </c>
      <c r="G14" s="11" t="s">
        <v>25</v>
      </c>
      <c r="H14" s="11" t="s">
        <v>77</v>
      </c>
      <c r="I14" s="13" t="s">
        <v>78</v>
      </c>
      <c r="J14" s="13">
        <v>490500</v>
      </c>
      <c r="K14" s="13">
        <v>490500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1" t="s">
        <v>25</v>
      </c>
    </row>
    <row r="15" spans="1:19" s="14" customFormat="1" x14ac:dyDescent="0.25">
      <c r="A15" s="11" t="s">
        <v>121</v>
      </c>
      <c r="B15" s="12" t="s">
        <v>118</v>
      </c>
      <c r="C15" s="11" t="s">
        <v>46</v>
      </c>
      <c r="D15" s="11" t="s">
        <v>119</v>
      </c>
      <c r="E15" s="11" t="s">
        <v>25</v>
      </c>
      <c r="F15" s="11" t="s">
        <v>120</v>
      </c>
      <c r="G15" s="11" t="s">
        <v>25</v>
      </c>
      <c r="H15" s="11" t="s">
        <v>77</v>
      </c>
      <c r="I15" s="13" t="s">
        <v>78</v>
      </c>
      <c r="J15" s="13">
        <v>636500</v>
      </c>
      <c r="K15" s="13">
        <v>636500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1" t="s">
        <v>25</v>
      </c>
    </row>
    <row r="16" spans="1:19" s="14" customFormat="1" x14ac:dyDescent="0.25">
      <c r="A16" s="11" t="s">
        <v>127</v>
      </c>
      <c r="B16" s="12" t="s">
        <v>128</v>
      </c>
      <c r="C16" s="11" t="s">
        <v>46</v>
      </c>
      <c r="D16" s="11" t="s">
        <v>134</v>
      </c>
      <c r="E16" s="11" t="s">
        <v>25</v>
      </c>
      <c r="F16" s="11" t="s">
        <v>135</v>
      </c>
      <c r="G16" s="11" t="s">
        <v>25</v>
      </c>
      <c r="H16" s="11" t="s">
        <v>77</v>
      </c>
      <c r="I16" s="13" t="s">
        <v>78</v>
      </c>
      <c r="J16" s="13">
        <v>1666750</v>
      </c>
      <c r="K16" s="13">
        <v>1666750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1" t="s">
        <v>25</v>
      </c>
    </row>
    <row r="17" spans="1:19" s="14" customFormat="1" x14ac:dyDescent="0.25">
      <c r="A17" s="11" t="s">
        <v>133</v>
      </c>
      <c r="B17" s="12" t="s">
        <v>197</v>
      </c>
      <c r="C17" s="11" t="s">
        <v>46</v>
      </c>
      <c r="D17" s="11" t="s">
        <v>201</v>
      </c>
      <c r="E17" s="11" t="s">
        <v>25</v>
      </c>
      <c r="F17" s="11" t="s">
        <v>202</v>
      </c>
      <c r="G17" s="11" t="s">
        <v>25</v>
      </c>
      <c r="H17" s="11" t="s">
        <v>77</v>
      </c>
      <c r="I17" s="13" t="s">
        <v>78</v>
      </c>
      <c r="J17" s="13">
        <v>1458250</v>
      </c>
      <c r="K17" s="13">
        <v>1458250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1" t="s">
        <v>25</v>
      </c>
    </row>
    <row r="18" spans="1:19" s="14" customFormat="1" x14ac:dyDescent="0.25">
      <c r="A18" s="11" t="s">
        <v>136</v>
      </c>
      <c r="B18" s="12" t="s">
        <v>219</v>
      </c>
      <c r="C18" s="11" t="s">
        <v>46</v>
      </c>
      <c r="D18" s="11" t="s">
        <v>235</v>
      </c>
      <c r="E18" s="11" t="s">
        <v>25</v>
      </c>
      <c r="F18" s="11" t="s">
        <v>236</v>
      </c>
      <c r="G18" s="11" t="s">
        <v>25</v>
      </c>
      <c r="H18" s="11" t="s">
        <v>77</v>
      </c>
      <c r="I18" s="13" t="s">
        <v>78</v>
      </c>
      <c r="J18" s="13">
        <v>691250</v>
      </c>
      <c r="K18" s="13">
        <v>691250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1" t="s">
        <v>25</v>
      </c>
    </row>
    <row r="19" spans="1:19" s="14" customFormat="1" x14ac:dyDescent="0.25">
      <c r="A19" s="11" t="s">
        <v>139</v>
      </c>
      <c r="B19" s="12" t="s">
        <v>74</v>
      </c>
      <c r="C19" s="11" t="s">
        <v>46</v>
      </c>
      <c r="D19" s="11" t="s">
        <v>80</v>
      </c>
      <c r="E19" s="11" t="s">
        <v>25</v>
      </c>
      <c r="F19" s="11" t="s">
        <v>81</v>
      </c>
      <c r="G19" s="11" t="s">
        <v>25</v>
      </c>
      <c r="H19" s="11" t="s">
        <v>82</v>
      </c>
      <c r="I19" s="13" t="s">
        <v>83</v>
      </c>
      <c r="J19" s="13">
        <v>5157000</v>
      </c>
      <c r="K19" s="13">
        <v>5157000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1" t="s">
        <v>25</v>
      </c>
    </row>
    <row r="20" spans="1:19" s="14" customFormat="1" x14ac:dyDescent="0.25">
      <c r="A20" s="11" t="s">
        <v>144</v>
      </c>
      <c r="B20" s="12" t="s">
        <v>128</v>
      </c>
      <c r="C20" s="11" t="s">
        <v>46</v>
      </c>
      <c r="D20" s="11" t="s">
        <v>137</v>
      </c>
      <c r="E20" s="11" t="s">
        <v>25</v>
      </c>
      <c r="F20" s="11" t="s">
        <v>138</v>
      </c>
      <c r="G20" s="11" t="s">
        <v>25</v>
      </c>
      <c r="H20" s="11" t="s">
        <v>82</v>
      </c>
      <c r="I20" s="13" t="s">
        <v>83</v>
      </c>
      <c r="J20" s="13">
        <v>3537000</v>
      </c>
      <c r="K20" s="13">
        <v>3537000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1" t="s">
        <v>25</v>
      </c>
    </row>
    <row r="21" spans="1:19" s="14" customFormat="1" x14ac:dyDescent="0.25">
      <c r="A21" s="11" t="s">
        <v>149</v>
      </c>
      <c r="B21" s="12" t="s">
        <v>197</v>
      </c>
      <c r="C21" s="11" t="s">
        <v>46</v>
      </c>
      <c r="D21" s="11" t="s">
        <v>204</v>
      </c>
      <c r="E21" s="11" t="s">
        <v>25</v>
      </c>
      <c r="F21" s="11" t="s">
        <v>205</v>
      </c>
      <c r="G21" s="11" t="s">
        <v>25</v>
      </c>
      <c r="H21" s="11" t="s">
        <v>82</v>
      </c>
      <c r="I21" s="13" t="s">
        <v>83</v>
      </c>
      <c r="J21" s="13">
        <v>3721500</v>
      </c>
      <c r="K21" s="13">
        <v>3721500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1" t="s">
        <v>25</v>
      </c>
    </row>
    <row r="22" spans="1:19" s="14" customFormat="1" x14ac:dyDescent="0.25">
      <c r="A22" s="11" t="s">
        <v>99</v>
      </c>
      <c r="B22" s="12" t="s">
        <v>263</v>
      </c>
      <c r="C22" s="11" t="s">
        <v>24</v>
      </c>
      <c r="D22" s="11" t="s">
        <v>25</v>
      </c>
      <c r="E22" s="11" t="s">
        <v>272</v>
      </c>
      <c r="F22" s="11" t="s">
        <v>25</v>
      </c>
      <c r="G22" s="11" t="s">
        <v>254</v>
      </c>
      <c r="H22" s="11" t="s">
        <v>246</v>
      </c>
      <c r="I22" s="13" t="s">
        <v>247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275369.1936</v>
      </c>
      <c r="S22" s="11" t="s">
        <v>273</v>
      </c>
    </row>
    <row r="23" spans="1:19" s="14" customFormat="1" x14ac:dyDescent="0.25">
      <c r="A23" s="11" t="s">
        <v>154</v>
      </c>
      <c r="B23" s="12" t="s">
        <v>219</v>
      </c>
      <c r="C23" s="11" t="s">
        <v>46</v>
      </c>
      <c r="D23" s="11" t="s">
        <v>244</v>
      </c>
      <c r="E23" s="11" t="s">
        <v>25</v>
      </c>
      <c r="F23" s="11" t="s">
        <v>245</v>
      </c>
      <c r="G23" s="11" t="s">
        <v>25</v>
      </c>
      <c r="H23" s="11" t="s">
        <v>246</v>
      </c>
      <c r="I23" s="13" t="s">
        <v>247</v>
      </c>
      <c r="J23" s="13">
        <v>1710684</v>
      </c>
      <c r="K23" s="13">
        <v>1710684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1" t="s">
        <v>25</v>
      </c>
    </row>
    <row r="24" spans="1:19" s="14" customFormat="1" x14ac:dyDescent="0.25">
      <c r="A24" s="11" t="s">
        <v>159</v>
      </c>
      <c r="B24" s="12" t="s">
        <v>219</v>
      </c>
      <c r="C24" s="11" t="s">
        <v>46</v>
      </c>
      <c r="D24" s="11" t="s">
        <v>254</v>
      </c>
      <c r="E24" s="11" t="s">
        <v>25</v>
      </c>
      <c r="F24" s="11" t="s">
        <v>255</v>
      </c>
      <c r="G24" s="11" t="s">
        <v>25</v>
      </c>
      <c r="H24" s="11" t="s">
        <v>246</v>
      </c>
      <c r="I24" s="13" t="s">
        <v>247</v>
      </c>
      <c r="J24" s="13">
        <v>85853601.700000003</v>
      </c>
      <c r="K24" s="13">
        <v>83191699.5</v>
      </c>
      <c r="L24" s="13">
        <v>2294743.2799999998</v>
      </c>
      <c r="M24" s="13">
        <v>367158.92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1" t="s">
        <v>25</v>
      </c>
    </row>
    <row r="25" spans="1:19" s="14" customFormat="1" x14ac:dyDescent="0.25">
      <c r="A25" s="11" t="s">
        <v>162</v>
      </c>
      <c r="B25" s="12" t="s">
        <v>263</v>
      </c>
      <c r="C25" s="11" t="s">
        <v>46</v>
      </c>
      <c r="D25" s="11" t="s">
        <v>264</v>
      </c>
      <c r="E25" s="11" t="s">
        <v>25</v>
      </c>
      <c r="F25" s="11" t="s">
        <v>265</v>
      </c>
      <c r="G25" s="11" t="s">
        <v>25</v>
      </c>
      <c r="H25" s="11" t="s">
        <v>266</v>
      </c>
      <c r="I25" s="13" t="s">
        <v>267</v>
      </c>
      <c r="J25" s="13">
        <v>364316.65</v>
      </c>
      <c r="K25" s="13">
        <v>364316.65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1" t="s">
        <v>25</v>
      </c>
    </row>
    <row r="26" spans="1:19" s="14" customFormat="1" x14ac:dyDescent="0.25">
      <c r="A26" s="11" t="s">
        <v>163</v>
      </c>
      <c r="B26" s="12" t="s">
        <v>263</v>
      </c>
      <c r="C26" s="11" t="s">
        <v>24</v>
      </c>
      <c r="D26" s="11" t="s">
        <v>25</v>
      </c>
      <c r="E26" s="11" t="s">
        <v>274</v>
      </c>
      <c r="F26" s="11" t="s">
        <v>275</v>
      </c>
      <c r="G26" s="11" t="s">
        <v>264</v>
      </c>
      <c r="H26" s="11" t="s">
        <v>266</v>
      </c>
      <c r="I26" s="13" t="s">
        <v>267</v>
      </c>
      <c r="J26" s="13">
        <v>-25850</v>
      </c>
      <c r="K26" s="13">
        <v>-25850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1" t="s">
        <v>25</v>
      </c>
    </row>
    <row r="27" spans="1:19" s="14" customFormat="1" x14ac:dyDescent="0.25">
      <c r="A27" s="11" t="s">
        <v>44</v>
      </c>
      <c r="B27" s="12" t="s">
        <v>173</v>
      </c>
      <c r="C27" s="11" t="s">
        <v>24</v>
      </c>
      <c r="D27" s="11" t="s">
        <v>25</v>
      </c>
      <c r="E27" s="11" t="s">
        <v>191</v>
      </c>
      <c r="F27" s="11" t="s">
        <v>25</v>
      </c>
      <c r="G27" s="11" t="s">
        <v>145</v>
      </c>
      <c r="H27" s="11" t="s">
        <v>147</v>
      </c>
      <c r="I27" s="13" t="s">
        <v>148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161280</v>
      </c>
      <c r="S27" s="11" t="s">
        <v>192</v>
      </c>
    </row>
    <row r="28" spans="1:19" s="14" customFormat="1" x14ac:dyDescent="0.25">
      <c r="A28" s="11" t="s">
        <v>166</v>
      </c>
      <c r="B28" s="12" t="s">
        <v>128</v>
      </c>
      <c r="C28" s="11" t="s">
        <v>46</v>
      </c>
      <c r="D28" s="11" t="s">
        <v>145</v>
      </c>
      <c r="E28" s="11" t="s">
        <v>25</v>
      </c>
      <c r="F28" s="11" t="s">
        <v>146</v>
      </c>
      <c r="G28" s="11" t="s">
        <v>25</v>
      </c>
      <c r="H28" s="11" t="s">
        <v>147</v>
      </c>
      <c r="I28" s="13" t="s">
        <v>148</v>
      </c>
      <c r="J28" s="13">
        <v>44961840</v>
      </c>
      <c r="K28" s="13">
        <v>42058800</v>
      </c>
      <c r="L28" s="13">
        <v>0</v>
      </c>
      <c r="M28" s="13">
        <v>0</v>
      </c>
      <c r="N28" s="13">
        <v>2688000</v>
      </c>
      <c r="O28" s="13">
        <v>215040</v>
      </c>
      <c r="P28" s="13">
        <v>0</v>
      </c>
      <c r="Q28" s="13">
        <v>0</v>
      </c>
      <c r="R28" s="13">
        <v>0</v>
      </c>
      <c r="S28" s="11" t="s">
        <v>25</v>
      </c>
    </row>
    <row r="29" spans="1:19" s="14" customFormat="1" x14ac:dyDescent="0.25">
      <c r="A29" s="11" t="s">
        <v>62</v>
      </c>
      <c r="B29" s="12" t="s">
        <v>173</v>
      </c>
      <c r="C29" s="11" t="s">
        <v>24</v>
      </c>
      <c r="D29" s="11" t="s">
        <v>25</v>
      </c>
      <c r="E29" s="11" t="s">
        <v>185</v>
      </c>
      <c r="F29" s="11" t="s">
        <v>25</v>
      </c>
      <c r="G29" s="11" t="s">
        <v>47</v>
      </c>
      <c r="H29" s="11" t="s">
        <v>25</v>
      </c>
      <c r="I29" s="13" t="s">
        <v>49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58799.519999999997</v>
      </c>
      <c r="S29" s="11" t="s">
        <v>186</v>
      </c>
    </row>
    <row r="30" spans="1:19" s="14" customFormat="1" x14ac:dyDescent="0.25">
      <c r="A30" s="11" t="s">
        <v>169</v>
      </c>
      <c r="B30" s="12" t="s">
        <v>45</v>
      </c>
      <c r="C30" s="11" t="s">
        <v>46</v>
      </c>
      <c r="D30" s="11" t="s">
        <v>47</v>
      </c>
      <c r="E30" s="11" t="s">
        <v>25</v>
      </c>
      <c r="F30" s="11" t="s">
        <v>48</v>
      </c>
      <c r="G30" s="11" t="s">
        <v>25</v>
      </c>
      <c r="H30" s="11" t="s">
        <v>25</v>
      </c>
      <c r="I30" s="13" t="s">
        <v>49</v>
      </c>
      <c r="J30" s="13">
        <v>568395.36</v>
      </c>
      <c r="K30" s="13">
        <v>0</v>
      </c>
      <c r="L30" s="13">
        <v>489996</v>
      </c>
      <c r="M30" s="13">
        <v>78399.360000000001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1" t="s">
        <v>25</v>
      </c>
    </row>
    <row r="31" spans="1:19" s="14" customFormat="1" x14ac:dyDescent="0.25">
      <c r="A31" s="11" t="s">
        <v>172</v>
      </c>
      <c r="B31" s="12" t="s">
        <v>128</v>
      </c>
      <c r="C31" s="11" t="s">
        <v>46</v>
      </c>
      <c r="D31" s="11" t="s">
        <v>140</v>
      </c>
      <c r="E31" s="11" t="s">
        <v>25</v>
      </c>
      <c r="F31" s="11" t="s">
        <v>141</v>
      </c>
      <c r="G31" s="11" t="s">
        <v>25</v>
      </c>
      <c r="H31" s="11" t="s">
        <v>142</v>
      </c>
      <c r="I31" s="13" t="s">
        <v>143</v>
      </c>
      <c r="J31" s="13">
        <v>2799998.21</v>
      </c>
      <c r="K31" s="13">
        <v>2799998.21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1" t="s">
        <v>25</v>
      </c>
    </row>
    <row r="32" spans="1:19" s="14" customFormat="1" x14ac:dyDescent="0.25">
      <c r="A32" s="11" t="s">
        <v>176</v>
      </c>
      <c r="B32" s="12" t="s">
        <v>219</v>
      </c>
      <c r="C32" s="11" t="s">
        <v>46</v>
      </c>
      <c r="D32" s="11" t="s">
        <v>238</v>
      </c>
      <c r="E32" s="11" t="s">
        <v>25</v>
      </c>
      <c r="F32" s="11" t="s">
        <v>239</v>
      </c>
      <c r="G32" s="11" t="s">
        <v>25</v>
      </c>
      <c r="H32" s="11" t="s">
        <v>142</v>
      </c>
      <c r="I32" s="13" t="s">
        <v>143</v>
      </c>
      <c r="J32" s="13">
        <v>47258710</v>
      </c>
      <c r="K32" s="13">
        <v>47258710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1" t="s">
        <v>25</v>
      </c>
    </row>
    <row r="33" spans="1:19" s="14" customFormat="1" x14ac:dyDescent="0.25">
      <c r="A33" s="11" t="s">
        <v>181</v>
      </c>
      <c r="B33" s="12" t="s">
        <v>219</v>
      </c>
      <c r="C33" s="11" t="s">
        <v>46</v>
      </c>
      <c r="D33" s="11" t="s">
        <v>241</v>
      </c>
      <c r="E33" s="11" t="s">
        <v>25</v>
      </c>
      <c r="F33" s="11" t="s">
        <v>242</v>
      </c>
      <c r="G33" s="11" t="s">
        <v>25</v>
      </c>
      <c r="H33" s="11" t="s">
        <v>142</v>
      </c>
      <c r="I33" s="13" t="s">
        <v>143</v>
      </c>
      <c r="J33" s="13">
        <v>390000.6</v>
      </c>
      <c r="K33" s="13">
        <v>390000.6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1" t="s">
        <v>25</v>
      </c>
    </row>
    <row r="34" spans="1:19" s="14" customFormat="1" x14ac:dyDescent="0.25">
      <c r="A34" s="11" t="s">
        <v>104</v>
      </c>
      <c r="B34" s="12" t="s">
        <v>263</v>
      </c>
      <c r="C34" s="11" t="s">
        <v>24</v>
      </c>
      <c r="D34" s="11" t="s">
        <v>25</v>
      </c>
      <c r="E34" s="11" t="s">
        <v>270</v>
      </c>
      <c r="F34" s="11" t="s">
        <v>25</v>
      </c>
      <c r="G34" s="11" t="s">
        <v>249</v>
      </c>
      <c r="H34" s="11" t="s">
        <v>251</v>
      </c>
      <c r="I34" s="13" t="s">
        <v>252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125277.31</v>
      </c>
      <c r="S34" s="11" t="s">
        <v>271</v>
      </c>
    </row>
    <row r="35" spans="1:19" s="14" customFormat="1" x14ac:dyDescent="0.25">
      <c r="A35" s="11" t="s">
        <v>184</v>
      </c>
      <c r="B35" s="12" t="s">
        <v>219</v>
      </c>
      <c r="C35" s="11" t="s">
        <v>46</v>
      </c>
      <c r="D35" s="11" t="s">
        <v>249</v>
      </c>
      <c r="E35" s="11" t="s">
        <v>25</v>
      </c>
      <c r="F35" s="11" t="s">
        <v>250</v>
      </c>
      <c r="G35" s="11" t="s">
        <v>25</v>
      </c>
      <c r="H35" s="11" t="s">
        <v>251</v>
      </c>
      <c r="I35" s="13" t="s">
        <v>252</v>
      </c>
      <c r="J35" s="13">
        <v>908260.52</v>
      </c>
      <c r="K35" s="13">
        <v>0</v>
      </c>
      <c r="L35" s="13">
        <v>782983.21</v>
      </c>
      <c r="M35" s="13">
        <v>125277.31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1" t="s">
        <v>25</v>
      </c>
    </row>
    <row r="36" spans="1:19" s="14" customFormat="1" x14ac:dyDescent="0.25">
      <c r="A36" s="11" t="s">
        <v>304</v>
      </c>
      <c r="B36" s="12" t="s">
        <v>263</v>
      </c>
      <c r="C36" s="11" t="s">
        <v>46</v>
      </c>
      <c r="D36" s="11" t="s">
        <v>294</v>
      </c>
      <c r="E36" s="11"/>
      <c r="F36" s="11" t="s">
        <v>295</v>
      </c>
      <c r="G36" s="11"/>
      <c r="H36" s="11" t="s">
        <v>296</v>
      </c>
      <c r="I36" s="13" t="s">
        <v>297</v>
      </c>
      <c r="J36" s="13">
        <f>L36+M36</f>
        <v>14296057.5</v>
      </c>
      <c r="K36" s="13">
        <v>0</v>
      </c>
      <c r="L36" s="13">
        <f>M36*100/16</f>
        <v>12324187.5</v>
      </c>
      <c r="M36" s="13">
        <v>1971870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1" t="s">
        <v>25</v>
      </c>
    </row>
    <row r="37" spans="1:19" s="14" customFormat="1" x14ac:dyDescent="0.25">
      <c r="A37" s="11" t="s">
        <v>303</v>
      </c>
      <c r="B37" s="12" t="s">
        <v>263</v>
      </c>
      <c r="C37" s="11" t="s">
        <v>46</v>
      </c>
      <c r="D37" s="11" t="s">
        <v>286</v>
      </c>
      <c r="E37" s="11"/>
      <c r="F37" s="11" t="s">
        <v>287</v>
      </c>
      <c r="G37" s="11"/>
      <c r="H37" s="11" t="s">
        <v>288</v>
      </c>
      <c r="I37" s="13" t="s">
        <v>293</v>
      </c>
      <c r="J37" s="13">
        <f>L37+M37</f>
        <v>13596374.5</v>
      </c>
      <c r="K37" s="13">
        <v>0</v>
      </c>
      <c r="L37" s="13">
        <f>M37*100/16</f>
        <v>11721012.5</v>
      </c>
      <c r="M37" s="13">
        <v>1875362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1" t="s">
        <v>25</v>
      </c>
    </row>
    <row r="38" spans="1:19" s="14" customFormat="1" x14ac:dyDescent="0.25">
      <c r="A38" s="11" t="s">
        <v>68</v>
      </c>
      <c r="B38" s="12" t="s">
        <v>197</v>
      </c>
      <c r="C38" s="11" t="s">
        <v>24</v>
      </c>
      <c r="D38" s="11" t="s">
        <v>25</v>
      </c>
      <c r="E38" s="11" t="s">
        <v>210</v>
      </c>
      <c r="F38" s="11" t="s">
        <v>25</v>
      </c>
      <c r="G38" s="11" t="s">
        <v>160</v>
      </c>
      <c r="H38" s="11" t="s">
        <v>66</v>
      </c>
      <c r="I38" s="13" t="s">
        <v>67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76381.200000000012</v>
      </c>
      <c r="S38" s="11" t="s">
        <v>211</v>
      </c>
    </row>
    <row r="39" spans="1:19" s="14" customFormat="1" x14ac:dyDescent="0.25">
      <c r="A39" s="11" t="s">
        <v>187</v>
      </c>
      <c r="B39" s="12" t="s">
        <v>63</v>
      </c>
      <c r="C39" s="11" t="s">
        <v>46</v>
      </c>
      <c r="D39" s="11" t="s">
        <v>64</v>
      </c>
      <c r="E39" s="11" t="s">
        <v>25</v>
      </c>
      <c r="F39" s="11" t="s">
        <v>65</v>
      </c>
      <c r="G39" s="11" t="s">
        <v>25</v>
      </c>
      <c r="H39" s="11" t="s">
        <v>66</v>
      </c>
      <c r="I39" s="13" t="s">
        <v>67</v>
      </c>
      <c r="J39" s="13">
        <v>1117241.3</v>
      </c>
      <c r="K39" s="13">
        <v>1117241.3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1" t="s">
        <v>25</v>
      </c>
    </row>
    <row r="40" spans="1:19" s="14" customFormat="1" x14ac:dyDescent="0.25">
      <c r="A40" s="11" t="s">
        <v>190</v>
      </c>
      <c r="B40" s="12" t="s">
        <v>74</v>
      </c>
      <c r="C40" s="11" t="s">
        <v>24</v>
      </c>
      <c r="D40" s="11" t="s">
        <v>25</v>
      </c>
      <c r="E40" s="11" t="s">
        <v>111</v>
      </c>
      <c r="F40" s="11" t="s">
        <v>112</v>
      </c>
      <c r="G40" s="11" t="s">
        <v>113</v>
      </c>
      <c r="H40" s="11" t="s">
        <v>66</v>
      </c>
      <c r="I40" s="13" t="s">
        <v>67</v>
      </c>
      <c r="J40" s="13">
        <v>-297076</v>
      </c>
      <c r="K40" s="13">
        <v>0</v>
      </c>
      <c r="L40" s="13">
        <v>-256100</v>
      </c>
      <c r="M40" s="13">
        <v>-40976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1" t="s">
        <v>25</v>
      </c>
    </row>
    <row r="41" spans="1:19" s="14" customFormat="1" x14ac:dyDescent="0.25">
      <c r="A41" s="11" t="s">
        <v>193</v>
      </c>
      <c r="B41" s="12" t="s">
        <v>74</v>
      </c>
      <c r="C41" s="11" t="s">
        <v>24</v>
      </c>
      <c r="D41" s="11" t="s">
        <v>25</v>
      </c>
      <c r="E41" s="11" t="s">
        <v>115</v>
      </c>
      <c r="F41" s="11" t="s">
        <v>116</v>
      </c>
      <c r="G41" s="11" t="s">
        <v>113</v>
      </c>
      <c r="H41" s="11" t="s">
        <v>66</v>
      </c>
      <c r="I41" s="13" t="s">
        <v>67</v>
      </c>
      <c r="J41" s="13">
        <v>-418577.57</v>
      </c>
      <c r="K41" s="13">
        <v>0</v>
      </c>
      <c r="L41" s="13">
        <v>-360842.73</v>
      </c>
      <c r="M41" s="13">
        <v>-57734.84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1" t="s">
        <v>25</v>
      </c>
    </row>
    <row r="42" spans="1:19" s="14" customFormat="1" x14ac:dyDescent="0.25">
      <c r="A42" s="11" t="s">
        <v>196</v>
      </c>
      <c r="B42" s="12" t="s">
        <v>128</v>
      </c>
      <c r="C42" s="11" t="s">
        <v>46</v>
      </c>
      <c r="D42" s="11" t="s">
        <v>160</v>
      </c>
      <c r="E42" s="11" t="s">
        <v>25</v>
      </c>
      <c r="F42" s="11" t="s">
        <v>161</v>
      </c>
      <c r="G42" s="11" t="s">
        <v>25</v>
      </c>
      <c r="H42" s="11" t="s">
        <v>66</v>
      </c>
      <c r="I42" s="13" t="s">
        <v>67</v>
      </c>
      <c r="J42" s="13">
        <v>1971972.2</v>
      </c>
      <c r="K42" s="13">
        <v>1233620.6000000001</v>
      </c>
      <c r="L42" s="13">
        <v>636510</v>
      </c>
      <c r="M42" s="13">
        <v>101841.60000000001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1" t="s">
        <v>25</v>
      </c>
    </row>
    <row r="43" spans="1:19" s="14" customFormat="1" x14ac:dyDescent="0.25">
      <c r="A43" s="11" t="s">
        <v>84</v>
      </c>
      <c r="B43" s="12" t="s">
        <v>197</v>
      </c>
      <c r="C43" s="11" t="s">
        <v>24</v>
      </c>
      <c r="D43" s="11" t="s">
        <v>25</v>
      </c>
      <c r="E43" s="11" t="s">
        <v>207</v>
      </c>
      <c r="F43" s="11" t="s">
        <v>25</v>
      </c>
      <c r="G43" s="11" t="s">
        <v>174</v>
      </c>
      <c r="H43" s="11" t="s">
        <v>29</v>
      </c>
      <c r="I43" s="13" t="s">
        <v>30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340674.6</v>
      </c>
      <c r="S43" s="11" t="s">
        <v>208</v>
      </c>
    </row>
    <row r="44" spans="1:19" s="14" customFormat="1" x14ac:dyDescent="0.25">
      <c r="A44" s="11" t="s">
        <v>200</v>
      </c>
      <c r="B44" s="12" t="s">
        <v>23</v>
      </c>
      <c r="C44" s="11" t="s">
        <v>24</v>
      </c>
      <c r="D44" s="11" t="s">
        <v>25</v>
      </c>
      <c r="E44" s="11" t="s">
        <v>26</v>
      </c>
      <c r="F44" s="11" t="s">
        <v>27</v>
      </c>
      <c r="G44" s="11" t="s">
        <v>28</v>
      </c>
      <c r="H44" s="11" t="s">
        <v>29</v>
      </c>
      <c r="I44" s="13" t="s">
        <v>30</v>
      </c>
      <c r="J44" s="13">
        <v>-124167.56</v>
      </c>
      <c r="K44" s="13">
        <v>0</v>
      </c>
      <c r="L44" s="13">
        <v>-107041</v>
      </c>
      <c r="M44" s="13">
        <v>-17126.560000000001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1" t="s">
        <v>25</v>
      </c>
    </row>
    <row r="45" spans="1:19" s="14" customFormat="1" x14ac:dyDescent="0.25">
      <c r="A45" s="11" t="s">
        <v>203</v>
      </c>
      <c r="B45" s="12" t="s">
        <v>32</v>
      </c>
      <c r="C45" s="11" t="s">
        <v>24</v>
      </c>
      <c r="D45" s="11" t="s">
        <v>25</v>
      </c>
      <c r="E45" s="11" t="s">
        <v>33</v>
      </c>
      <c r="F45" s="11" t="s">
        <v>34</v>
      </c>
      <c r="G45" s="11" t="s">
        <v>28</v>
      </c>
      <c r="H45" s="11" t="s">
        <v>29</v>
      </c>
      <c r="I45" s="13" t="s">
        <v>30</v>
      </c>
      <c r="J45" s="13">
        <v>-807535.8</v>
      </c>
      <c r="K45" s="13">
        <v>0</v>
      </c>
      <c r="L45" s="13">
        <v>-696151.55</v>
      </c>
      <c r="M45" s="13">
        <v>-111384.25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1" t="s">
        <v>25</v>
      </c>
    </row>
    <row r="46" spans="1:19" s="14" customFormat="1" x14ac:dyDescent="0.25">
      <c r="A46" s="11" t="s">
        <v>206</v>
      </c>
      <c r="B46" s="12" t="s">
        <v>36</v>
      </c>
      <c r="C46" s="11" t="s">
        <v>24</v>
      </c>
      <c r="D46" s="11" t="s">
        <v>25</v>
      </c>
      <c r="E46" s="11" t="s">
        <v>37</v>
      </c>
      <c r="F46" s="11" t="s">
        <v>38</v>
      </c>
      <c r="G46" s="11" t="s">
        <v>39</v>
      </c>
      <c r="H46" s="11" t="s">
        <v>29</v>
      </c>
      <c r="I46" s="13" t="s">
        <v>30</v>
      </c>
      <c r="J46" s="13">
        <v>-345175.4</v>
      </c>
      <c r="K46" s="13">
        <v>0</v>
      </c>
      <c r="L46" s="13">
        <v>-297565</v>
      </c>
      <c r="M46" s="13">
        <v>-47610.400000000001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1" t="s">
        <v>25</v>
      </c>
    </row>
    <row r="47" spans="1:19" s="14" customFormat="1" x14ac:dyDescent="0.25">
      <c r="A47" s="11" t="s">
        <v>209</v>
      </c>
      <c r="B47" s="12" t="s">
        <v>36</v>
      </c>
      <c r="C47" s="11" t="s">
        <v>24</v>
      </c>
      <c r="D47" s="11" t="s">
        <v>25</v>
      </c>
      <c r="E47" s="11" t="s">
        <v>41</v>
      </c>
      <c r="F47" s="11" t="s">
        <v>42</v>
      </c>
      <c r="G47" s="11" t="s">
        <v>43</v>
      </c>
      <c r="H47" s="11" t="s">
        <v>29</v>
      </c>
      <c r="I47" s="13" t="s">
        <v>30</v>
      </c>
      <c r="J47" s="13">
        <v>-101251.39</v>
      </c>
      <c r="K47" s="13">
        <v>0</v>
      </c>
      <c r="L47" s="13">
        <v>-87285.68</v>
      </c>
      <c r="M47" s="13">
        <v>-13965.71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1" t="s">
        <v>25</v>
      </c>
    </row>
    <row r="48" spans="1:19" s="14" customFormat="1" x14ac:dyDescent="0.25">
      <c r="A48" s="11" t="s">
        <v>212</v>
      </c>
      <c r="B48" s="12" t="s">
        <v>173</v>
      </c>
      <c r="C48" s="11" t="s">
        <v>46</v>
      </c>
      <c r="D48" s="11" t="s">
        <v>174</v>
      </c>
      <c r="E48" s="11" t="s">
        <v>25</v>
      </c>
      <c r="F48" s="11" t="s">
        <v>175</v>
      </c>
      <c r="G48" s="11" t="s">
        <v>25</v>
      </c>
      <c r="H48" s="11" t="s">
        <v>29</v>
      </c>
      <c r="I48" s="13" t="s">
        <v>30</v>
      </c>
      <c r="J48" s="13">
        <v>3293187.8</v>
      </c>
      <c r="K48" s="13">
        <v>0</v>
      </c>
      <c r="L48" s="13">
        <v>2838955</v>
      </c>
      <c r="M48" s="13">
        <v>454232.8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1" t="s">
        <v>25</v>
      </c>
    </row>
    <row r="49" spans="1:19" s="28" customFormat="1" x14ac:dyDescent="0.25">
      <c r="A49" s="11" t="s">
        <v>73</v>
      </c>
      <c r="B49" s="12" t="s">
        <v>197</v>
      </c>
      <c r="C49" s="11" t="s">
        <v>24</v>
      </c>
      <c r="D49" s="11" t="s">
        <v>25</v>
      </c>
      <c r="E49" s="11" t="s">
        <v>213</v>
      </c>
      <c r="F49" s="11" t="s">
        <v>25</v>
      </c>
      <c r="G49" s="11" t="s">
        <v>177</v>
      </c>
      <c r="H49" s="11" t="s">
        <v>179</v>
      </c>
      <c r="I49" s="13" t="s">
        <v>180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135000</v>
      </c>
      <c r="S49" s="11" t="s">
        <v>214</v>
      </c>
    </row>
    <row r="50" spans="1:19" s="28" customFormat="1" x14ac:dyDescent="0.25">
      <c r="A50" s="11" t="s">
        <v>215</v>
      </c>
      <c r="B50" s="12" t="s">
        <v>173</v>
      </c>
      <c r="C50" s="11" t="s">
        <v>46</v>
      </c>
      <c r="D50" s="11" t="s">
        <v>177</v>
      </c>
      <c r="E50" s="11" t="s">
        <v>25</v>
      </c>
      <c r="F50" s="11" t="s">
        <v>178</v>
      </c>
      <c r="G50" s="11" t="s">
        <v>25</v>
      </c>
      <c r="H50" s="11" t="s">
        <v>179</v>
      </c>
      <c r="I50" s="13" t="s">
        <v>180</v>
      </c>
      <c r="J50" s="13">
        <v>1305000</v>
      </c>
      <c r="K50" s="13">
        <v>0</v>
      </c>
      <c r="L50" s="13">
        <v>1125000</v>
      </c>
      <c r="M50" s="13">
        <v>180000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1" t="s">
        <v>25</v>
      </c>
    </row>
    <row r="51" spans="1:19" s="14" customFormat="1" x14ac:dyDescent="0.25">
      <c r="A51" s="11" t="s">
        <v>218</v>
      </c>
      <c r="B51" s="12" t="s">
        <v>74</v>
      </c>
      <c r="C51" s="11" t="s">
        <v>46</v>
      </c>
      <c r="D51" s="11" t="s">
        <v>100</v>
      </c>
      <c r="E51" s="11" t="s">
        <v>25</v>
      </c>
      <c r="F51" s="11" t="s">
        <v>101</v>
      </c>
      <c r="G51" s="11" t="s">
        <v>25</v>
      </c>
      <c r="H51" s="11" t="s">
        <v>102</v>
      </c>
      <c r="I51" s="13" t="s">
        <v>103</v>
      </c>
      <c r="J51" s="13">
        <v>5950000</v>
      </c>
      <c r="K51" s="13">
        <v>5950000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1" t="s">
        <v>25</v>
      </c>
    </row>
    <row r="52" spans="1:19" s="14" customFormat="1" x14ac:dyDescent="0.25">
      <c r="A52" s="11" t="s">
        <v>224</v>
      </c>
      <c r="B52" s="12" t="s">
        <v>219</v>
      </c>
      <c r="C52" s="11" t="s">
        <v>46</v>
      </c>
      <c r="D52" s="11" t="s">
        <v>225</v>
      </c>
      <c r="E52" s="11" t="s">
        <v>25</v>
      </c>
      <c r="F52" s="11" t="s">
        <v>226</v>
      </c>
      <c r="G52" s="11" t="s">
        <v>25</v>
      </c>
      <c r="H52" s="11" t="s">
        <v>227</v>
      </c>
      <c r="I52" s="13" t="s">
        <v>228</v>
      </c>
      <c r="J52" s="13">
        <v>115395</v>
      </c>
      <c r="K52" s="13">
        <v>115395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1" t="s">
        <v>25</v>
      </c>
    </row>
    <row r="53" spans="1:19" s="14" customFormat="1" x14ac:dyDescent="0.25">
      <c r="A53" s="11" t="s">
        <v>305</v>
      </c>
      <c r="B53" s="12" t="s">
        <v>263</v>
      </c>
      <c r="C53" s="11" t="s">
        <v>46</v>
      </c>
      <c r="D53" s="11" t="s">
        <v>298</v>
      </c>
      <c r="E53" s="11"/>
      <c r="F53" s="11" t="s">
        <v>299</v>
      </c>
      <c r="G53" s="11"/>
      <c r="H53" s="11" t="s">
        <v>300</v>
      </c>
      <c r="I53" s="13" t="s">
        <v>301</v>
      </c>
      <c r="J53" s="13">
        <f>L53+M53</f>
        <v>20353345.5</v>
      </c>
      <c r="K53" s="13">
        <v>0</v>
      </c>
      <c r="L53" s="13">
        <f>M53*100/16</f>
        <v>17545987.5</v>
      </c>
      <c r="M53" s="13">
        <v>2807358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1" t="s">
        <v>25</v>
      </c>
    </row>
    <row r="54" spans="1:19" s="14" customFormat="1" x14ac:dyDescent="0.25">
      <c r="A54" s="11" t="s">
        <v>35</v>
      </c>
      <c r="B54" s="12" t="s">
        <v>128</v>
      </c>
      <c r="C54" s="11" t="s">
        <v>24</v>
      </c>
      <c r="D54" s="11" t="s">
        <v>25</v>
      </c>
      <c r="E54" s="11" t="s">
        <v>167</v>
      </c>
      <c r="F54" s="11" t="s">
        <v>25</v>
      </c>
      <c r="G54" s="11" t="s">
        <v>69</v>
      </c>
      <c r="H54" s="11" t="s">
        <v>71</v>
      </c>
      <c r="I54" s="13" t="s">
        <v>72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47353.07</v>
      </c>
      <c r="S54" s="11" t="s">
        <v>168</v>
      </c>
    </row>
    <row r="55" spans="1:19" s="14" customFormat="1" x14ac:dyDescent="0.25">
      <c r="A55" s="11" t="s">
        <v>229</v>
      </c>
      <c r="B55" s="12" t="s">
        <v>63</v>
      </c>
      <c r="C55" s="11" t="s">
        <v>46</v>
      </c>
      <c r="D55" s="11" t="s">
        <v>69</v>
      </c>
      <c r="E55" s="11" t="s">
        <v>25</v>
      </c>
      <c r="F55" s="11" t="s">
        <v>70</v>
      </c>
      <c r="G55" s="11" t="s">
        <v>25</v>
      </c>
      <c r="H55" s="11" t="s">
        <v>71</v>
      </c>
      <c r="I55" s="13" t="s">
        <v>72</v>
      </c>
      <c r="J55" s="13">
        <v>457746.32</v>
      </c>
      <c r="K55" s="13">
        <v>-0.06</v>
      </c>
      <c r="L55" s="13">
        <v>394608.9</v>
      </c>
      <c r="M55" s="13">
        <v>63137.42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1" t="s">
        <v>25</v>
      </c>
    </row>
    <row r="56" spans="1:19" s="14" customFormat="1" x14ac:dyDescent="0.25">
      <c r="A56" s="11" t="s">
        <v>31</v>
      </c>
      <c r="B56" s="12" t="s">
        <v>128</v>
      </c>
      <c r="C56" s="11" t="s">
        <v>24</v>
      </c>
      <c r="D56" s="11" t="s">
        <v>25</v>
      </c>
      <c r="E56" s="11" t="s">
        <v>164</v>
      </c>
      <c r="F56" s="11" t="s">
        <v>25</v>
      </c>
      <c r="G56" s="11" t="s">
        <v>105</v>
      </c>
      <c r="H56" s="11" t="s">
        <v>92</v>
      </c>
      <c r="I56" s="13" t="s">
        <v>93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92358.62</v>
      </c>
      <c r="S56" s="11" t="s">
        <v>165</v>
      </c>
    </row>
    <row r="57" spans="1:19" s="14" customFormat="1" x14ac:dyDescent="0.25">
      <c r="A57" s="11" t="s">
        <v>234</v>
      </c>
      <c r="B57" s="12" t="s">
        <v>74</v>
      </c>
      <c r="C57" s="11" t="s">
        <v>46</v>
      </c>
      <c r="D57" s="11" t="s">
        <v>90</v>
      </c>
      <c r="E57" s="11" t="s">
        <v>25</v>
      </c>
      <c r="F57" s="11" t="s">
        <v>91</v>
      </c>
      <c r="G57" s="11" t="s">
        <v>25</v>
      </c>
      <c r="H57" s="11" t="s">
        <v>92</v>
      </c>
      <c r="I57" s="13" t="s">
        <v>93</v>
      </c>
      <c r="J57" s="13">
        <v>3033600</v>
      </c>
      <c r="K57" s="13">
        <v>3033600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1" t="s">
        <v>25</v>
      </c>
    </row>
    <row r="58" spans="1:19" s="14" customFormat="1" x14ac:dyDescent="0.25">
      <c r="A58" s="11" t="s">
        <v>237</v>
      </c>
      <c r="B58" s="12" t="s">
        <v>74</v>
      </c>
      <c r="C58" s="11" t="s">
        <v>46</v>
      </c>
      <c r="D58" s="11" t="s">
        <v>105</v>
      </c>
      <c r="E58" s="11" t="s">
        <v>25</v>
      </c>
      <c r="F58" s="11" t="s">
        <v>106</v>
      </c>
      <c r="G58" s="11" t="s">
        <v>25</v>
      </c>
      <c r="H58" s="11" t="s">
        <v>92</v>
      </c>
      <c r="I58" s="13" t="s">
        <v>93</v>
      </c>
      <c r="J58" s="13">
        <v>892800.03</v>
      </c>
      <c r="K58" s="13">
        <v>0</v>
      </c>
      <c r="L58" s="13">
        <v>769655.2</v>
      </c>
      <c r="M58" s="13">
        <v>123144.83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1" t="s">
        <v>25</v>
      </c>
    </row>
    <row r="59" spans="1:19" s="14" customFormat="1" x14ac:dyDescent="0.25">
      <c r="A59" s="11" t="s">
        <v>89</v>
      </c>
      <c r="B59" s="12" t="s">
        <v>219</v>
      </c>
      <c r="C59" s="11" t="s">
        <v>24</v>
      </c>
      <c r="D59" s="11" t="s">
        <v>25</v>
      </c>
      <c r="E59" s="11" t="s">
        <v>257</v>
      </c>
      <c r="F59" s="11" t="s">
        <v>25</v>
      </c>
      <c r="G59" s="11" t="s">
        <v>198</v>
      </c>
      <c r="H59" s="11" t="s">
        <v>87</v>
      </c>
      <c r="I59" s="13" t="s">
        <v>88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368256</v>
      </c>
      <c r="S59" s="11" t="s">
        <v>258</v>
      </c>
    </row>
    <row r="60" spans="1:19" s="14" customFormat="1" x14ac:dyDescent="0.25">
      <c r="A60" s="11" t="s">
        <v>240</v>
      </c>
      <c r="B60" s="12" t="s">
        <v>74</v>
      </c>
      <c r="C60" s="11" t="s">
        <v>46</v>
      </c>
      <c r="D60" s="11" t="s">
        <v>85</v>
      </c>
      <c r="E60" s="11" t="s">
        <v>25</v>
      </c>
      <c r="F60" s="11" t="s">
        <v>86</v>
      </c>
      <c r="G60" s="11" t="s">
        <v>25</v>
      </c>
      <c r="H60" s="11" t="s">
        <v>87</v>
      </c>
      <c r="I60" s="13" t="s">
        <v>88</v>
      </c>
      <c r="J60" s="13">
        <v>13047970</v>
      </c>
      <c r="K60" s="13">
        <v>13047970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1" t="s">
        <v>25</v>
      </c>
    </row>
    <row r="61" spans="1:19" s="14" customFormat="1" x14ac:dyDescent="0.25">
      <c r="A61" s="11" t="s">
        <v>243</v>
      </c>
      <c r="B61" s="12" t="s">
        <v>197</v>
      </c>
      <c r="C61" s="11" t="s">
        <v>46</v>
      </c>
      <c r="D61" s="11" t="s">
        <v>198</v>
      </c>
      <c r="E61" s="11" t="s">
        <v>25</v>
      </c>
      <c r="F61" s="11" t="s">
        <v>199</v>
      </c>
      <c r="G61" s="11" t="s">
        <v>25</v>
      </c>
      <c r="H61" s="11" t="s">
        <v>87</v>
      </c>
      <c r="I61" s="13" t="s">
        <v>88</v>
      </c>
      <c r="J61" s="13">
        <v>10360958</v>
      </c>
      <c r="K61" s="13">
        <v>6801150</v>
      </c>
      <c r="L61" s="13">
        <v>3068800</v>
      </c>
      <c r="M61" s="13">
        <v>491008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1" t="s">
        <v>25</v>
      </c>
    </row>
    <row r="62" spans="1:19" s="14" customFormat="1" x14ac:dyDescent="0.25">
      <c r="A62" s="11" t="s">
        <v>248</v>
      </c>
      <c r="B62" s="12" t="s">
        <v>219</v>
      </c>
      <c r="C62" s="11" t="s">
        <v>46</v>
      </c>
      <c r="D62" s="11" t="s">
        <v>230</v>
      </c>
      <c r="E62" s="11" t="s">
        <v>25</v>
      </c>
      <c r="F62" s="11" t="s">
        <v>231</v>
      </c>
      <c r="G62" s="11" t="s">
        <v>25</v>
      </c>
      <c r="H62" s="11" t="s">
        <v>232</v>
      </c>
      <c r="I62" s="13" t="s">
        <v>233</v>
      </c>
      <c r="J62" s="13">
        <v>8076500</v>
      </c>
      <c r="K62" s="13">
        <v>8076500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1" t="s">
        <v>25</v>
      </c>
    </row>
    <row r="63" spans="1:19" s="14" customFormat="1" x14ac:dyDescent="0.25">
      <c r="A63" s="11" t="s">
        <v>22</v>
      </c>
      <c r="B63" s="12" t="s">
        <v>128</v>
      </c>
      <c r="C63" s="11" t="s">
        <v>24</v>
      </c>
      <c r="D63" s="11" t="s">
        <v>25</v>
      </c>
      <c r="E63" s="11" t="s">
        <v>170</v>
      </c>
      <c r="F63" s="11" t="s">
        <v>25</v>
      </c>
      <c r="G63" s="11" t="s">
        <v>108</v>
      </c>
      <c r="H63" s="11" t="s">
        <v>97</v>
      </c>
      <c r="I63" s="13" t="s">
        <v>98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233760</v>
      </c>
      <c r="S63" s="11" t="s">
        <v>171</v>
      </c>
    </row>
    <row r="64" spans="1:19" s="14" customFormat="1" x14ac:dyDescent="0.25">
      <c r="A64" s="11" t="s">
        <v>253</v>
      </c>
      <c r="B64" s="12" t="s">
        <v>74</v>
      </c>
      <c r="C64" s="11" t="s">
        <v>46</v>
      </c>
      <c r="D64" s="11" t="s">
        <v>95</v>
      </c>
      <c r="E64" s="11" t="s">
        <v>25</v>
      </c>
      <c r="F64" s="11" t="s">
        <v>96</v>
      </c>
      <c r="G64" s="11" t="s">
        <v>25</v>
      </c>
      <c r="H64" s="11" t="s">
        <v>97</v>
      </c>
      <c r="I64" s="13" t="s">
        <v>98</v>
      </c>
      <c r="J64" s="13">
        <v>6391811.79</v>
      </c>
      <c r="K64" s="13">
        <v>6391811.79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1" t="s">
        <v>25</v>
      </c>
    </row>
    <row r="65" spans="1:19" s="14" customFormat="1" x14ac:dyDescent="0.25">
      <c r="A65" s="11" t="s">
        <v>256</v>
      </c>
      <c r="B65" s="12" t="s">
        <v>74</v>
      </c>
      <c r="C65" s="11" t="s">
        <v>46</v>
      </c>
      <c r="D65" s="11" t="s">
        <v>108</v>
      </c>
      <c r="E65" s="11" t="s">
        <v>25</v>
      </c>
      <c r="F65" s="11" t="s">
        <v>109</v>
      </c>
      <c r="G65" s="11" t="s">
        <v>25</v>
      </c>
      <c r="H65" s="11" t="s">
        <v>97</v>
      </c>
      <c r="I65" s="13" t="s">
        <v>98</v>
      </c>
      <c r="J65" s="13">
        <v>15697739.060000001</v>
      </c>
      <c r="K65" s="13">
        <v>13438059.060000001</v>
      </c>
      <c r="L65" s="13">
        <v>1948000</v>
      </c>
      <c r="M65" s="13">
        <v>311680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1" t="s">
        <v>25</v>
      </c>
    </row>
    <row r="66" spans="1:19" s="14" customFormat="1" x14ac:dyDescent="0.25">
      <c r="A66" s="11" t="s">
        <v>56</v>
      </c>
      <c r="B66" s="12" t="s">
        <v>173</v>
      </c>
      <c r="C66" s="11" t="s">
        <v>24</v>
      </c>
      <c r="D66" s="11" t="s">
        <v>25</v>
      </c>
      <c r="E66" s="11" t="s">
        <v>182</v>
      </c>
      <c r="F66" s="11" t="s">
        <v>25</v>
      </c>
      <c r="G66" s="11" t="s">
        <v>155</v>
      </c>
      <c r="H66" s="11" t="s">
        <v>157</v>
      </c>
      <c r="I66" s="13" t="s">
        <v>158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130056.96000000001</v>
      </c>
      <c r="S66" s="11" t="s">
        <v>183</v>
      </c>
    </row>
    <row r="67" spans="1:19" s="14" customFormat="1" x14ac:dyDescent="0.25">
      <c r="A67" s="11" t="s">
        <v>259</v>
      </c>
      <c r="B67" s="12" t="s">
        <v>128</v>
      </c>
      <c r="C67" s="11" t="s">
        <v>46</v>
      </c>
      <c r="D67" s="11" t="s">
        <v>155</v>
      </c>
      <c r="E67" s="11" t="s">
        <v>25</v>
      </c>
      <c r="F67" s="11" t="s">
        <v>156</v>
      </c>
      <c r="G67" s="11" t="s">
        <v>25</v>
      </c>
      <c r="H67" s="11" t="s">
        <v>157</v>
      </c>
      <c r="I67" s="13" t="s">
        <v>158</v>
      </c>
      <c r="J67" s="13">
        <v>942912.96</v>
      </c>
      <c r="K67" s="13">
        <v>0</v>
      </c>
      <c r="L67" s="13">
        <v>812856</v>
      </c>
      <c r="M67" s="13">
        <v>130056.96000000001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1" t="s">
        <v>25</v>
      </c>
    </row>
    <row r="68" spans="1:19" s="14" customFormat="1" x14ac:dyDescent="0.25">
      <c r="A68" s="11" t="s">
        <v>262</v>
      </c>
      <c r="B68" s="12" t="s">
        <v>51</v>
      </c>
      <c r="C68" s="11" t="s">
        <v>24</v>
      </c>
      <c r="D68" s="11" t="s">
        <v>25</v>
      </c>
      <c r="E68" s="11" t="s">
        <v>57</v>
      </c>
      <c r="F68" s="11" t="s">
        <v>58</v>
      </c>
      <c r="G68" s="11" t="s">
        <v>59</v>
      </c>
      <c r="H68" s="11" t="s">
        <v>60</v>
      </c>
      <c r="I68" s="13" t="s">
        <v>61</v>
      </c>
      <c r="J68" s="13">
        <v>-251748.07</v>
      </c>
      <c r="K68" s="13">
        <v>0</v>
      </c>
      <c r="L68" s="13">
        <v>-217024.2</v>
      </c>
      <c r="M68" s="13">
        <v>-34723.870000000003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1" t="s">
        <v>25</v>
      </c>
    </row>
    <row r="69" spans="1:19" s="14" customFormat="1" x14ac:dyDescent="0.25">
      <c r="A69" s="11" t="s">
        <v>268</v>
      </c>
      <c r="B69" s="12" t="s">
        <v>122</v>
      </c>
      <c r="C69" s="11" t="s">
        <v>46</v>
      </c>
      <c r="D69" s="11" t="s">
        <v>123</v>
      </c>
      <c r="E69" s="11" t="s">
        <v>25</v>
      </c>
      <c r="F69" s="11" t="s">
        <v>124</v>
      </c>
      <c r="G69" s="11" t="s">
        <v>25</v>
      </c>
      <c r="H69" s="11" t="s">
        <v>125</v>
      </c>
      <c r="I69" s="13" t="s">
        <v>126</v>
      </c>
      <c r="J69" s="13">
        <v>1718630.3999999999</v>
      </c>
      <c r="K69" s="13">
        <v>1718630.3999999999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1" t="s">
        <v>25</v>
      </c>
    </row>
    <row r="70" spans="1:19" s="14" customFormat="1" x14ac:dyDescent="0.25">
      <c r="A70" s="11" t="s">
        <v>50</v>
      </c>
      <c r="B70" s="12" t="s">
        <v>173</v>
      </c>
      <c r="C70" s="11" t="s">
        <v>24</v>
      </c>
      <c r="D70" s="11" t="s">
        <v>25</v>
      </c>
      <c r="E70" s="11" t="s">
        <v>194</v>
      </c>
      <c r="F70" s="11" t="s">
        <v>25</v>
      </c>
      <c r="G70" s="11" t="s">
        <v>150</v>
      </c>
      <c r="H70" s="11" t="s">
        <v>152</v>
      </c>
      <c r="I70" s="13" t="s">
        <v>153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32221.342499999999</v>
      </c>
      <c r="S70" s="11" t="s">
        <v>195</v>
      </c>
    </row>
    <row r="71" spans="1:19" s="28" customFormat="1" x14ac:dyDescent="0.25">
      <c r="A71" s="11" t="s">
        <v>269</v>
      </c>
      <c r="B71" s="12" t="s">
        <v>128</v>
      </c>
      <c r="C71" s="11" t="s">
        <v>46</v>
      </c>
      <c r="D71" s="11" t="s">
        <v>150</v>
      </c>
      <c r="E71" s="11" t="s">
        <v>25</v>
      </c>
      <c r="F71" s="11" t="s">
        <v>151</v>
      </c>
      <c r="G71" s="11" t="s">
        <v>25</v>
      </c>
      <c r="H71" s="11" t="s">
        <v>152</v>
      </c>
      <c r="I71" s="13" t="s">
        <v>153</v>
      </c>
      <c r="J71" s="13">
        <v>311472.95</v>
      </c>
      <c r="K71" s="13">
        <v>0</v>
      </c>
      <c r="L71" s="13">
        <v>268511.15999999997</v>
      </c>
      <c r="M71" s="13">
        <v>42961.78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1" t="s">
        <v>25</v>
      </c>
    </row>
    <row r="72" spans="1:19" s="28" customFormat="1" x14ac:dyDescent="0.25">
      <c r="A72" s="11" t="s">
        <v>302</v>
      </c>
      <c r="B72" s="12" t="s">
        <v>263</v>
      </c>
      <c r="C72" s="11" t="s">
        <v>46</v>
      </c>
      <c r="D72" s="11" t="s">
        <v>289</v>
      </c>
      <c r="E72" s="11"/>
      <c r="F72" s="11" t="s">
        <v>290</v>
      </c>
      <c r="G72" s="11"/>
      <c r="H72" s="11" t="s">
        <v>291</v>
      </c>
      <c r="I72" s="13" t="s">
        <v>292</v>
      </c>
      <c r="J72" s="13">
        <f>L72+M72</f>
        <v>10599500</v>
      </c>
      <c r="K72" s="13">
        <v>0</v>
      </c>
      <c r="L72" s="13">
        <f>M72*100/16</f>
        <v>9137500</v>
      </c>
      <c r="M72" s="13">
        <v>1462000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1" t="s">
        <v>25</v>
      </c>
    </row>
    <row r="74" spans="1:19" x14ac:dyDescent="0.25">
      <c r="J74" s="5">
        <f>SUM(J2:J72)</f>
        <v>357215926.56</v>
      </c>
      <c r="K74" s="5">
        <f t="shared" ref="K74:R74" si="0">SUM(K2:K72)</f>
        <v>256031087.05000001</v>
      </c>
      <c r="L74" s="5">
        <f t="shared" si="0"/>
        <v>84725689.190000013</v>
      </c>
      <c r="M74" s="5">
        <f t="shared" si="0"/>
        <v>13556110.240000002</v>
      </c>
      <c r="N74" s="5">
        <f t="shared" si="0"/>
        <v>2688000</v>
      </c>
      <c r="O74" s="5">
        <f t="shared" si="0"/>
        <v>215040</v>
      </c>
      <c r="P74" s="5">
        <f t="shared" si="0"/>
        <v>0</v>
      </c>
      <c r="Q74" s="5">
        <f t="shared" si="0"/>
        <v>0</v>
      </c>
      <c r="R74" s="5">
        <f t="shared" si="0"/>
        <v>4547394.9880999997</v>
      </c>
    </row>
    <row r="76" spans="1:19" x14ac:dyDescent="0.25">
      <c r="J76" s="4" t="s">
        <v>276</v>
      </c>
    </row>
    <row r="78" spans="1:19" x14ac:dyDescent="0.25">
      <c r="J78" s="4" t="s">
        <v>277</v>
      </c>
      <c r="K78" s="4" t="s">
        <v>278</v>
      </c>
      <c r="L78" s="1" t="s">
        <v>279</v>
      </c>
    </row>
    <row r="80" spans="1:19" x14ac:dyDescent="0.25">
      <c r="I80" s="4" t="s">
        <v>280</v>
      </c>
      <c r="J80" s="4">
        <f>K74</f>
        <v>256031087.05000001</v>
      </c>
    </row>
    <row r="82" spans="9:12" x14ac:dyDescent="0.25">
      <c r="I82" s="4" t="s">
        <v>281</v>
      </c>
      <c r="J82" s="4">
        <f>L74</f>
        <v>84725689.190000013</v>
      </c>
      <c r="K82" s="4">
        <f>M74</f>
        <v>13556110.240000002</v>
      </c>
    </row>
    <row r="84" spans="9:12" x14ac:dyDescent="0.25">
      <c r="I84" s="4" t="s">
        <v>282</v>
      </c>
      <c r="J84" s="4">
        <f>N74</f>
        <v>2688000</v>
      </c>
      <c r="K84" s="4">
        <f>O74</f>
        <v>215040</v>
      </c>
      <c r="L84" s="1">
        <v>0</v>
      </c>
    </row>
    <row r="86" spans="9:12" x14ac:dyDescent="0.25">
      <c r="I86" s="4" t="s">
        <v>283</v>
      </c>
      <c r="J86" s="4">
        <v>0</v>
      </c>
      <c r="K86" s="4">
        <v>0</v>
      </c>
    </row>
    <row r="88" spans="9:12" x14ac:dyDescent="0.25">
      <c r="I88" s="4" t="s">
        <v>284</v>
      </c>
      <c r="J88" s="4">
        <f>J80+J82+J84</f>
        <v>343444776.24000001</v>
      </c>
      <c r="K88" s="4">
        <f>K82+K84</f>
        <v>13771150.240000002</v>
      </c>
      <c r="L88" s="1">
        <v>0</v>
      </c>
    </row>
  </sheetData>
  <sortState ref="A8:S72">
    <sortCondition sortBy="cellColor" ref="I8:I72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8"/>
  <sheetViews>
    <sheetView tabSelected="1" topLeftCell="J1" workbookViewId="0">
      <pane ySplit="7" topLeftCell="A8" activePane="bottomLeft" state="frozen"/>
      <selection activeCell="J1" sqref="J1"/>
      <selection pane="bottomLeft" activeCell="S88" sqref="A1:S88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.85546875" style="1" bestFit="1" customWidth="1"/>
    <col min="4" max="5" width="14" style="1" bestFit="1" customWidth="1"/>
    <col min="6" max="6" width="11.7109375" style="1" bestFit="1" customWidth="1"/>
    <col min="7" max="7" width="14" style="1" bestFit="1" customWidth="1"/>
    <col min="8" max="8" width="11.28515625" style="1" bestFit="1" customWidth="1"/>
    <col min="9" max="9" width="47.42578125" style="4" bestFit="1" customWidth="1"/>
    <col min="10" max="10" width="18.28515625" style="4" customWidth="1"/>
    <col min="11" max="11" width="14.28515625" style="4" bestFit="1" customWidth="1"/>
    <col min="12" max="12" width="13.28515625" style="4" customWidth="1"/>
    <col min="13" max="13" width="14.85546875" style="4" bestFit="1" customWidth="1"/>
    <col min="14" max="14" width="12.28515625" style="4" customWidth="1"/>
    <col min="15" max="15" width="10.7109375" style="4" customWidth="1"/>
    <col min="16" max="16" width="10" style="4" bestFit="1" customWidth="1"/>
    <col min="17" max="17" width="7.42578125" style="4" bestFit="1" customWidth="1"/>
    <col min="18" max="18" width="12.28515625" style="4" customWidth="1"/>
    <col min="19" max="19" width="17.42578125" style="1" bestFit="1" customWidth="1"/>
  </cols>
  <sheetData>
    <row r="2" spans="1:19" s="18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3"/>
      <c r="K2" s="3"/>
      <c r="L2" s="3"/>
      <c r="M2" s="3"/>
      <c r="N2" s="3"/>
      <c r="O2" s="3"/>
      <c r="P2" s="3"/>
      <c r="Q2" s="3"/>
      <c r="R2" s="3"/>
      <c r="S2" s="6"/>
    </row>
    <row r="3" spans="1:19" s="18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"/>
      <c r="K3" s="3"/>
      <c r="L3" s="3"/>
      <c r="M3" s="3"/>
      <c r="N3" s="3"/>
      <c r="O3" s="3"/>
      <c r="P3" s="3"/>
      <c r="Q3" s="3"/>
      <c r="R3" s="3"/>
      <c r="S3" s="6"/>
    </row>
    <row r="4" spans="1:19" s="18" customFormat="1" x14ac:dyDescent="0.25">
      <c r="A4" s="30" t="s">
        <v>285</v>
      </c>
      <c r="B4" s="30"/>
      <c r="C4" s="30"/>
      <c r="D4" s="30"/>
      <c r="E4" s="30"/>
      <c r="F4" s="30"/>
      <c r="G4" s="30"/>
      <c r="H4" s="30"/>
      <c r="I4" s="30"/>
      <c r="J4" s="3"/>
      <c r="K4" s="3"/>
      <c r="L4" s="3"/>
      <c r="M4" s="3"/>
      <c r="N4" s="3"/>
      <c r="O4" s="3"/>
      <c r="P4" s="3"/>
      <c r="Q4" s="3"/>
      <c r="R4" s="3"/>
      <c r="S4" s="6"/>
    </row>
    <row r="5" spans="1:19" s="18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3"/>
      <c r="K5" s="3"/>
      <c r="L5" s="3"/>
      <c r="M5" s="3"/>
      <c r="N5" s="3"/>
      <c r="O5" s="3"/>
      <c r="P5" s="3"/>
      <c r="Q5" s="3"/>
      <c r="R5" s="3"/>
      <c r="S5" s="6"/>
    </row>
    <row r="7" spans="1:19" s="34" customFormat="1" ht="64.5" customHeigh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33" t="s">
        <v>16</v>
      </c>
      <c r="O7" s="33" t="s">
        <v>17</v>
      </c>
      <c r="P7" s="33" t="s">
        <v>18</v>
      </c>
      <c r="Q7" s="33" t="s">
        <v>19</v>
      </c>
      <c r="R7" s="33" t="s">
        <v>20</v>
      </c>
      <c r="S7" s="31" t="s">
        <v>21</v>
      </c>
    </row>
    <row r="8" spans="1:19" s="14" customFormat="1" x14ac:dyDescent="0.25">
      <c r="A8" s="11" t="s">
        <v>22</v>
      </c>
      <c r="B8" s="12" t="s">
        <v>128</v>
      </c>
      <c r="C8" s="11" t="s">
        <v>24</v>
      </c>
      <c r="D8" s="11" t="s">
        <v>25</v>
      </c>
      <c r="E8" s="11" t="s">
        <v>170</v>
      </c>
      <c r="F8" s="11" t="s">
        <v>25</v>
      </c>
      <c r="G8" s="11" t="s">
        <v>108</v>
      </c>
      <c r="H8" s="11" t="s">
        <v>97</v>
      </c>
      <c r="I8" s="13" t="s">
        <v>98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233760</v>
      </c>
      <c r="S8" s="11" t="s">
        <v>171</v>
      </c>
    </row>
    <row r="9" spans="1:19" s="14" customFormat="1" x14ac:dyDescent="0.25">
      <c r="A9" s="11" t="s">
        <v>31</v>
      </c>
      <c r="B9" s="12" t="s">
        <v>128</v>
      </c>
      <c r="C9" s="11" t="s">
        <v>24</v>
      </c>
      <c r="D9" s="11" t="s">
        <v>25</v>
      </c>
      <c r="E9" s="11" t="s">
        <v>164</v>
      </c>
      <c r="F9" s="11" t="s">
        <v>25</v>
      </c>
      <c r="G9" s="11" t="s">
        <v>105</v>
      </c>
      <c r="H9" s="11" t="s">
        <v>92</v>
      </c>
      <c r="I9" s="13" t="s">
        <v>93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92358.62</v>
      </c>
      <c r="S9" s="11" t="s">
        <v>165</v>
      </c>
    </row>
    <row r="10" spans="1:19" s="14" customFormat="1" x14ac:dyDescent="0.25">
      <c r="A10" s="11" t="s">
        <v>35</v>
      </c>
      <c r="B10" s="12" t="s">
        <v>128</v>
      </c>
      <c r="C10" s="11" t="s">
        <v>24</v>
      </c>
      <c r="D10" s="11" t="s">
        <v>25</v>
      </c>
      <c r="E10" s="11" t="s">
        <v>167</v>
      </c>
      <c r="F10" s="11" t="s">
        <v>25</v>
      </c>
      <c r="G10" s="11" t="s">
        <v>69</v>
      </c>
      <c r="H10" s="11" t="s">
        <v>71</v>
      </c>
      <c r="I10" s="13" t="s">
        <v>72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47353.07</v>
      </c>
      <c r="S10" s="11" t="s">
        <v>168</v>
      </c>
    </row>
    <row r="11" spans="1:19" s="14" customFormat="1" x14ac:dyDescent="0.25">
      <c r="A11" s="11" t="s">
        <v>40</v>
      </c>
      <c r="B11" s="12" t="s">
        <v>173</v>
      </c>
      <c r="C11" s="11" t="s">
        <v>24</v>
      </c>
      <c r="D11" s="11" t="s">
        <v>25</v>
      </c>
      <c r="E11" s="11" t="s">
        <v>188</v>
      </c>
      <c r="F11" s="11" t="s">
        <v>25</v>
      </c>
      <c r="G11" s="11" t="s">
        <v>129</v>
      </c>
      <c r="H11" s="11" t="s">
        <v>131</v>
      </c>
      <c r="I11" s="13" t="s">
        <v>132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469655.17199999996</v>
      </c>
      <c r="S11" s="11" t="s">
        <v>189</v>
      </c>
    </row>
    <row r="12" spans="1:19" s="14" customFormat="1" x14ac:dyDescent="0.25">
      <c r="A12" s="11" t="s">
        <v>44</v>
      </c>
      <c r="B12" s="12" t="s">
        <v>173</v>
      </c>
      <c r="C12" s="11" t="s">
        <v>24</v>
      </c>
      <c r="D12" s="11" t="s">
        <v>25</v>
      </c>
      <c r="E12" s="11" t="s">
        <v>191</v>
      </c>
      <c r="F12" s="11" t="s">
        <v>25</v>
      </c>
      <c r="G12" s="11" t="s">
        <v>145</v>
      </c>
      <c r="H12" s="11" t="s">
        <v>147</v>
      </c>
      <c r="I12" s="13" t="s">
        <v>148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161280</v>
      </c>
      <c r="S12" s="11" t="s">
        <v>192</v>
      </c>
    </row>
    <row r="13" spans="1:19" s="14" customFormat="1" x14ac:dyDescent="0.25">
      <c r="A13" s="11" t="s">
        <v>50</v>
      </c>
      <c r="B13" s="12" t="s">
        <v>173</v>
      </c>
      <c r="C13" s="11" t="s">
        <v>24</v>
      </c>
      <c r="D13" s="11" t="s">
        <v>25</v>
      </c>
      <c r="E13" s="11" t="s">
        <v>194</v>
      </c>
      <c r="F13" s="11" t="s">
        <v>25</v>
      </c>
      <c r="G13" s="11" t="s">
        <v>150</v>
      </c>
      <c r="H13" s="11" t="s">
        <v>152</v>
      </c>
      <c r="I13" s="13" t="s">
        <v>153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32221.342499999999</v>
      </c>
      <c r="S13" s="11" t="s">
        <v>195</v>
      </c>
    </row>
    <row r="14" spans="1:19" s="14" customFormat="1" x14ac:dyDescent="0.25">
      <c r="A14" s="11" t="s">
        <v>56</v>
      </c>
      <c r="B14" s="12" t="s">
        <v>173</v>
      </c>
      <c r="C14" s="11" t="s">
        <v>24</v>
      </c>
      <c r="D14" s="11" t="s">
        <v>25</v>
      </c>
      <c r="E14" s="11" t="s">
        <v>182</v>
      </c>
      <c r="F14" s="11" t="s">
        <v>25</v>
      </c>
      <c r="G14" s="11" t="s">
        <v>155</v>
      </c>
      <c r="H14" s="11" t="s">
        <v>157</v>
      </c>
      <c r="I14" s="13" t="s">
        <v>158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130056.96000000001</v>
      </c>
      <c r="S14" s="11" t="s">
        <v>183</v>
      </c>
    </row>
    <row r="15" spans="1:19" s="14" customFormat="1" x14ac:dyDescent="0.25">
      <c r="A15" s="11" t="s">
        <v>62</v>
      </c>
      <c r="B15" s="12" t="s">
        <v>173</v>
      </c>
      <c r="C15" s="11" t="s">
        <v>24</v>
      </c>
      <c r="D15" s="11" t="s">
        <v>25</v>
      </c>
      <c r="E15" s="11" t="s">
        <v>185</v>
      </c>
      <c r="F15" s="11" t="s">
        <v>25</v>
      </c>
      <c r="G15" s="11" t="s">
        <v>47</v>
      </c>
      <c r="H15" s="11" t="s">
        <v>25</v>
      </c>
      <c r="I15" s="13" t="s">
        <v>49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58799.519999999997</v>
      </c>
      <c r="S15" s="11" t="s">
        <v>186</v>
      </c>
    </row>
    <row r="16" spans="1:19" s="14" customFormat="1" x14ac:dyDescent="0.25">
      <c r="A16" s="11" t="s">
        <v>68</v>
      </c>
      <c r="B16" s="12" t="s">
        <v>197</v>
      </c>
      <c r="C16" s="11" t="s">
        <v>24</v>
      </c>
      <c r="D16" s="11" t="s">
        <v>25</v>
      </c>
      <c r="E16" s="11" t="s">
        <v>210</v>
      </c>
      <c r="F16" s="11" t="s">
        <v>25</v>
      </c>
      <c r="G16" s="11" t="s">
        <v>160</v>
      </c>
      <c r="H16" s="11" t="s">
        <v>66</v>
      </c>
      <c r="I16" s="13" t="s">
        <v>67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76381.200000000012</v>
      </c>
      <c r="S16" s="11" t="s">
        <v>211</v>
      </c>
    </row>
    <row r="17" spans="1:19" s="14" customFormat="1" x14ac:dyDescent="0.25">
      <c r="A17" s="11" t="s">
        <v>73</v>
      </c>
      <c r="B17" s="12" t="s">
        <v>197</v>
      </c>
      <c r="C17" s="11" t="s">
        <v>24</v>
      </c>
      <c r="D17" s="11" t="s">
        <v>25</v>
      </c>
      <c r="E17" s="11" t="s">
        <v>213</v>
      </c>
      <c r="F17" s="11" t="s">
        <v>25</v>
      </c>
      <c r="G17" s="11" t="s">
        <v>177</v>
      </c>
      <c r="H17" s="11" t="s">
        <v>179</v>
      </c>
      <c r="I17" s="13" t="s">
        <v>180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135000</v>
      </c>
      <c r="S17" s="11" t="s">
        <v>214</v>
      </c>
    </row>
    <row r="18" spans="1:19" s="14" customFormat="1" x14ac:dyDescent="0.25">
      <c r="A18" s="11" t="s">
        <v>79</v>
      </c>
      <c r="B18" s="12" t="s">
        <v>197</v>
      </c>
      <c r="C18" s="11" t="s">
        <v>24</v>
      </c>
      <c r="D18" s="11" t="s">
        <v>25</v>
      </c>
      <c r="E18" s="11" t="s">
        <v>216</v>
      </c>
      <c r="F18" s="11" t="s">
        <v>25</v>
      </c>
      <c r="G18" s="11" t="s">
        <v>52</v>
      </c>
      <c r="H18" s="11" t="s">
        <v>54</v>
      </c>
      <c r="I18" s="13" t="s">
        <v>55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103752</v>
      </c>
      <c r="S18" s="11" t="s">
        <v>217</v>
      </c>
    </row>
    <row r="19" spans="1:19" s="14" customFormat="1" x14ac:dyDescent="0.25">
      <c r="A19" s="11" t="s">
        <v>84</v>
      </c>
      <c r="B19" s="12" t="s">
        <v>197</v>
      </c>
      <c r="C19" s="11" t="s">
        <v>24</v>
      </c>
      <c r="D19" s="11" t="s">
        <v>25</v>
      </c>
      <c r="E19" s="11" t="s">
        <v>207</v>
      </c>
      <c r="F19" s="11" t="s">
        <v>25</v>
      </c>
      <c r="G19" s="11" t="s">
        <v>174</v>
      </c>
      <c r="H19" s="11" t="s">
        <v>29</v>
      </c>
      <c r="I19" s="13" t="s">
        <v>30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340674.6</v>
      </c>
      <c r="S19" s="11" t="s">
        <v>208</v>
      </c>
    </row>
    <row r="20" spans="1:19" s="14" customFormat="1" x14ac:dyDescent="0.25">
      <c r="A20" s="11" t="s">
        <v>89</v>
      </c>
      <c r="B20" s="12" t="s">
        <v>219</v>
      </c>
      <c r="C20" s="11" t="s">
        <v>24</v>
      </c>
      <c r="D20" s="11" t="s">
        <v>25</v>
      </c>
      <c r="E20" s="11" t="s">
        <v>257</v>
      </c>
      <c r="F20" s="11" t="s">
        <v>25</v>
      </c>
      <c r="G20" s="11" t="s">
        <v>198</v>
      </c>
      <c r="H20" s="11" t="s">
        <v>87</v>
      </c>
      <c r="I20" s="13" t="s">
        <v>88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368256</v>
      </c>
      <c r="S20" s="11" t="s">
        <v>258</v>
      </c>
    </row>
    <row r="21" spans="1:19" s="14" customFormat="1" x14ac:dyDescent="0.25">
      <c r="A21" s="11" t="s">
        <v>94</v>
      </c>
      <c r="B21" s="12" t="s">
        <v>219</v>
      </c>
      <c r="C21" s="11" t="s">
        <v>24</v>
      </c>
      <c r="D21" s="11" t="s">
        <v>25</v>
      </c>
      <c r="E21" s="11" t="s">
        <v>260</v>
      </c>
      <c r="F21" s="11" t="s">
        <v>25</v>
      </c>
      <c r="G21" s="11" t="s">
        <v>220</v>
      </c>
      <c r="H21" s="11" t="s">
        <v>222</v>
      </c>
      <c r="I21" s="13" t="s">
        <v>223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1897200</v>
      </c>
      <c r="S21" s="11" t="s">
        <v>261</v>
      </c>
    </row>
    <row r="22" spans="1:19" s="14" customFormat="1" x14ac:dyDescent="0.25">
      <c r="A22" s="11" t="s">
        <v>99</v>
      </c>
      <c r="B22" s="12" t="s">
        <v>263</v>
      </c>
      <c r="C22" s="11" t="s">
        <v>24</v>
      </c>
      <c r="D22" s="11" t="s">
        <v>25</v>
      </c>
      <c r="E22" s="11" t="s">
        <v>272</v>
      </c>
      <c r="F22" s="11" t="s">
        <v>25</v>
      </c>
      <c r="G22" s="11" t="s">
        <v>254</v>
      </c>
      <c r="H22" s="11" t="s">
        <v>246</v>
      </c>
      <c r="I22" s="13" t="s">
        <v>247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275369.1936</v>
      </c>
      <c r="S22" s="11" t="s">
        <v>273</v>
      </c>
    </row>
    <row r="23" spans="1:19" s="14" customFormat="1" x14ac:dyDescent="0.25">
      <c r="A23" s="11" t="s">
        <v>104</v>
      </c>
      <c r="B23" s="12" t="s">
        <v>263</v>
      </c>
      <c r="C23" s="11" t="s">
        <v>24</v>
      </c>
      <c r="D23" s="11" t="s">
        <v>25</v>
      </c>
      <c r="E23" s="11" t="s">
        <v>270</v>
      </c>
      <c r="F23" s="11" t="s">
        <v>25</v>
      </c>
      <c r="G23" s="11" t="s">
        <v>249</v>
      </c>
      <c r="H23" s="11" t="s">
        <v>251</v>
      </c>
      <c r="I23" s="13" t="s">
        <v>252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125277.3</v>
      </c>
      <c r="S23" s="11" t="s">
        <v>271</v>
      </c>
    </row>
    <row r="24" spans="1:19" s="14" customFormat="1" x14ac:dyDescent="0.25">
      <c r="A24" s="11" t="s">
        <v>107</v>
      </c>
      <c r="B24" s="12" t="s">
        <v>219</v>
      </c>
      <c r="C24" s="11" t="s">
        <v>46</v>
      </c>
      <c r="D24" s="11" t="s">
        <v>220</v>
      </c>
      <c r="E24" s="11" t="s">
        <v>25</v>
      </c>
      <c r="F24" s="11" t="s">
        <v>221</v>
      </c>
      <c r="G24" s="11" t="s">
        <v>25</v>
      </c>
      <c r="H24" s="11" t="s">
        <v>222</v>
      </c>
      <c r="I24" s="13" t="s">
        <v>223</v>
      </c>
      <c r="J24" s="13">
        <v>18339600</v>
      </c>
      <c r="K24" s="13">
        <v>0</v>
      </c>
      <c r="L24" s="13">
        <v>15810000</v>
      </c>
      <c r="M24" s="13">
        <v>2529600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1" t="s">
        <v>25</v>
      </c>
    </row>
    <row r="25" spans="1:19" s="14" customFormat="1" x14ac:dyDescent="0.25">
      <c r="A25" s="11" t="s">
        <v>110</v>
      </c>
      <c r="B25" s="12" t="s">
        <v>128</v>
      </c>
      <c r="C25" s="11" t="s">
        <v>46</v>
      </c>
      <c r="D25" s="11" t="s">
        <v>129</v>
      </c>
      <c r="E25" s="11" t="s">
        <v>25</v>
      </c>
      <c r="F25" s="11" t="s">
        <v>130</v>
      </c>
      <c r="G25" s="11" t="s">
        <v>25</v>
      </c>
      <c r="H25" s="11" t="s">
        <v>131</v>
      </c>
      <c r="I25" s="13" t="s">
        <v>132</v>
      </c>
      <c r="J25" s="13">
        <v>4540000</v>
      </c>
      <c r="K25" s="13">
        <v>0</v>
      </c>
      <c r="L25" s="13">
        <v>3913793.1</v>
      </c>
      <c r="M25" s="13">
        <v>626206.89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1" t="s">
        <v>25</v>
      </c>
    </row>
    <row r="26" spans="1:19" s="14" customFormat="1" x14ac:dyDescent="0.25">
      <c r="A26" s="11" t="s">
        <v>114</v>
      </c>
      <c r="B26" s="12" t="s">
        <v>51</v>
      </c>
      <c r="C26" s="11" t="s">
        <v>46</v>
      </c>
      <c r="D26" s="11" t="s">
        <v>52</v>
      </c>
      <c r="E26" s="11" t="s">
        <v>25</v>
      </c>
      <c r="F26" s="11" t="s">
        <v>53</v>
      </c>
      <c r="G26" s="11" t="s">
        <v>25</v>
      </c>
      <c r="H26" s="11" t="s">
        <v>54</v>
      </c>
      <c r="I26" s="13" t="s">
        <v>55</v>
      </c>
      <c r="J26" s="13">
        <v>1002936</v>
      </c>
      <c r="K26" s="13">
        <v>0</v>
      </c>
      <c r="L26" s="13">
        <v>864600</v>
      </c>
      <c r="M26" s="13">
        <v>138336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1" t="s">
        <v>25</v>
      </c>
    </row>
    <row r="27" spans="1:19" s="14" customFormat="1" x14ac:dyDescent="0.25">
      <c r="A27" s="11" t="s">
        <v>117</v>
      </c>
      <c r="B27" s="12" t="s">
        <v>74</v>
      </c>
      <c r="C27" s="11" t="s">
        <v>46</v>
      </c>
      <c r="D27" s="11" t="s">
        <v>75</v>
      </c>
      <c r="E27" s="11" t="s">
        <v>25</v>
      </c>
      <c r="F27" s="11" t="s">
        <v>76</v>
      </c>
      <c r="G27" s="11" t="s">
        <v>25</v>
      </c>
      <c r="H27" s="11" t="s">
        <v>77</v>
      </c>
      <c r="I27" s="13" t="s">
        <v>78</v>
      </c>
      <c r="J27" s="13">
        <v>490500</v>
      </c>
      <c r="K27" s="13">
        <v>490500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1" t="s">
        <v>25</v>
      </c>
    </row>
    <row r="28" spans="1:19" s="14" customFormat="1" x14ac:dyDescent="0.25">
      <c r="A28" s="11" t="s">
        <v>121</v>
      </c>
      <c r="B28" s="12" t="s">
        <v>118</v>
      </c>
      <c r="C28" s="11" t="s">
        <v>46</v>
      </c>
      <c r="D28" s="11" t="s">
        <v>119</v>
      </c>
      <c r="E28" s="11" t="s">
        <v>25</v>
      </c>
      <c r="F28" s="11" t="s">
        <v>120</v>
      </c>
      <c r="G28" s="11" t="s">
        <v>25</v>
      </c>
      <c r="H28" s="11" t="s">
        <v>77</v>
      </c>
      <c r="I28" s="13" t="s">
        <v>78</v>
      </c>
      <c r="J28" s="13">
        <v>636500</v>
      </c>
      <c r="K28" s="13">
        <v>636500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1" t="s">
        <v>25</v>
      </c>
    </row>
    <row r="29" spans="1:19" s="14" customFormat="1" x14ac:dyDescent="0.25">
      <c r="A29" s="11" t="s">
        <v>127</v>
      </c>
      <c r="B29" s="12" t="s">
        <v>128</v>
      </c>
      <c r="C29" s="11" t="s">
        <v>46</v>
      </c>
      <c r="D29" s="11" t="s">
        <v>134</v>
      </c>
      <c r="E29" s="11" t="s">
        <v>25</v>
      </c>
      <c r="F29" s="11" t="s">
        <v>135</v>
      </c>
      <c r="G29" s="11" t="s">
        <v>25</v>
      </c>
      <c r="H29" s="11" t="s">
        <v>77</v>
      </c>
      <c r="I29" s="13" t="s">
        <v>78</v>
      </c>
      <c r="J29" s="13">
        <v>1666750</v>
      </c>
      <c r="K29" s="13">
        <v>1666750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1" t="s">
        <v>25</v>
      </c>
    </row>
    <row r="30" spans="1:19" s="14" customFormat="1" x14ac:dyDescent="0.25">
      <c r="A30" s="11" t="s">
        <v>133</v>
      </c>
      <c r="B30" s="12" t="s">
        <v>197</v>
      </c>
      <c r="C30" s="11" t="s">
        <v>46</v>
      </c>
      <c r="D30" s="11" t="s">
        <v>201</v>
      </c>
      <c r="E30" s="11" t="s">
        <v>25</v>
      </c>
      <c r="F30" s="11" t="s">
        <v>202</v>
      </c>
      <c r="G30" s="11" t="s">
        <v>25</v>
      </c>
      <c r="H30" s="11" t="s">
        <v>77</v>
      </c>
      <c r="I30" s="13" t="s">
        <v>78</v>
      </c>
      <c r="J30" s="13">
        <v>1458250</v>
      </c>
      <c r="K30" s="13">
        <v>1458250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1" t="s">
        <v>25</v>
      </c>
    </row>
    <row r="31" spans="1:19" s="14" customFormat="1" x14ac:dyDescent="0.25">
      <c r="A31" s="11" t="s">
        <v>136</v>
      </c>
      <c r="B31" s="12" t="s">
        <v>219</v>
      </c>
      <c r="C31" s="11" t="s">
        <v>46</v>
      </c>
      <c r="D31" s="11" t="s">
        <v>235</v>
      </c>
      <c r="E31" s="11" t="s">
        <v>25</v>
      </c>
      <c r="F31" s="11" t="s">
        <v>236</v>
      </c>
      <c r="G31" s="11" t="s">
        <v>25</v>
      </c>
      <c r="H31" s="11" t="s">
        <v>77</v>
      </c>
      <c r="I31" s="13" t="s">
        <v>78</v>
      </c>
      <c r="J31" s="13">
        <v>691250</v>
      </c>
      <c r="K31" s="13">
        <v>691250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1" t="s">
        <v>25</v>
      </c>
    </row>
    <row r="32" spans="1:19" s="14" customFormat="1" x14ac:dyDescent="0.25">
      <c r="A32" s="11" t="s">
        <v>139</v>
      </c>
      <c r="B32" s="12" t="s">
        <v>74</v>
      </c>
      <c r="C32" s="11" t="s">
        <v>46</v>
      </c>
      <c r="D32" s="11" t="s">
        <v>80</v>
      </c>
      <c r="E32" s="11" t="s">
        <v>25</v>
      </c>
      <c r="F32" s="11" t="s">
        <v>81</v>
      </c>
      <c r="G32" s="11" t="s">
        <v>25</v>
      </c>
      <c r="H32" s="11" t="s">
        <v>82</v>
      </c>
      <c r="I32" s="13" t="s">
        <v>83</v>
      </c>
      <c r="J32" s="13">
        <v>5157000</v>
      </c>
      <c r="K32" s="13">
        <v>5157000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1" t="s">
        <v>25</v>
      </c>
    </row>
    <row r="33" spans="1:19" s="14" customFormat="1" x14ac:dyDescent="0.25">
      <c r="A33" s="11" t="s">
        <v>144</v>
      </c>
      <c r="B33" s="12" t="s">
        <v>128</v>
      </c>
      <c r="C33" s="11" t="s">
        <v>46</v>
      </c>
      <c r="D33" s="11" t="s">
        <v>137</v>
      </c>
      <c r="E33" s="11" t="s">
        <v>25</v>
      </c>
      <c r="F33" s="11" t="s">
        <v>138</v>
      </c>
      <c r="G33" s="11" t="s">
        <v>25</v>
      </c>
      <c r="H33" s="11" t="s">
        <v>82</v>
      </c>
      <c r="I33" s="13" t="s">
        <v>83</v>
      </c>
      <c r="J33" s="13">
        <v>3537000</v>
      </c>
      <c r="K33" s="13">
        <v>3537000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1" t="s">
        <v>25</v>
      </c>
    </row>
    <row r="34" spans="1:19" s="14" customFormat="1" x14ac:dyDescent="0.25">
      <c r="A34" s="11" t="s">
        <v>149</v>
      </c>
      <c r="B34" s="12" t="s">
        <v>197</v>
      </c>
      <c r="C34" s="11" t="s">
        <v>46</v>
      </c>
      <c r="D34" s="11" t="s">
        <v>204</v>
      </c>
      <c r="E34" s="11" t="s">
        <v>25</v>
      </c>
      <c r="F34" s="11" t="s">
        <v>205</v>
      </c>
      <c r="G34" s="11" t="s">
        <v>25</v>
      </c>
      <c r="H34" s="11" t="s">
        <v>82</v>
      </c>
      <c r="I34" s="13" t="s">
        <v>83</v>
      </c>
      <c r="J34" s="13">
        <v>3721500</v>
      </c>
      <c r="K34" s="13">
        <v>3721500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1" t="s">
        <v>25</v>
      </c>
    </row>
    <row r="35" spans="1:19" s="14" customFormat="1" x14ac:dyDescent="0.25">
      <c r="A35" s="11" t="s">
        <v>154</v>
      </c>
      <c r="B35" s="12" t="s">
        <v>219</v>
      </c>
      <c r="C35" s="11" t="s">
        <v>46</v>
      </c>
      <c r="D35" s="11" t="s">
        <v>244</v>
      </c>
      <c r="E35" s="11" t="s">
        <v>25</v>
      </c>
      <c r="F35" s="11" t="s">
        <v>245</v>
      </c>
      <c r="G35" s="11" t="s">
        <v>25</v>
      </c>
      <c r="H35" s="11" t="s">
        <v>246</v>
      </c>
      <c r="I35" s="13" t="s">
        <v>247</v>
      </c>
      <c r="J35" s="13">
        <v>1710684</v>
      </c>
      <c r="K35" s="13">
        <v>1710684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1" t="s">
        <v>25</v>
      </c>
    </row>
    <row r="36" spans="1:19" s="14" customFormat="1" x14ac:dyDescent="0.25">
      <c r="A36" s="11" t="s">
        <v>159</v>
      </c>
      <c r="B36" s="12" t="s">
        <v>219</v>
      </c>
      <c r="C36" s="11" t="s">
        <v>46</v>
      </c>
      <c r="D36" s="11" t="s">
        <v>254</v>
      </c>
      <c r="E36" s="11" t="s">
        <v>25</v>
      </c>
      <c r="F36" s="11" t="s">
        <v>255</v>
      </c>
      <c r="G36" s="11" t="s">
        <v>25</v>
      </c>
      <c r="H36" s="11" t="s">
        <v>246</v>
      </c>
      <c r="I36" s="13" t="s">
        <v>247</v>
      </c>
      <c r="J36" s="13">
        <v>85853601.700000003</v>
      </c>
      <c r="K36" s="13">
        <v>83191699.5</v>
      </c>
      <c r="L36" s="13">
        <v>2294743.2799999998</v>
      </c>
      <c r="M36" s="13">
        <v>367158.92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1" t="s">
        <v>25</v>
      </c>
    </row>
    <row r="37" spans="1:19" s="14" customFormat="1" x14ac:dyDescent="0.25">
      <c r="A37" s="11" t="s">
        <v>162</v>
      </c>
      <c r="B37" s="12" t="s">
        <v>263</v>
      </c>
      <c r="C37" s="11" t="s">
        <v>46</v>
      </c>
      <c r="D37" s="11" t="s">
        <v>264</v>
      </c>
      <c r="E37" s="11" t="s">
        <v>25</v>
      </c>
      <c r="F37" s="11" t="s">
        <v>265</v>
      </c>
      <c r="G37" s="11" t="s">
        <v>25</v>
      </c>
      <c r="H37" s="11" t="s">
        <v>266</v>
      </c>
      <c r="I37" s="13" t="s">
        <v>267</v>
      </c>
      <c r="J37" s="13">
        <v>364316.65</v>
      </c>
      <c r="K37" s="13">
        <v>364316.65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1" t="s">
        <v>25</v>
      </c>
    </row>
    <row r="38" spans="1:19" s="14" customFormat="1" x14ac:dyDescent="0.25">
      <c r="A38" s="11" t="s">
        <v>163</v>
      </c>
      <c r="B38" s="12" t="s">
        <v>263</v>
      </c>
      <c r="C38" s="11" t="s">
        <v>24</v>
      </c>
      <c r="D38" s="11" t="s">
        <v>25</v>
      </c>
      <c r="E38" s="11" t="s">
        <v>274</v>
      </c>
      <c r="F38" s="11" t="s">
        <v>275</v>
      </c>
      <c r="G38" s="11" t="s">
        <v>264</v>
      </c>
      <c r="H38" s="11" t="s">
        <v>266</v>
      </c>
      <c r="I38" s="13" t="s">
        <v>267</v>
      </c>
      <c r="J38" s="13">
        <v>-25850</v>
      </c>
      <c r="K38" s="13">
        <v>-25850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1" t="s">
        <v>25</v>
      </c>
    </row>
    <row r="39" spans="1:19" s="14" customFormat="1" x14ac:dyDescent="0.25">
      <c r="A39" s="11" t="s">
        <v>166</v>
      </c>
      <c r="B39" s="12" t="s">
        <v>128</v>
      </c>
      <c r="C39" s="11" t="s">
        <v>46</v>
      </c>
      <c r="D39" s="11" t="s">
        <v>145</v>
      </c>
      <c r="E39" s="11" t="s">
        <v>25</v>
      </c>
      <c r="F39" s="11" t="s">
        <v>146</v>
      </c>
      <c r="G39" s="11" t="s">
        <v>25</v>
      </c>
      <c r="H39" s="11" t="s">
        <v>147</v>
      </c>
      <c r="I39" s="13" t="s">
        <v>148</v>
      </c>
      <c r="J39" s="13">
        <v>44961840</v>
      </c>
      <c r="K39" s="13">
        <v>42058800</v>
      </c>
      <c r="L39" s="13">
        <v>0</v>
      </c>
      <c r="M39" s="13">
        <v>0</v>
      </c>
      <c r="N39" s="13">
        <v>2688000</v>
      </c>
      <c r="O39" s="13">
        <v>215040</v>
      </c>
      <c r="P39" s="13">
        <v>0</v>
      </c>
      <c r="Q39" s="13">
        <v>0</v>
      </c>
      <c r="R39" s="13">
        <v>0</v>
      </c>
      <c r="S39" s="11" t="s">
        <v>25</v>
      </c>
    </row>
    <row r="40" spans="1:19" s="14" customFormat="1" x14ac:dyDescent="0.25">
      <c r="A40" s="11" t="s">
        <v>169</v>
      </c>
      <c r="B40" s="12" t="s">
        <v>45</v>
      </c>
      <c r="C40" s="11" t="s">
        <v>46</v>
      </c>
      <c r="D40" s="11" t="s">
        <v>47</v>
      </c>
      <c r="E40" s="11" t="s">
        <v>25</v>
      </c>
      <c r="F40" s="11" t="s">
        <v>48</v>
      </c>
      <c r="G40" s="11" t="s">
        <v>25</v>
      </c>
      <c r="H40" s="11" t="s">
        <v>25</v>
      </c>
      <c r="I40" s="13" t="s">
        <v>49</v>
      </c>
      <c r="J40" s="13">
        <v>568395.36</v>
      </c>
      <c r="K40" s="13">
        <v>0</v>
      </c>
      <c r="L40" s="13">
        <v>489996</v>
      </c>
      <c r="M40" s="13">
        <v>78399.360000000001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1" t="s">
        <v>25</v>
      </c>
    </row>
    <row r="41" spans="1:19" s="14" customFormat="1" x14ac:dyDescent="0.25">
      <c r="A41" s="11" t="s">
        <v>172</v>
      </c>
      <c r="B41" s="12" t="s">
        <v>128</v>
      </c>
      <c r="C41" s="11" t="s">
        <v>46</v>
      </c>
      <c r="D41" s="11" t="s">
        <v>140</v>
      </c>
      <c r="E41" s="11" t="s">
        <v>25</v>
      </c>
      <c r="F41" s="11" t="s">
        <v>141</v>
      </c>
      <c r="G41" s="11" t="s">
        <v>25</v>
      </c>
      <c r="H41" s="11" t="s">
        <v>142</v>
      </c>
      <c r="I41" s="13" t="s">
        <v>143</v>
      </c>
      <c r="J41" s="13">
        <v>2799998.21</v>
      </c>
      <c r="K41" s="13">
        <v>2799998.21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1" t="s">
        <v>25</v>
      </c>
    </row>
    <row r="42" spans="1:19" s="14" customFormat="1" x14ac:dyDescent="0.25">
      <c r="A42" s="11" t="s">
        <v>176</v>
      </c>
      <c r="B42" s="12" t="s">
        <v>219</v>
      </c>
      <c r="C42" s="11" t="s">
        <v>46</v>
      </c>
      <c r="D42" s="11" t="s">
        <v>238</v>
      </c>
      <c r="E42" s="11" t="s">
        <v>25</v>
      </c>
      <c r="F42" s="11" t="s">
        <v>239</v>
      </c>
      <c r="G42" s="11" t="s">
        <v>25</v>
      </c>
      <c r="H42" s="11" t="s">
        <v>142</v>
      </c>
      <c r="I42" s="13" t="s">
        <v>143</v>
      </c>
      <c r="J42" s="13">
        <v>47258710</v>
      </c>
      <c r="K42" s="13">
        <v>47258710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1" t="s">
        <v>25</v>
      </c>
    </row>
    <row r="43" spans="1:19" s="14" customFormat="1" x14ac:dyDescent="0.25">
      <c r="A43" s="11" t="s">
        <v>181</v>
      </c>
      <c r="B43" s="12" t="s">
        <v>219</v>
      </c>
      <c r="C43" s="11" t="s">
        <v>46</v>
      </c>
      <c r="D43" s="11" t="s">
        <v>241</v>
      </c>
      <c r="E43" s="11" t="s">
        <v>25</v>
      </c>
      <c r="F43" s="11" t="s">
        <v>242</v>
      </c>
      <c r="G43" s="11" t="s">
        <v>25</v>
      </c>
      <c r="H43" s="11" t="s">
        <v>142</v>
      </c>
      <c r="I43" s="13" t="s">
        <v>143</v>
      </c>
      <c r="J43" s="13">
        <v>390000.6</v>
      </c>
      <c r="K43" s="13">
        <v>390000.6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1" t="s">
        <v>25</v>
      </c>
    </row>
    <row r="44" spans="1:19" s="14" customFormat="1" x14ac:dyDescent="0.25">
      <c r="A44" s="11" t="s">
        <v>184</v>
      </c>
      <c r="B44" s="12" t="s">
        <v>219</v>
      </c>
      <c r="C44" s="11" t="s">
        <v>46</v>
      </c>
      <c r="D44" s="11" t="s">
        <v>249</v>
      </c>
      <c r="E44" s="11" t="s">
        <v>25</v>
      </c>
      <c r="F44" s="11" t="s">
        <v>250</v>
      </c>
      <c r="G44" s="11" t="s">
        <v>25</v>
      </c>
      <c r="H44" s="11" t="s">
        <v>251</v>
      </c>
      <c r="I44" s="13" t="s">
        <v>252</v>
      </c>
      <c r="J44" s="13">
        <v>908260.52</v>
      </c>
      <c r="K44" s="13">
        <v>0</v>
      </c>
      <c r="L44" s="13">
        <v>782983.21</v>
      </c>
      <c r="M44" s="13">
        <v>125277.31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1" t="s">
        <v>25</v>
      </c>
    </row>
    <row r="45" spans="1:19" s="14" customFormat="1" x14ac:dyDescent="0.25">
      <c r="A45" s="11" t="s">
        <v>187</v>
      </c>
      <c r="B45" s="12" t="s">
        <v>63</v>
      </c>
      <c r="C45" s="11" t="s">
        <v>46</v>
      </c>
      <c r="D45" s="11" t="s">
        <v>64</v>
      </c>
      <c r="E45" s="11" t="s">
        <v>25</v>
      </c>
      <c r="F45" s="11" t="s">
        <v>65</v>
      </c>
      <c r="G45" s="11" t="s">
        <v>25</v>
      </c>
      <c r="H45" s="11" t="s">
        <v>66</v>
      </c>
      <c r="I45" s="13" t="s">
        <v>67</v>
      </c>
      <c r="J45" s="13">
        <v>1117241.3</v>
      </c>
      <c r="K45" s="13">
        <v>1117241.3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1" t="s">
        <v>25</v>
      </c>
    </row>
    <row r="46" spans="1:19" s="14" customFormat="1" x14ac:dyDescent="0.25">
      <c r="A46" s="11" t="s">
        <v>190</v>
      </c>
      <c r="B46" s="12" t="s">
        <v>74</v>
      </c>
      <c r="C46" s="11" t="s">
        <v>24</v>
      </c>
      <c r="D46" s="11" t="s">
        <v>25</v>
      </c>
      <c r="E46" s="11" t="s">
        <v>111</v>
      </c>
      <c r="F46" s="11" t="s">
        <v>112</v>
      </c>
      <c r="G46" s="11" t="s">
        <v>113</v>
      </c>
      <c r="H46" s="11" t="s">
        <v>66</v>
      </c>
      <c r="I46" s="13" t="s">
        <v>67</v>
      </c>
      <c r="J46" s="13">
        <v>-297076</v>
      </c>
      <c r="K46" s="13">
        <v>0</v>
      </c>
      <c r="L46" s="13">
        <v>-256100</v>
      </c>
      <c r="M46" s="13">
        <v>-40976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1" t="s">
        <v>25</v>
      </c>
    </row>
    <row r="47" spans="1:19" s="14" customFormat="1" x14ac:dyDescent="0.25">
      <c r="A47" s="11" t="s">
        <v>193</v>
      </c>
      <c r="B47" s="12" t="s">
        <v>74</v>
      </c>
      <c r="C47" s="11" t="s">
        <v>24</v>
      </c>
      <c r="D47" s="11" t="s">
        <v>25</v>
      </c>
      <c r="E47" s="11" t="s">
        <v>115</v>
      </c>
      <c r="F47" s="11" t="s">
        <v>116</v>
      </c>
      <c r="G47" s="11" t="s">
        <v>113</v>
      </c>
      <c r="H47" s="11" t="s">
        <v>66</v>
      </c>
      <c r="I47" s="13" t="s">
        <v>67</v>
      </c>
      <c r="J47" s="13">
        <v>-418577.57</v>
      </c>
      <c r="K47" s="13">
        <v>0</v>
      </c>
      <c r="L47" s="13">
        <v>-360842.73</v>
      </c>
      <c r="M47" s="13">
        <v>-57734.84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1" t="s">
        <v>25</v>
      </c>
    </row>
    <row r="48" spans="1:19" s="14" customFormat="1" x14ac:dyDescent="0.25">
      <c r="A48" s="11" t="s">
        <v>196</v>
      </c>
      <c r="B48" s="12" t="s">
        <v>128</v>
      </c>
      <c r="C48" s="11" t="s">
        <v>46</v>
      </c>
      <c r="D48" s="11" t="s">
        <v>160</v>
      </c>
      <c r="E48" s="11" t="s">
        <v>25</v>
      </c>
      <c r="F48" s="11" t="s">
        <v>161</v>
      </c>
      <c r="G48" s="11" t="s">
        <v>25</v>
      </c>
      <c r="H48" s="11" t="s">
        <v>66</v>
      </c>
      <c r="I48" s="13" t="s">
        <v>67</v>
      </c>
      <c r="J48" s="13">
        <v>1971972.2</v>
      </c>
      <c r="K48" s="13">
        <v>1233620.6000000001</v>
      </c>
      <c r="L48" s="13">
        <v>636510</v>
      </c>
      <c r="M48" s="13">
        <v>101841.60000000001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1" t="s">
        <v>25</v>
      </c>
    </row>
    <row r="49" spans="1:19" s="14" customFormat="1" x14ac:dyDescent="0.25">
      <c r="A49" s="11" t="s">
        <v>200</v>
      </c>
      <c r="B49" s="12" t="s">
        <v>23</v>
      </c>
      <c r="C49" s="11" t="s">
        <v>24</v>
      </c>
      <c r="D49" s="11" t="s">
        <v>25</v>
      </c>
      <c r="E49" s="11" t="s">
        <v>26</v>
      </c>
      <c r="F49" s="11" t="s">
        <v>27</v>
      </c>
      <c r="G49" s="11" t="s">
        <v>28</v>
      </c>
      <c r="H49" s="11" t="s">
        <v>29</v>
      </c>
      <c r="I49" s="13" t="s">
        <v>30</v>
      </c>
      <c r="J49" s="13">
        <v>-124167.56</v>
      </c>
      <c r="K49" s="13">
        <v>0</v>
      </c>
      <c r="L49" s="13">
        <v>-107041</v>
      </c>
      <c r="M49" s="13">
        <v>-17126.560000000001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1" t="s">
        <v>25</v>
      </c>
    </row>
    <row r="50" spans="1:19" s="14" customFormat="1" x14ac:dyDescent="0.25">
      <c r="A50" s="11" t="s">
        <v>203</v>
      </c>
      <c r="B50" s="12" t="s">
        <v>32</v>
      </c>
      <c r="C50" s="11" t="s">
        <v>24</v>
      </c>
      <c r="D50" s="11" t="s">
        <v>25</v>
      </c>
      <c r="E50" s="11" t="s">
        <v>33</v>
      </c>
      <c r="F50" s="11" t="s">
        <v>34</v>
      </c>
      <c r="G50" s="11" t="s">
        <v>28</v>
      </c>
      <c r="H50" s="11" t="s">
        <v>29</v>
      </c>
      <c r="I50" s="13" t="s">
        <v>30</v>
      </c>
      <c r="J50" s="13">
        <v>-807535.8</v>
      </c>
      <c r="K50" s="13">
        <v>0</v>
      </c>
      <c r="L50" s="13">
        <v>-696151.55</v>
      </c>
      <c r="M50" s="13">
        <v>-111384.25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1" t="s">
        <v>25</v>
      </c>
    </row>
    <row r="51" spans="1:19" s="14" customFormat="1" x14ac:dyDescent="0.25">
      <c r="A51" s="11" t="s">
        <v>206</v>
      </c>
      <c r="B51" s="12" t="s">
        <v>36</v>
      </c>
      <c r="C51" s="11" t="s">
        <v>24</v>
      </c>
      <c r="D51" s="11" t="s">
        <v>25</v>
      </c>
      <c r="E51" s="11" t="s">
        <v>37</v>
      </c>
      <c r="F51" s="11" t="s">
        <v>38</v>
      </c>
      <c r="G51" s="11" t="s">
        <v>39</v>
      </c>
      <c r="H51" s="11" t="s">
        <v>29</v>
      </c>
      <c r="I51" s="13" t="s">
        <v>30</v>
      </c>
      <c r="J51" s="13">
        <v>-345175.4</v>
      </c>
      <c r="K51" s="13">
        <v>0</v>
      </c>
      <c r="L51" s="13">
        <v>-297565</v>
      </c>
      <c r="M51" s="13">
        <v>-47610.400000000001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1" t="s">
        <v>25</v>
      </c>
    </row>
    <row r="52" spans="1:19" s="14" customFormat="1" x14ac:dyDescent="0.25">
      <c r="A52" s="11" t="s">
        <v>209</v>
      </c>
      <c r="B52" s="12" t="s">
        <v>36</v>
      </c>
      <c r="C52" s="11" t="s">
        <v>24</v>
      </c>
      <c r="D52" s="11" t="s">
        <v>25</v>
      </c>
      <c r="E52" s="11" t="s">
        <v>41</v>
      </c>
      <c r="F52" s="11" t="s">
        <v>42</v>
      </c>
      <c r="G52" s="11" t="s">
        <v>43</v>
      </c>
      <c r="H52" s="11" t="s">
        <v>29</v>
      </c>
      <c r="I52" s="13" t="s">
        <v>30</v>
      </c>
      <c r="J52" s="13">
        <v>-101251.39</v>
      </c>
      <c r="K52" s="13">
        <v>0</v>
      </c>
      <c r="L52" s="13">
        <v>-87285.68</v>
      </c>
      <c r="M52" s="13">
        <v>-13965.71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1" t="s">
        <v>25</v>
      </c>
    </row>
    <row r="53" spans="1:19" s="14" customFormat="1" x14ac:dyDescent="0.25">
      <c r="A53" s="11" t="s">
        <v>212</v>
      </c>
      <c r="B53" s="12" t="s">
        <v>173</v>
      </c>
      <c r="C53" s="11" t="s">
        <v>46</v>
      </c>
      <c r="D53" s="11" t="s">
        <v>174</v>
      </c>
      <c r="E53" s="11" t="s">
        <v>25</v>
      </c>
      <c r="F53" s="11" t="s">
        <v>175</v>
      </c>
      <c r="G53" s="11" t="s">
        <v>25</v>
      </c>
      <c r="H53" s="11" t="s">
        <v>29</v>
      </c>
      <c r="I53" s="13" t="s">
        <v>30</v>
      </c>
      <c r="J53" s="13">
        <v>3293187.8</v>
      </c>
      <c r="K53" s="13">
        <v>0</v>
      </c>
      <c r="L53" s="13">
        <v>2838955</v>
      </c>
      <c r="M53" s="13">
        <v>454232.8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1" t="s">
        <v>25</v>
      </c>
    </row>
    <row r="54" spans="1:19" s="14" customFormat="1" x14ac:dyDescent="0.25">
      <c r="A54" s="11" t="s">
        <v>215</v>
      </c>
      <c r="B54" s="12" t="s">
        <v>173</v>
      </c>
      <c r="C54" s="11" t="s">
        <v>46</v>
      </c>
      <c r="D54" s="11" t="s">
        <v>177</v>
      </c>
      <c r="E54" s="11" t="s">
        <v>25</v>
      </c>
      <c r="F54" s="11" t="s">
        <v>178</v>
      </c>
      <c r="G54" s="11" t="s">
        <v>25</v>
      </c>
      <c r="H54" s="11" t="s">
        <v>179</v>
      </c>
      <c r="I54" s="13" t="s">
        <v>180</v>
      </c>
      <c r="J54" s="13">
        <v>1305000</v>
      </c>
      <c r="K54" s="13">
        <v>0</v>
      </c>
      <c r="L54" s="13">
        <v>1125000</v>
      </c>
      <c r="M54" s="13">
        <v>180000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1" t="s">
        <v>25</v>
      </c>
    </row>
    <row r="55" spans="1:19" s="14" customFormat="1" x14ac:dyDescent="0.25">
      <c r="A55" s="11" t="s">
        <v>218</v>
      </c>
      <c r="B55" s="12" t="s">
        <v>74</v>
      </c>
      <c r="C55" s="11" t="s">
        <v>46</v>
      </c>
      <c r="D55" s="11" t="s">
        <v>100</v>
      </c>
      <c r="E55" s="11" t="s">
        <v>25</v>
      </c>
      <c r="F55" s="11" t="s">
        <v>101</v>
      </c>
      <c r="G55" s="11" t="s">
        <v>25</v>
      </c>
      <c r="H55" s="11" t="s">
        <v>102</v>
      </c>
      <c r="I55" s="13" t="s">
        <v>103</v>
      </c>
      <c r="J55" s="13">
        <v>5950000</v>
      </c>
      <c r="K55" s="13">
        <v>5950000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1" t="s">
        <v>25</v>
      </c>
    </row>
    <row r="56" spans="1:19" s="14" customFormat="1" x14ac:dyDescent="0.25">
      <c r="A56" s="11" t="s">
        <v>224</v>
      </c>
      <c r="B56" s="12" t="s">
        <v>219</v>
      </c>
      <c r="C56" s="11" t="s">
        <v>46</v>
      </c>
      <c r="D56" s="11" t="s">
        <v>225</v>
      </c>
      <c r="E56" s="11" t="s">
        <v>25</v>
      </c>
      <c r="F56" s="11" t="s">
        <v>226</v>
      </c>
      <c r="G56" s="11" t="s">
        <v>25</v>
      </c>
      <c r="H56" s="11" t="s">
        <v>227</v>
      </c>
      <c r="I56" s="13" t="s">
        <v>228</v>
      </c>
      <c r="J56" s="13">
        <v>115395</v>
      </c>
      <c r="K56" s="13">
        <v>115395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1" t="s">
        <v>25</v>
      </c>
    </row>
    <row r="57" spans="1:19" s="14" customFormat="1" x14ac:dyDescent="0.25">
      <c r="A57" s="11" t="s">
        <v>229</v>
      </c>
      <c r="B57" s="12" t="s">
        <v>63</v>
      </c>
      <c r="C57" s="11" t="s">
        <v>46</v>
      </c>
      <c r="D57" s="11" t="s">
        <v>69</v>
      </c>
      <c r="E57" s="11" t="s">
        <v>25</v>
      </c>
      <c r="F57" s="11" t="s">
        <v>70</v>
      </c>
      <c r="G57" s="11" t="s">
        <v>25</v>
      </c>
      <c r="H57" s="11" t="s">
        <v>71</v>
      </c>
      <c r="I57" s="13" t="s">
        <v>72</v>
      </c>
      <c r="J57" s="13">
        <v>457746.32</v>
      </c>
      <c r="K57" s="13">
        <v>-0.06</v>
      </c>
      <c r="L57" s="13">
        <v>394608.9</v>
      </c>
      <c r="M57" s="13">
        <v>63137.42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1" t="s">
        <v>25</v>
      </c>
    </row>
    <row r="58" spans="1:19" s="14" customFormat="1" x14ac:dyDescent="0.25">
      <c r="A58" s="11" t="s">
        <v>234</v>
      </c>
      <c r="B58" s="12" t="s">
        <v>74</v>
      </c>
      <c r="C58" s="11" t="s">
        <v>46</v>
      </c>
      <c r="D58" s="11" t="s">
        <v>90</v>
      </c>
      <c r="E58" s="11" t="s">
        <v>25</v>
      </c>
      <c r="F58" s="11" t="s">
        <v>91</v>
      </c>
      <c r="G58" s="11" t="s">
        <v>25</v>
      </c>
      <c r="H58" s="11" t="s">
        <v>92</v>
      </c>
      <c r="I58" s="13" t="s">
        <v>93</v>
      </c>
      <c r="J58" s="13">
        <v>3033600</v>
      </c>
      <c r="K58" s="13">
        <v>3033600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1" t="s">
        <v>25</v>
      </c>
    </row>
    <row r="59" spans="1:19" s="14" customFormat="1" x14ac:dyDescent="0.25">
      <c r="A59" s="11" t="s">
        <v>237</v>
      </c>
      <c r="B59" s="12" t="s">
        <v>74</v>
      </c>
      <c r="C59" s="11" t="s">
        <v>46</v>
      </c>
      <c r="D59" s="11" t="s">
        <v>105</v>
      </c>
      <c r="E59" s="11" t="s">
        <v>25</v>
      </c>
      <c r="F59" s="11" t="s">
        <v>106</v>
      </c>
      <c r="G59" s="11" t="s">
        <v>25</v>
      </c>
      <c r="H59" s="11" t="s">
        <v>92</v>
      </c>
      <c r="I59" s="13" t="s">
        <v>93</v>
      </c>
      <c r="J59" s="13">
        <v>892800.03</v>
      </c>
      <c r="K59" s="13">
        <v>0</v>
      </c>
      <c r="L59" s="13">
        <v>769655.2</v>
      </c>
      <c r="M59" s="13">
        <v>123144.83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1" t="s">
        <v>25</v>
      </c>
    </row>
    <row r="60" spans="1:19" s="14" customFormat="1" x14ac:dyDescent="0.25">
      <c r="A60" s="11" t="s">
        <v>240</v>
      </c>
      <c r="B60" s="12" t="s">
        <v>74</v>
      </c>
      <c r="C60" s="11" t="s">
        <v>46</v>
      </c>
      <c r="D60" s="11" t="s">
        <v>85</v>
      </c>
      <c r="E60" s="11" t="s">
        <v>25</v>
      </c>
      <c r="F60" s="11" t="s">
        <v>86</v>
      </c>
      <c r="G60" s="11" t="s">
        <v>25</v>
      </c>
      <c r="H60" s="11" t="s">
        <v>87</v>
      </c>
      <c r="I60" s="13" t="s">
        <v>88</v>
      </c>
      <c r="J60" s="13">
        <v>13047970</v>
      </c>
      <c r="K60" s="13">
        <v>13047970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1" t="s">
        <v>25</v>
      </c>
    </row>
    <row r="61" spans="1:19" s="14" customFormat="1" x14ac:dyDescent="0.25">
      <c r="A61" s="11" t="s">
        <v>243</v>
      </c>
      <c r="B61" s="12" t="s">
        <v>197</v>
      </c>
      <c r="C61" s="11" t="s">
        <v>46</v>
      </c>
      <c r="D61" s="11" t="s">
        <v>198</v>
      </c>
      <c r="E61" s="11" t="s">
        <v>25</v>
      </c>
      <c r="F61" s="11" t="s">
        <v>199</v>
      </c>
      <c r="G61" s="11" t="s">
        <v>25</v>
      </c>
      <c r="H61" s="11" t="s">
        <v>87</v>
      </c>
      <c r="I61" s="13" t="s">
        <v>88</v>
      </c>
      <c r="J61" s="13">
        <v>10360958</v>
      </c>
      <c r="K61" s="13">
        <v>6801150</v>
      </c>
      <c r="L61" s="13">
        <v>3068800</v>
      </c>
      <c r="M61" s="13">
        <v>491008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1" t="s">
        <v>25</v>
      </c>
    </row>
    <row r="62" spans="1:19" s="14" customFormat="1" x14ac:dyDescent="0.25">
      <c r="A62" s="11" t="s">
        <v>248</v>
      </c>
      <c r="B62" s="12" t="s">
        <v>219</v>
      </c>
      <c r="C62" s="11" t="s">
        <v>46</v>
      </c>
      <c r="D62" s="11" t="s">
        <v>230</v>
      </c>
      <c r="E62" s="11" t="s">
        <v>25</v>
      </c>
      <c r="F62" s="11" t="s">
        <v>231</v>
      </c>
      <c r="G62" s="11" t="s">
        <v>25</v>
      </c>
      <c r="H62" s="11" t="s">
        <v>232</v>
      </c>
      <c r="I62" s="13" t="s">
        <v>233</v>
      </c>
      <c r="J62" s="13">
        <v>8076500</v>
      </c>
      <c r="K62" s="13">
        <v>8076500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1" t="s">
        <v>25</v>
      </c>
    </row>
    <row r="63" spans="1:19" s="14" customFormat="1" x14ac:dyDescent="0.25">
      <c r="A63" s="11" t="s">
        <v>253</v>
      </c>
      <c r="B63" s="12" t="s">
        <v>74</v>
      </c>
      <c r="C63" s="11" t="s">
        <v>46</v>
      </c>
      <c r="D63" s="11" t="s">
        <v>95</v>
      </c>
      <c r="E63" s="11" t="s">
        <v>25</v>
      </c>
      <c r="F63" s="11" t="s">
        <v>96</v>
      </c>
      <c r="G63" s="11" t="s">
        <v>25</v>
      </c>
      <c r="H63" s="11" t="s">
        <v>97</v>
      </c>
      <c r="I63" s="13" t="s">
        <v>98</v>
      </c>
      <c r="J63" s="13">
        <v>6391811.79</v>
      </c>
      <c r="K63" s="13">
        <v>6391811.79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1" t="s">
        <v>25</v>
      </c>
    </row>
    <row r="64" spans="1:19" s="14" customFormat="1" x14ac:dyDescent="0.25">
      <c r="A64" s="11" t="s">
        <v>256</v>
      </c>
      <c r="B64" s="12" t="s">
        <v>74</v>
      </c>
      <c r="C64" s="11" t="s">
        <v>46</v>
      </c>
      <c r="D64" s="11" t="s">
        <v>108</v>
      </c>
      <c r="E64" s="11" t="s">
        <v>25</v>
      </c>
      <c r="F64" s="11" t="s">
        <v>109</v>
      </c>
      <c r="G64" s="11" t="s">
        <v>25</v>
      </c>
      <c r="H64" s="11" t="s">
        <v>97</v>
      </c>
      <c r="I64" s="13" t="s">
        <v>98</v>
      </c>
      <c r="J64" s="13">
        <v>15697739.060000001</v>
      </c>
      <c r="K64" s="13">
        <v>13438059.060000001</v>
      </c>
      <c r="L64" s="13">
        <v>1948000</v>
      </c>
      <c r="M64" s="13">
        <v>311680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1" t="s">
        <v>25</v>
      </c>
    </row>
    <row r="65" spans="1:19" s="14" customFormat="1" x14ac:dyDescent="0.25">
      <c r="A65" s="11" t="s">
        <v>259</v>
      </c>
      <c r="B65" s="12" t="s">
        <v>128</v>
      </c>
      <c r="C65" s="11" t="s">
        <v>46</v>
      </c>
      <c r="D65" s="11" t="s">
        <v>155</v>
      </c>
      <c r="E65" s="11" t="s">
        <v>25</v>
      </c>
      <c r="F65" s="11" t="s">
        <v>156</v>
      </c>
      <c r="G65" s="11" t="s">
        <v>25</v>
      </c>
      <c r="H65" s="11" t="s">
        <v>157</v>
      </c>
      <c r="I65" s="13" t="s">
        <v>158</v>
      </c>
      <c r="J65" s="13">
        <v>942912.96</v>
      </c>
      <c r="K65" s="13">
        <v>0</v>
      </c>
      <c r="L65" s="13">
        <v>812856</v>
      </c>
      <c r="M65" s="13">
        <v>130056.96000000001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1" t="s">
        <v>25</v>
      </c>
    </row>
    <row r="66" spans="1:19" s="14" customFormat="1" x14ac:dyDescent="0.25">
      <c r="A66" s="11" t="s">
        <v>262</v>
      </c>
      <c r="B66" s="12" t="s">
        <v>51</v>
      </c>
      <c r="C66" s="11" t="s">
        <v>24</v>
      </c>
      <c r="D66" s="11" t="s">
        <v>25</v>
      </c>
      <c r="E66" s="11" t="s">
        <v>57</v>
      </c>
      <c r="F66" s="11" t="s">
        <v>58</v>
      </c>
      <c r="G66" s="11" t="s">
        <v>59</v>
      </c>
      <c r="H66" s="11" t="s">
        <v>60</v>
      </c>
      <c r="I66" s="13" t="s">
        <v>61</v>
      </c>
      <c r="J66" s="13">
        <v>-251748.07</v>
      </c>
      <c r="K66" s="13">
        <v>0</v>
      </c>
      <c r="L66" s="13">
        <v>-217024.2</v>
      </c>
      <c r="M66" s="13">
        <v>-34723.870000000003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1" t="s">
        <v>25</v>
      </c>
    </row>
    <row r="67" spans="1:19" s="14" customFormat="1" x14ac:dyDescent="0.25">
      <c r="A67" s="11" t="s">
        <v>268</v>
      </c>
      <c r="B67" s="12" t="s">
        <v>122</v>
      </c>
      <c r="C67" s="11" t="s">
        <v>46</v>
      </c>
      <c r="D67" s="11" t="s">
        <v>123</v>
      </c>
      <c r="E67" s="11" t="s">
        <v>25</v>
      </c>
      <c r="F67" s="11" t="s">
        <v>124</v>
      </c>
      <c r="G67" s="11" t="s">
        <v>25</v>
      </c>
      <c r="H67" s="11" t="s">
        <v>125</v>
      </c>
      <c r="I67" s="13" t="s">
        <v>126</v>
      </c>
      <c r="J67" s="13">
        <v>1718630.3999999999</v>
      </c>
      <c r="K67" s="13">
        <v>1718630.3999999999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1" t="s">
        <v>25</v>
      </c>
    </row>
    <row r="68" spans="1:19" s="14" customFormat="1" x14ac:dyDescent="0.25">
      <c r="A68" s="11" t="s">
        <v>269</v>
      </c>
      <c r="B68" s="12" t="s">
        <v>128</v>
      </c>
      <c r="C68" s="11" t="s">
        <v>46</v>
      </c>
      <c r="D68" s="11" t="s">
        <v>150</v>
      </c>
      <c r="E68" s="11" t="s">
        <v>25</v>
      </c>
      <c r="F68" s="11" t="s">
        <v>151</v>
      </c>
      <c r="G68" s="11" t="s">
        <v>25</v>
      </c>
      <c r="H68" s="11" t="s">
        <v>152</v>
      </c>
      <c r="I68" s="13" t="s">
        <v>153</v>
      </c>
      <c r="J68" s="13">
        <v>311472.95</v>
      </c>
      <c r="K68" s="13">
        <v>0</v>
      </c>
      <c r="L68" s="13">
        <v>268511.15999999997</v>
      </c>
      <c r="M68" s="13">
        <v>42961.78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1" t="s">
        <v>25</v>
      </c>
    </row>
    <row r="69" spans="1:19" s="14" customFormat="1" x14ac:dyDescent="0.25">
      <c r="A69" s="11" t="s">
        <v>302</v>
      </c>
      <c r="B69" s="12" t="s">
        <v>263</v>
      </c>
      <c r="C69" s="11" t="s">
        <v>46</v>
      </c>
      <c r="D69" s="11" t="s">
        <v>289</v>
      </c>
      <c r="E69" s="11"/>
      <c r="F69" s="11" t="s">
        <v>290</v>
      </c>
      <c r="G69" s="11"/>
      <c r="H69" s="11" t="s">
        <v>291</v>
      </c>
      <c r="I69" s="13" t="s">
        <v>292</v>
      </c>
      <c r="J69" s="13">
        <f>L69+M69</f>
        <v>10599500</v>
      </c>
      <c r="K69" s="13">
        <v>0</v>
      </c>
      <c r="L69" s="13">
        <f>M69*100/16</f>
        <v>9137500</v>
      </c>
      <c r="M69" s="13">
        <v>1462000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1" t="s">
        <v>25</v>
      </c>
    </row>
    <row r="70" spans="1:19" s="14" customFormat="1" x14ac:dyDescent="0.25">
      <c r="A70" s="11" t="s">
        <v>303</v>
      </c>
      <c r="B70" s="12" t="s">
        <v>263</v>
      </c>
      <c r="C70" s="11" t="s">
        <v>46</v>
      </c>
      <c r="D70" s="11" t="s">
        <v>286</v>
      </c>
      <c r="E70" s="11"/>
      <c r="F70" s="11" t="s">
        <v>287</v>
      </c>
      <c r="G70" s="11"/>
      <c r="H70" s="11" t="s">
        <v>288</v>
      </c>
      <c r="I70" s="13" t="s">
        <v>293</v>
      </c>
      <c r="J70" s="13">
        <f>L70+M70</f>
        <v>13596374.5</v>
      </c>
      <c r="K70" s="13">
        <v>0</v>
      </c>
      <c r="L70" s="13">
        <f>M70*100/16</f>
        <v>11721012.5</v>
      </c>
      <c r="M70" s="13">
        <v>1875362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1" t="s">
        <v>25</v>
      </c>
    </row>
    <row r="71" spans="1:19" s="14" customFormat="1" x14ac:dyDescent="0.25">
      <c r="A71" s="11" t="s">
        <v>304</v>
      </c>
      <c r="B71" s="12" t="s">
        <v>263</v>
      </c>
      <c r="C71" s="11" t="s">
        <v>46</v>
      </c>
      <c r="D71" s="11" t="s">
        <v>294</v>
      </c>
      <c r="E71" s="11"/>
      <c r="F71" s="11" t="s">
        <v>295</v>
      </c>
      <c r="G71" s="11"/>
      <c r="H71" s="11" t="s">
        <v>296</v>
      </c>
      <c r="I71" s="13" t="s">
        <v>297</v>
      </c>
      <c r="J71" s="13">
        <f>L71+M71</f>
        <v>14296057.5</v>
      </c>
      <c r="K71" s="13">
        <v>0</v>
      </c>
      <c r="L71" s="13">
        <f>M71*100/16</f>
        <v>12324187.5</v>
      </c>
      <c r="M71" s="13">
        <v>1971870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1" t="s">
        <v>25</v>
      </c>
    </row>
    <row r="72" spans="1:19" s="14" customFormat="1" x14ac:dyDescent="0.25">
      <c r="A72" s="11" t="s">
        <v>305</v>
      </c>
      <c r="B72" s="12" t="s">
        <v>263</v>
      </c>
      <c r="C72" s="11" t="s">
        <v>46</v>
      </c>
      <c r="D72" s="11" t="s">
        <v>298</v>
      </c>
      <c r="E72" s="11"/>
      <c r="F72" s="11" t="s">
        <v>299</v>
      </c>
      <c r="G72" s="11"/>
      <c r="H72" s="11" t="s">
        <v>300</v>
      </c>
      <c r="I72" s="13" t="s">
        <v>301</v>
      </c>
      <c r="J72" s="13">
        <f>L72+M72</f>
        <v>20353345.5</v>
      </c>
      <c r="K72" s="13">
        <v>0</v>
      </c>
      <c r="L72" s="13">
        <f>M72*100/16</f>
        <v>17545987.5</v>
      </c>
      <c r="M72" s="13">
        <v>2807358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1" t="s">
        <v>25</v>
      </c>
    </row>
    <row r="74" spans="1:19" x14ac:dyDescent="0.25">
      <c r="J74" s="5">
        <f>SUM(J2:J72)</f>
        <v>357215926.56</v>
      </c>
      <c r="K74" s="5">
        <f t="shared" ref="K74:R74" si="0">SUM(K2:K72)</f>
        <v>256031087.05000001</v>
      </c>
      <c r="L74" s="5">
        <f t="shared" si="0"/>
        <v>84725689.189999998</v>
      </c>
      <c r="M74" s="5">
        <f t="shared" si="0"/>
        <v>13556110.24</v>
      </c>
      <c r="N74" s="5">
        <f t="shared" si="0"/>
        <v>2688000</v>
      </c>
      <c r="O74" s="5">
        <f t="shared" si="0"/>
        <v>215040</v>
      </c>
      <c r="P74" s="5">
        <f t="shared" si="0"/>
        <v>0</v>
      </c>
      <c r="Q74" s="5">
        <f t="shared" si="0"/>
        <v>0</v>
      </c>
      <c r="R74" s="5">
        <f t="shared" si="0"/>
        <v>4547394.9780999999</v>
      </c>
    </row>
    <row r="76" spans="1:19" x14ac:dyDescent="0.25">
      <c r="J76" s="4" t="s">
        <v>276</v>
      </c>
    </row>
    <row r="78" spans="1:19" x14ac:dyDescent="0.25">
      <c r="J78" s="4" t="s">
        <v>277</v>
      </c>
      <c r="K78" s="4" t="s">
        <v>278</v>
      </c>
      <c r="L78" s="1" t="s">
        <v>279</v>
      </c>
    </row>
    <row r="80" spans="1:19" x14ac:dyDescent="0.25">
      <c r="I80" s="4" t="s">
        <v>280</v>
      </c>
      <c r="J80" s="4">
        <f>K74</f>
        <v>256031087.05000001</v>
      </c>
    </row>
    <row r="82" spans="9:12" x14ac:dyDescent="0.25">
      <c r="I82" s="4" t="s">
        <v>281</v>
      </c>
      <c r="J82" s="4">
        <f>L74</f>
        <v>84725689.189999998</v>
      </c>
      <c r="K82" s="4">
        <f>M74+0.03</f>
        <v>13556110.27</v>
      </c>
    </row>
    <row r="84" spans="9:12" x14ac:dyDescent="0.25">
      <c r="I84" s="4" t="s">
        <v>282</v>
      </c>
      <c r="J84" s="4">
        <f>N74</f>
        <v>2688000</v>
      </c>
      <c r="K84" s="4">
        <f>O74</f>
        <v>215040</v>
      </c>
      <c r="L84" s="1">
        <v>0</v>
      </c>
    </row>
    <row r="86" spans="9:12" x14ac:dyDescent="0.25">
      <c r="I86" s="4" t="s">
        <v>283</v>
      </c>
      <c r="J86" s="4">
        <v>0</v>
      </c>
      <c r="K86" s="4">
        <v>0</v>
      </c>
    </row>
    <row r="88" spans="9:12" x14ac:dyDescent="0.25">
      <c r="I88" s="4" t="s">
        <v>284</v>
      </c>
      <c r="J88" s="4">
        <f>J80+J82+J84</f>
        <v>343444776.24000001</v>
      </c>
      <c r="K88" s="4">
        <f>K82+K84</f>
        <v>13771150.27</v>
      </c>
      <c r="L88" s="35" t="s">
        <v>306</v>
      </c>
    </row>
  </sheetData>
  <sortState ref="A8:S72">
    <sortCondition sortBy="cellColor" ref="B8:B72"/>
    <sortCondition ref="S8:S7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scale="4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8"/>
  <sheetViews>
    <sheetView workbookViewId="0">
      <pane ySplit="7" topLeftCell="A34" activePane="bottomLeft" state="frozen"/>
      <selection activeCell="I1" sqref="I1"/>
      <selection pane="bottomLeft" activeCell="C52" sqref="C52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.85546875" style="1" bestFit="1" customWidth="1"/>
    <col min="4" max="5" width="14" style="1" bestFit="1" customWidth="1"/>
    <col min="6" max="6" width="11.7109375" style="1" bestFit="1" customWidth="1"/>
    <col min="7" max="7" width="14" style="1" bestFit="1" customWidth="1"/>
    <col min="8" max="8" width="11.28515625" style="1" bestFit="1" customWidth="1"/>
    <col min="9" max="9" width="47.42578125" style="4" bestFit="1" customWidth="1"/>
    <col min="10" max="10" width="25.28515625" style="4" bestFit="1" customWidth="1"/>
    <col min="11" max="11" width="14.28515625" style="4" bestFit="1" customWidth="1"/>
    <col min="12" max="12" width="13.28515625" style="4" customWidth="1"/>
    <col min="13" max="13" width="14.7109375" style="4" customWidth="1"/>
    <col min="14" max="14" width="12.28515625" style="4" customWidth="1"/>
    <col min="15" max="15" width="10.7109375" style="4" customWidth="1"/>
    <col min="16" max="17" width="5.140625" style="4" customWidth="1"/>
    <col min="18" max="18" width="12.28515625" style="4" customWidth="1"/>
    <col min="19" max="19" width="17.42578125" style="1" bestFit="1" customWidth="1"/>
  </cols>
  <sheetData>
    <row r="2" spans="1:19" s="27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3"/>
      <c r="K2" s="3"/>
      <c r="L2" s="3"/>
      <c r="M2" s="3"/>
      <c r="N2" s="3"/>
      <c r="O2" s="3"/>
      <c r="P2" s="3"/>
      <c r="Q2" s="3"/>
      <c r="R2" s="3"/>
      <c r="S2" s="6"/>
    </row>
    <row r="3" spans="1:19" s="27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"/>
      <c r="K3" s="3"/>
      <c r="L3" s="3"/>
      <c r="M3" s="3"/>
      <c r="N3" s="3"/>
      <c r="O3" s="3"/>
      <c r="P3" s="3"/>
      <c r="Q3" s="3"/>
      <c r="R3" s="3"/>
      <c r="S3" s="6"/>
    </row>
    <row r="4" spans="1:19" s="27" customFormat="1" x14ac:dyDescent="0.25">
      <c r="A4" s="30" t="s">
        <v>285</v>
      </c>
      <c r="B4" s="30"/>
      <c r="C4" s="30"/>
      <c r="D4" s="30"/>
      <c r="E4" s="30"/>
      <c r="F4" s="30"/>
      <c r="G4" s="30"/>
      <c r="H4" s="30"/>
      <c r="I4" s="30"/>
      <c r="J4" s="3"/>
      <c r="K4" s="3"/>
      <c r="L4" s="3"/>
      <c r="M4" s="3"/>
      <c r="N4" s="3"/>
      <c r="O4" s="3"/>
      <c r="P4" s="3"/>
      <c r="Q4" s="3"/>
      <c r="R4" s="3"/>
      <c r="S4" s="6"/>
    </row>
    <row r="5" spans="1:19" s="27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3"/>
      <c r="K5" s="3"/>
      <c r="L5" s="3"/>
      <c r="M5" s="3"/>
      <c r="N5" s="3"/>
      <c r="O5" s="3"/>
      <c r="P5" s="3"/>
      <c r="Q5" s="3"/>
      <c r="R5" s="3"/>
      <c r="S5" s="6"/>
    </row>
    <row r="7" spans="1:19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7" t="s">
        <v>21</v>
      </c>
    </row>
    <row r="8" spans="1:19" s="26" customFormat="1" x14ac:dyDescent="0.25">
      <c r="A8" s="23" t="s">
        <v>79</v>
      </c>
      <c r="B8" s="24" t="s">
        <v>197</v>
      </c>
      <c r="C8" s="23" t="s">
        <v>24</v>
      </c>
      <c r="D8" s="23" t="s">
        <v>25</v>
      </c>
      <c r="E8" s="23" t="s">
        <v>216</v>
      </c>
      <c r="F8" s="23" t="s">
        <v>25</v>
      </c>
      <c r="G8" s="23" t="s">
        <v>52</v>
      </c>
      <c r="H8" s="23" t="s">
        <v>54</v>
      </c>
      <c r="I8" s="25" t="s">
        <v>55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103752</v>
      </c>
      <c r="S8" s="23" t="s">
        <v>217</v>
      </c>
    </row>
    <row r="9" spans="1:19" s="26" customFormat="1" x14ac:dyDescent="0.25">
      <c r="A9" s="23" t="s">
        <v>114</v>
      </c>
      <c r="B9" s="24" t="s">
        <v>51</v>
      </c>
      <c r="C9" s="23" t="s">
        <v>46</v>
      </c>
      <c r="D9" s="23" t="s">
        <v>52</v>
      </c>
      <c r="E9" s="23" t="s">
        <v>25</v>
      </c>
      <c r="F9" s="23" t="s">
        <v>53</v>
      </c>
      <c r="G9" s="23" t="s">
        <v>25</v>
      </c>
      <c r="H9" s="23" t="s">
        <v>54</v>
      </c>
      <c r="I9" s="25" t="s">
        <v>55</v>
      </c>
      <c r="J9" s="25">
        <v>1002936</v>
      </c>
      <c r="K9" s="25">
        <v>0</v>
      </c>
      <c r="L9" s="25">
        <v>864600</v>
      </c>
      <c r="M9" s="25">
        <v>138336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25</v>
      </c>
    </row>
    <row r="10" spans="1:19" s="14" customFormat="1" x14ac:dyDescent="0.25">
      <c r="A10" s="23" t="s">
        <v>121</v>
      </c>
      <c r="B10" s="24" t="s">
        <v>118</v>
      </c>
      <c r="C10" s="23" t="s">
        <v>46</v>
      </c>
      <c r="D10" s="23" t="s">
        <v>119</v>
      </c>
      <c r="E10" s="23" t="s">
        <v>25</v>
      </c>
      <c r="F10" s="23" t="s">
        <v>120</v>
      </c>
      <c r="G10" s="23" t="s">
        <v>25</v>
      </c>
      <c r="H10" s="23" t="s">
        <v>77</v>
      </c>
      <c r="I10" s="25" t="s">
        <v>78</v>
      </c>
      <c r="J10" s="25">
        <v>636500</v>
      </c>
      <c r="K10" s="25">
        <v>636500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25</v>
      </c>
    </row>
    <row r="11" spans="1:19" s="26" customFormat="1" x14ac:dyDescent="0.25">
      <c r="A11" s="23" t="s">
        <v>127</v>
      </c>
      <c r="B11" s="24" t="s">
        <v>128</v>
      </c>
      <c r="C11" s="23" t="s">
        <v>46</v>
      </c>
      <c r="D11" s="23" t="s">
        <v>134</v>
      </c>
      <c r="E11" s="23" t="s">
        <v>25</v>
      </c>
      <c r="F11" s="23" t="s">
        <v>135</v>
      </c>
      <c r="G11" s="23" t="s">
        <v>25</v>
      </c>
      <c r="H11" s="23" t="s">
        <v>77</v>
      </c>
      <c r="I11" s="25" t="s">
        <v>78</v>
      </c>
      <c r="J11" s="25">
        <v>1666750</v>
      </c>
      <c r="K11" s="25">
        <v>1666750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25</v>
      </c>
    </row>
    <row r="12" spans="1:19" s="26" customFormat="1" x14ac:dyDescent="0.25">
      <c r="A12" s="23" t="s">
        <v>133</v>
      </c>
      <c r="B12" s="24" t="s">
        <v>197</v>
      </c>
      <c r="C12" s="23" t="s">
        <v>46</v>
      </c>
      <c r="D12" s="23" t="s">
        <v>201</v>
      </c>
      <c r="E12" s="23" t="s">
        <v>25</v>
      </c>
      <c r="F12" s="23" t="s">
        <v>202</v>
      </c>
      <c r="G12" s="23" t="s">
        <v>25</v>
      </c>
      <c r="H12" s="23" t="s">
        <v>77</v>
      </c>
      <c r="I12" s="25" t="s">
        <v>78</v>
      </c>
      <c r="J12" s="25">
        <v>1458250</v>
      </c>
      <c r="K12" s="25">
        <v>1458250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25</v>
      </c>
    </row>
    <row r="13" spans="1:19" s="26" customFormat="1" x14ac:dyDescent="0.25">
      <c r="A13" s="23" t="s">
        <v>136</v>
      </c>
      <c r="B13" s="24" t="s">
        <v>219</v>
      </c>
      <c r="C13" s="23" t="s">
        <v>46</v>
      </c>
      <c r="D13" s="23" t="s">
        <v>235</v>
      </c>
      <c r="E13" s="23" t="s">
        <v>25</v>
      </c>
      <c r="F13" s="23" t="s">
        <v>236</v>
      </c>
      <c r="G13" s="23" t="s">
        <v>25</v>
      </c>
      <c r="H13" s="23" t="s">
        <v>77</v>
      </c>
      <c r="I13" s="25" t="s">
        <v>78</v>
      </c>
      <c r="J13" s="25">
        <v>691250</v>
      </c>
      <c r="K13" s="25">
        <v>691250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25</v>
      </c>
    </row>
    <row r="14" spans="1:19" s="26" customFormat="1" x14ac:dyDescent="0.25">
      <c r="A14" s="23" t="s">
        <v>139</v>
      </c>
      <c r="B14" s="24" t="s">
        <v>74</v>
      </c>
      <c r="C14" s="23" t="s">
        <v>46</v>
      </c>
      <c r="D14" s="23" t="s">
        <v>80</v>
      </c>
      <c r="E14" s="23" t="s">
        <v>25</v>
      </c>
      <c r="F14" s="23" t="s">
        <v>81</v>
      </c>
      <c r="G14" s="23" t="s">
        <v>25</v>
      </c>
      <c r="H14" s="23" t="s">
        <v>82</v>
      </c>
      <c r="I14" s="25" t="s">
        <v>83</v>
      </c>
      <c r="J14" s="25">
        <v>5157000</v>
      </c>
      <c r="K14" s="25">
        <v>5157000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3" t="s">
        <v>25</v>
      </c>
    </row>
    <row r="15" spans="1:19" s="26" customFormat="1" x14ac:dyDescent="0.25">
      <c r="A15" s="23" t="s">
        <v>144</v>
      </c>
      <c r="B15" s="24" t="s">
        <v>128</v>
      </c>
      <c r="C15" s="23" t="s">
        <v>46</v>
      </c>
      <c r="D15" s="23" t="s">
        <v>137</v>
      </c>
      <c r="E15" s="23" t="s">
        <v>25</v>
      </c>
      <c r="F15" s="23" t="s">
        <v>138</v>
      </c>
      <c r="G15" s="23" t="s">
        <v>25</v>
      </c>
      <c r="H15" s="23" t="s">
        <v>82</v>
      </c>
      <c r="I15" s="25" t="s">
        <v>83</v>
      </c>
      <c r="J15" s="25">
        <v>3537000</v>
      </c>
      <c r="K15" s="25">
        <v>3537000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25</v>
      </c>
    </row>
    <row r="16" spans="1:19" s="26" customFormat="1" x14ac:dyDescent="0.25">
      <c r="A16" s="23" t="s">
        <v>62</v>
      </c>
      <c r="B16" s="24" t="s">
        <v>173</v>
      </c>
      <c r="C16" s="23" t="s">
        <v>24</v>
      </c>
      <c r="D16" s="23" t="s">
        <v>25</v>
      </c>
      <c r="E16" s="23" t="s">
        <v>185</v>
      </c>
      <c r="F16" s="23" t="s">
        <v>25</v>
      </c>
      <c r="G16" s="23" t="s">
        <v>47</v>
      </c>
      <c r="H16" s="23" t="s">
        <v>25</v>
      </c>
      <c r="I16" s="25" t="s">
        <v>49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58799.519999999997</v>
      </c>
      <c r="S16" s="23" t="s">
        <v>186</v>
      </c>
    </row>
    <row r="17" spans="1:19" s="14" customFormat="1" x14ac:dyDescent="0.25">
      <c r="A17" s="23" t="s">
        <v>169</v>
      </c>
      <c r="B17" s="24" t="s">
        <v>45</v>
      </c>
      <c r="C17" s="23" t="s">
        <v>46</v>
      </c>
      <c r="D17" s="23" t="s">
        <v>47</v>
      </c>
      <c r="E17" s="23" t="s">
        <v>25</v>
      </c>
      <c r="F17" s="23" t="s">
        <v>48</v>
      </c>
      <c r="G17" s="23" t="s">
        <v>25</v>
      </c>
      <c r="H17" s="23" t="s">
        <v>25</v>
      </c>
      <c r="I17" s="25" t="s">
        <v>49</v>
      </c>
      <c r="J17" s="25">
        <v>568395.36</v>
      </c>
      <c r="K17" s="25">
        <v>0</v>
      </c>
      <c r="L17" s="25">
        <v>489996</v>
      </c>
      <c r="M17" s="25">
        <v>78399.360000000001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3" t="s">
        <v>25</v>
      </c>
    </row>
    <row r="18" spans="1:19" s="14" customFormat="1" x14ac:dyDescent="0.25">
      <c r="A18" s="23" t="s">
        <v>176</v>
      </c>
      <c r="B18" s="24" t="s">
        <v>219</v>
      </c>
      <c r="C18" s="23" t="s">
        <v>46</v>
      </c>
      <c r="D18" s="23" t="s">
        <v>238</v>
      </c>
      <c r="E18" s="23" t="s">
        <v>25</v>
      </c>
      <c r="F18" s="23" t="s">
        <v>239</v>
      </c>
      <c r="G18" s="23" t="s">
        <v>25</v>
      </c>
      <c r="H18" s="23" t="s">
        <v>142</v>
      </c>
      <c r="I18" s="25" t="s">
        <v>143</v>
      </c>
      <c r="J18" s="25">
        <v>47258710</v>
      </c>
      <c r="K18" s="25">
        <v>47258710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3" t="s">
        <v>25</v>
      </c>
    </row>
    <row r="19" spans="1:19" s="14" customFormat="1" x14ac:dyDescent="0.25">
      <c r="A19" s="23" t="s">
        <v>181</v>
      </c>
      <c r="B19" s="24" t="s">
        <v>219</v>
      </c>
      <c r="C19" s="23" t="s">
        <v>46</v>
      </c>
      <c r="D19" s="23" t="s">
        <v>241</v>
      </c>
      <c r="E19" s="23" t="s">
        <v>25</v>
      </c>
      <c r="F19" s="23" t="s">
        <v>242</v>
      </c>
      <c r="G19" s="23" t="s">
        <v>25</v>
      </c>
      <c r="H19" s="23" t="s">
        <v>142</v>
      </c>
      <c r="I19" s="25" t="s">
        <v>143</v>
      </c>
      <c r="J19" s="25">
        <v>390000.6</v>
      </c>
      <c r="K19" s="25">
        <v>390000.6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 t="s">
        <v>25</v>
      </c>
    </row>
    <row r="20" spans="1:19" s="14" customFormat="1" x14ac:dyDescent="0.25">
      <c r="A20" s="23" t="s">
        <v>104</v>
      </c>
      <c r="B20" s="24" t="s">
        <v>263</v>
      </c>
      <c r="C20" s="23" t="s">
        <v>24</v>
      </c>
      <c r="D20" s="23" t="s">
        <v>25</v>
      </c>
      <c r="E20" s="23" t="s">
        <v>270</v>
      </c>
      <c r="F20" s="23" t="s">
        <v>25</v>
      </c>
      <c r="G20" s="23" t="s">
        <v>249</v>
      </c>
      <c r="H20" s="23" t="s">
        <v>251</v>
      </c>
      <c r="I20" s="25" t="s">
        <v>252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125277.31</v>
      </c>
      <c r="S20" s="23" t="s">
        <v>271</v>
      </c>
    </row>
    <row r="21" spans="1:19" s="22" customFormat="1" x14ac:dyDescent="0.25">
      <c r="A21" s="23" t="s">
        <v>184</v>
      </c>
      <c r="B21" s="24" t="s">
        <v>219</v>
      </c>
      <c r="C21" s="23" t="s">
        <v>46</v>
      </c>
      <c r="D21" s="23" t="s">
        <v>249</v>
      </c>
      <c r="E21" s="23" t="s">
        <v>25</v>
      </c>
      <c r="F21" s="23" t="s">
        <v>250</v>
      </c>
      <c r="G21" s="23" t="s">
        <v>25</v>
      </c>
      <c r="H21" s="23" t="s">
        <v>251</v>
      </c>
      <c r="I21" s="25" t="s">
        <v>252</v>
      </c>
      <c r="J21" s="25">
        <v>908260.52</v>
      </c>
      <c r="K21" s="25">
        <v>0</v>
      </c>
      <c r="L21" s="25">
        <v>782983.21</v>
      </c>
      <c r="M21" s="25">
        <v>125277.31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3" t="s">
        <v>25</v>
      </c>
    </row>
    <row r="22" spans="1:19" s="22" customFormat="1" x14ac:dyDescent="0.25">
      <c r="A22" s="23" t="s">
        <v>68</v>
      </c>
      <c r="B22" s="24" t="s">
        <v>197</v>
      </c>
      <c r="C22" s="23" t="s">
        <v>24</v>
      </c>
      <c r="D22" s="23" t="s">
        <v>25</v>
      </c>
      <c r="E22" s="23" t="s">
        <v>210</v>
      </c>
      <c r="F22" s="23" t="s">
        <v>25</v>
      </c>
      <c r="G22" s="23" t="s">
        <v>160</v>
      </c>
      <c r="H22" s="23" t="s">
        <v>66</v>
      </c>
      <c r="I22" s="25" t="s">
        <v>67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76381.200000000012</v>
      </c>
      <c r="S22" s="23" t="s">
        <v>211</v>
      </c>
    </row>
    <row r="23" spans="1:19" s="22" customFormat="1" x14ac:dyDescent="0.25">
      <c r="A23" s="23" t="s">
        <v>187</v>
      </c>
      <c r="B23" s="24" t="s">
        <v>63</v>
      </c>
      <c r="C23" s="23" t="s">
        <v>46</v>
      </c>
      <c r="D23" s="23" t="s">
        <v>64</v>
      </c>
      <c r="E23" s="23" t="s">
        <v>25</v>
      </c>
      <c r="F23" s="23" t="s">
        <v>65</v>
      </c>
      <c r="G23" s="23" t="s">
        <v>25</v>
      </c>
      <c r="H23" s="23" t="s">
        <v>66</v>
      </c>
      <c r="I23" s="25" t="s">
        <v>67</v>
      </c>
      <c r="J23" s="25">
        <v>1117241.3</v>
      </c>
      <c r="K23" s="25">
        <v>1117241.3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3" t="s">
        <v>25</v>
      </c>
    </row>
    <row r="24" spans="1:19" s="22" customFormat="1" x14ac:dyDescent="0.25">
      <c r="A24" s="23" t="s">
        <v>190</v>
      </c>
      <c r="B24" s="24" t="s">
        <v>74</v>
      </c>
      <c r="C24" s="23" t="s">
        <v>24</v>
      </c>
      <c r="D24" s="23" t="s">
        <v>25</v>
      </c>
      <c r="E24" s="23" t="s">
        <v>111</v>
      </c>
      <c r="F24" s="23" t="s">
        <v>112</v>
      </c>
      <c r="G24" s="23" t="s">
        <v>113</v>
      </c>
      <c r="H24" s="23" t="s">
        <v>66</v>
      </c>
      <c r="I24" s="25" t="s">
        <v>67</v>
      </c>
      <c r="J24" s="25">
        <v>-297076</v>
      </c>
      <c r="K24" s="25">
        <v>0</v>
      </c>
      <c r="L24" s="25">
        <v>-256100</v>
      </c>
      <c r="M24" s="25">
        <v>-40976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3" t="s">
        <v>25</v>
      </c>
    </row>
    <row r="25" spans="1:19" s="26" customFormat="1" x14ac:dyDescent="0.25">
      <c r="A25" s="23" t="s">
        <v>193</v>
      </c>
      <c r="B25" s="24" t="s">
        <v>74</v>
      </c>
      <c r="C25" s="23" t="s">
        <v>24</v>
      </c>
      <c r="D25" s="23" t="s">
        <v>25</v>
      </c>
      <c r="E25" s="23" t="s">
        <v>115</v>
      </c>
      <c r="F25" s="23" t="s">
        <v>116</v>
      </c>
      <c r="G25" s="23" t="s">
        <v>113</v>
      </c>
      <c r="H25" s="23" t="s">
        <v>66</v>
      </c>
      <c r="I25" s="25" t="s">
        <v>67</v>
      </c>
      <c r="J25" s="25">
        <v>-418577.57</v>
      </c>
      <c r="K25" s="25">
        <v>0</v>
      </c>
      <c r="L25" s="25">
        <v>-360842.73</v>
      </c>
      <c r="M25" s="25">
        <v>-57734.84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25</v>
      </c>
    </row>
    <row r="26" spans="1:19" s="26" customFormat="1" x14ac:dyDescent="0.25">
      <c r="A26" s="23" t="s">
        <v>196</v>
      </c>
      <c r="B26" s="24" t="s">
        <v>128</v>
      </c>
      <c r="C26" s="23" t="s">
        <v>46</v>
      </c>
      <c r="D26" s="23" t="s">
        <v>160</v>
      </c>
      <c r="E26" s="23" t="s">
        <v>25</v>
      </c>
      <c r="F26" s="23" t="s">
        <v>161</v>
      </c>
      <c r="G26" s="23" t="s">
        <v>25</v>
      </c>
      <c r="H26" s="23" t="s">
        <v>66</v>
      </c>
      <c r="I26" s="25" t="s">
        <v>67</v>
      </c>
      <c r="J26" s="25">
        <v>1971972.2</v>
      </c>
      <c r="K26" s="25">
        <v>1233620.6000000001</v>
      </c>
      <c r="L26" s="25">
        <v>636510</v>
      </c>
      <c r="M26" s="25">
        <v>101841.60000000001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3" t="s">
        <v>25</v>
      </c>
    </row>
    <row r="27" spans="1:19" s="22" customFormat="1" x14ac:dyDescent="0.25">
      <c r="A27" s="23" t="s">
        <v>84</v>
      </c>
      <c r="B27" s="24" t="s">
        <v>197</v>
      </c>
      <c r="C27" s="23" t="s">
        <v>24</v>
      </c>
      <c r="D27" s="23" t="s">
        <v>25</v>
      </c>
      <c r="E27" s="23" t="s">
        <v>207</v>
      </c>
      <c r="F27" s="23" t="s">
        <v>25</v>
      </c>
      <c r="G27" s="23" t="s">
        <v>174</v>
      </c>
      <c r="H27" s="23" t="s">
        <v>29</v>
      </c>
      <c r="I27" s="25" t="s">
        <v>30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340674.6</v>
      </c>
      <c r="S27" s="23" t="s">
        <v>208</v>
      </c>
    </row>
    <row r="28" spans="1:19" s="26" customFormat="1" x14ac:dyDescent="0.25">
      <c r="A28" s="23" t="s">
        <v>212</v>
      </c>
      <c r="B28" s="24" t="s">
        <v>173</v>
      </c>
      <c r="C28" s="23" t="s">
        <v>46</v>
      </c>
      <c r="D28" s="23" t="s">
        <v>174</v>
      </c>
      <c r="E28" s="23" t="s">
        <v>25</v>
      </c>
      <c r="F28" s="23" t="s">
        <v>175</v>
      </c>
      <c r="G28" s="23" t="s">
        <v>25</v>
      </c>
      <c r="H28" s="23" t="s">
        <v>29</v>
      </c>
      <c r="I28" s="25" t="s">
        <v>30</v>
      </c>
      <c r="J28" s="25">
        <v>3293187.8</v>
      </c>
      <c r="K28" s="25">
        <v>0</v>
      </c>
      <c r="L28" s="25">
        <v>2838955</v>
      </c>
      <c r="M28" s="25">
        <v>454232.8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3" t="s">
        <v>25</v>
      </c>
    </row>
    <row r="29" spans="1:19" s="26" customFormat="1" x14ac:dyDescent="0.25">
      <c r="A29" s="23" t="s">
        <v>73</v>
      </c>
      <c r="B29" s="24" t="s">
        <v>197</v>
      </c>
      <c r="C29" s="23" t="s">
        <v>24</v>
      </c>
      <c r="D29" s="23" t="s">
        <v>25</v>
      </c>
      <c r="E29" s="23" t="s">
        <v>213</v>
      </c>
      <c r="F29" s="23" t="s">
        <v>25</v>
      </c>
      <c r="G29" s="23" t="s">
        <v>177</v>
      </c>
      <c r="H29" s="23" t="s">
        <v>179</v>
      </c>
      <c r="I29" s="25" t="s">
        <v>180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135000</v>
      </c>
      <c r="S29" s="23" t="s">
        <v>214</v>
      </c>
    </row>
    <row r="30" spans="1:19" s="26" customFormat="1" x14ac:dyDescent="0.25">
      <c r="A30" s="23" t="s">
        <v>215</v>
      </c>
      <c r="B30" s="24" t="s">
        <v>173</v>
      </c>
      <c r="C30" s="23" t="s">
        <v>46</v>
      </c>
      <c r="D30" s="23" t="s">
        <v>177</v>
      </c>
      <c r="E30" s="23" t="s">
        <v>25</v>
      </c>
      <c r="F30" s="23" t="s">
        <v>178</v>
      </c>
      <c r="G30" s="23" t="s">
        <v>25</v>
      </c>
      <c r="H30" s="23" t="s">
        <v>179</v>
      </c>
      <c r="I30" s="25" t="s">
        <v>180</v>
      </c>
      <c r="J30" s="25">
        <v>1305000</v>
      </c>
      <c r="K30" s="25">
        <v>0</v>
      </c>
      <c r="L30" s="25">
        <v>1125000</v>
      </c>
      <c r="M30" s="25">
        <v>180000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3" t="s">
        <v>25</v>
      </c>
    </row>
    <row r="31" spans="1:19" s="26" customFormat="1" x14ac:dyDescent="0.25">
      <c r="A31" s="23" t="s">
        <v>224</v>
      </c>
      <c r="B31" s="24" t="s">
        <v>219</v>
      </c>
      <c r="C31" s="23" t="s">
        <v>46</v>
      </c>
      <c r="D31" s="23" t="s">
        <v>225</v>
      </c>
      <c r="E31" s="23" t="s">
        <v>25</v>
      </c>
      <c r="F31" s="23" t="s">
        <v>226</v>
      </c>
      <c r="G31" s="23" t="s">
        <v>25</v>
      </c>
      <c r="H31" s="23" t="s">
        <v>227</v>
      </c>
      <c r="I31" s="25" t="s">
        <v>228</v>
      </c>
      <c r="J31" s="25">
        <v>115395</v>
      </c>
      <c r="K31" s="25">
        <v>115395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25</v>
      </c>
    </row>
    <row r="32" spans="1:19" s="22" customFormat="1" x14ac:dyDescent="0.25">
      <c r="A32" s="23" t="s">
        <v>248</v>
      </c>
      <c r="B32" s="24" t="s">
        <v>219</v>
      </c>
      <c r="C32" s="23" t="s">
        <v>46</v>
      </c>
      <c r="D32" s="23" t="s">
        <v>230</v>
      </c>
      <c r="E32" s="23" t="s">
        <v>25</v>
      </c>
      <c r="F32" s="23" t="s">
        <v>231</v>
      </c>
      <c r="G32" s="23" t="s">
        <v>25</v>
      </c>
      <c r="H32" s="23" t="s">
        <v>232</v>
      </c>
      <c r="I32" s="25" t="s">
        <v>233</v>
      </c>
      <c r="J32" s="25">
        <v>8076500</v>
      </c>
      <c r="K32" s="25">
        <v>8076500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25</v>
      </c>
    </row>
    <row r="33" spans="1:19" s="22" customFormat="1" x14ac:dyDescent="0.25">
      <c r="A33" s="23" t="s">
        <v>22</v>
      </c>
      <c r="B33" s="24" t="s">
        <v>128</v>
      </c>
      <c r="C33" s="23" t="s">
        <v>24</v>
      </c>
      <c r="D33" s="23" t="s">
        <v>25</v>
      </c>
      <c r="E33" s="23" t="s">
        <v>170</v>
      </c>
      <c r="F33" s="23" t="s">
        <v>25</v>
      </c>
      <c r="G33" s="23" t="s">
        <v>108</v>
      </c>
      <c r="H33" s="23" t="s">
        <v>97</v>
      </c>
      <c r="I33" s="25" t="s">
        <v>98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233760</v>
      </c>
      <c r="S33" s="23" t="s">
        <v>171</v>
      </c>
    </row>
    <row r="34" spans="1:19" s="26" customFormat="1" x14ac:dyDescent="0.25">
      <c r="A34" s="23" t="s">
        <v>253</v>
      </c>
      <c r="B34" s="24" t="s">
        <v>74</v>
      </c>
      <c r="C34" s="23" t="s">
        <v>46</v>
      </c>
      <c r="D34" s="23" t="s">
        <v>95</v>
      </c>
      <c r="E34" s="23" t="s">
        <v>25</v>
      </c>
      <c r="F34" s="23" t="s">
        <v>96</v>
      </c>
      <c r="G34" s="23" t="s">
        <v>25</v>
      </c>
      <c r="H34" s="23" t="s">
        <v>97</v>
      </c>
      <c r="I34" s="25" t="s">
        <v>98</v>
      </c>
      <c r="J34" s="25">
        <v>6391811.79</v>
      </c>
      <c r="K34" s="25">
        <v>6391811.79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3" t="s">
        <v>25</v>
      </c>
    </row>
    <row r="35" spans="1:19" s="26" customFormat="1" x14ac:dyDescent="0.25">
      <c r="A35" s="23" t="s">
        <v>256</v>
      </c>
      <c r="B35" s="24" t="s">
        <v>74</v>
      </c>
      <c r="C35" s="23" t="s">
        <v>46</v>
      </c>
      <c r="D35" s="23" t="s">
        <v>108</v>
      </c>
      <c r="E35" s="23" t="s">
        <v>25</v>
      </c>
      <c r="F35" s="23" t="s">
        <v>109</v>
      </c>
      <c r="G35" s="23" t="s">
        <v>25</v>
      </c>
      <c r="H35" s="23" t="s">
        <v>97</v>
      </c>
      <c r="I35" s="25" t="s">
        <v>98</v>
      </c>
      <c r="J35" s="25">
        <v>15697739.060000001</v>
      </c>
      <c r="K35" s="25">
        <v>13438059.060000001</v>
      </c>
      <c r="L35" s="25">
        <v>1948000</v>
      </c>
      <c r="M35" s="25">
        <v>311680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3" t="s">
        <v>25</v>
      </c>
    </row>
    <row r="36" spans="1:19" s="26" customFormat="1" x14ac:dyDescent="0.25">
      <c r="A36" s="11" t="s">
        <v>117</v>
      </c>
      <c r="B36" s="12" t="s">
        <v>74</v>
      </c>
      <c r="C36" s="11" t="s">
        <v>46</v>
      </c>
      <c r="D36" s="11" t="s">
        <v>75</v>
      </c>
      <c r="E36" s="11" t="s">
        <v>25</v>
      </c>
      <c r="F36" s="11" t="s">
        <v>76</v>
      </c>
      <c r="G36" s="11" t="s">
        <v>25</v>
      </c>
      <c r="H36" s="11" t="s">
        <v>77</v>
      </c>
      <c r="I36" s="13" t="s">
        <v>78</v>
      </c>
      <c r="J36" s="13">
        <v>490500</v>
      </c>
      <c r="K36" s="13">
        <v>490500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1" t="s">
        <v>25</v>
      </c>
    </row>
    <row r="37" spans="1:19" s="26" customFormat="1" x14ac:dyDescent="0.25">
      <c r="A37" s="11" t="s">
        <v>149</v>
      </c>
      <c r="B37" s="12" t="s">
        <v>197</v>
      </c>
      <c r="C37" s="11" t="s">
        <v>46</v>
      </c>
      <c r="D37" s="11" t="s">
        <v>204</v>
      </c>
      <c r="E37" s="11" t="s">
        <v>25</v>
      </c>
      <c r="F37" s="11" t="s">
        <v>205</v>
      </c>
      <c r="G37" s="11" t="s">
        <v>25</v>
      </c>
      <c r="H37" s="11" t="s">
        <v>82</v>
      </c>
      <c r="I37" s="13" t="s">
        <v>83</v>
      </c>
      <c r="J37" s="13">
        <v>3721500</v>
      </c>
      <c r="K37" s="13">
        <v>3721500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1" t="s">
        <v>25</v>
      </c>
    </row>
    <row r="38" spans="1:19" s="26" customFormat="1" x14ac:dyDescent="0.25">
      <c r="A38" s="23" t="s">
        <v>99</v>
      </c>
      <c r="B38" s="24" t="s">
        <v>263</v>
      </c>
      <c r="C38" s="23" t="s">
        <v>24</v>
      </c>
      <c r="D38" s="23" t="s">
        <v>25</v>
      </c>
      <c r="E38" s="23" t="s">
        <v>272</v>
      </c>
      <c r="F38" s="23" t="s">
        <v>25</v>
      </c>
      <c r="G38" s="23" t="s">
        <v>254</v>
      </c>
      <c r="H38" s="23" t="s">
        <v>246</v>
      </c>
      <c r="I38" s="25" t="s">
        <v>247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275369.1936</v>
      </c>
      <c r="S38" s="23" t="s">
        <v>273</v>
      </c>
    </row>
    <row r="39" spans="1:19" s="26" customFormat="1" x14ac:dyDescent="0.25">
      <c r="A39" s="23" t="s">
        <v>154</v>
      </c>
      <c r="B39" s="24" t="s">
        <v>219</v>
      </c>
      <c r="C39" s="23" t="s">
        <v>46</v>
      </c>
      <c r="D39" s="23" t="s">
        <v>244</v>
      </c>
      <c r="E39" s="23" t="s">
        <v>25</v>
      </c>
      <c r="F39" s="23" t="s">
        <v>245</v>
      </c>
      <c r="G39" s="23" t="s">
        <v>25</v>
      </c>
      <c r="H39" s="23" t="s">
        <v>246</v>
      </c>
      <c r="I39" s="25" t="s">
        <v>247</v>
      </c>
      <c r="J39" s="25">
        <v>1710684</v>
      </c>
      <c r="K39" s="25">
        <v>1710684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3" t="s">
        <v>25</v>
      </c>
    </row>
    <row r="40" spans="1:19" s="26" customFormat="1" x14ac:dyDescent="0.25">
      <c r="A40" s="23" t="s">
        <v>159</v>
      </c>
      <c r="B40" s="24" t="s">
        <v>219</v>
      </c>
      <c r="C40" s="23" t="s">
        <v>46</v>
      </c>
      <c r="D40" s="23" t="s">
        <v>254</v>
      </c>
      <c r="E40" s="23" t="s">
        <v>25</v>
      </c>
      <c r="F40" s="23" t="s">
        <v>255</v>
      </c>
      <c r="G40" s="23" t="s">
        <v>25</v>
      </c>
      <c r="H40" s="23" t="s">
        <v>246</v>
      </c>
      <c r="I40" s="25" t="s">
        <v>247</v>
      </c>
      <c r="J40" s="25">
        <v>85853601.700000003</v>
      </c>
      <c r="K40" s="25">
        <v>83191699.5</v>
      </c>
      <c r="L40" s="25">
        <v>2294743.2799999998</v>
      </c>
      <c r="M40" s="25">
        <v>367158.92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3" t="s">
        <v>25</v>
      </c>
    </row>
    <row r="41" spans="1:19" s="14" customFormat="1" x14ac:dyDescent="0.25">
      <c r="A41" s="19" t="s">
        <v>162</v>
      </c>
      <c r="B41" s="20" t="s">
        <v>263</v>
      </c>
      <c r="C41" s="19" t="s">
        <v>46</v>
      </c>
      <c r="D41" s="19" t="s">
        <v>264</v>
      </c>
      <c r="E41" s="19" t="s">
        <v>25</v>
      </c>
      <c r="F41" s="19" t="s">
        <v>265</v>
      </c>
      <c r="G41" s="19" t="s">
        <v>25</v>
      </c>
      <c r="H41" s="19" t="s">
        <v>266</v>
      </c>
      <c r="I41" s="21" t="s">
        <v>267</v>
      </c>
      <c r="J41" s="21">
        <v>364316.65</v>
      </c>
      <c r="K41" s="21">
        <v>364316.65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25</v>
      </c>
    </row>
    <row r="42" spans="1:19" s="14" customFormat="1" x14ac:dyDescent="0.25">
      <c r="A42" s="19" t="s">
        <v>163</v>
      </c>
      <c r="B42" s="20" t="s">
        <v>263</v>
      </c>
      <c r="C42" s="19" t="s">
        <v>24</v>
      </c>
      <c r="D42" s="19" t="s">
        <v>25</v>
      </c>
      <c r="E42" s="19" t="s">
        <v>274</v>
      </c>
      <c r="F42" s="19" t="s">
        <v>275</v>
      </c>
      <c r="G42" s="19" t="s">
        <v>264</v>
      </c>
      <c r="H42" s="19" t="s">
        <v>266</v>
      </c>
      <c r="I42" s="21" t="s">
        <v>267</v>
      </c>
      <c r="J42" s="21">
        <v>-25850</v>
      </c>
      <c r="K42" s="21">
        <v>-25850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25</v>
      </c>
    </row>
    <row r="43" spans="1:19" s="14" customFormat="1" x14ac:dyDescent="0.25">
      <c r="A43" s="19" t="s">
        <v>44</v>
      </c>
      <c r="B43" s="20" t="s">
        <v>173</v>
      </c>
      <c r="C43" s="19" t="s">
        <v>24</v>
      </c>
      <c r="D43" s="19" t="s">
        <v>25</v>
      </c>
      <c r="E43" s="19" t="s">
        <v>191</v>
      </c>
      <c r="F43" s="19" t="s">
        <v>25</v>
      </c>
      <c r="G43" s="19" t="s">
        <v>145</v>
      </c>
      <c r="H43" s="19" t="s">
        <v>147</v>
      </c>
      <c r="I43" s="21" t="s">
        <v>148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161280</v>
      </c>
      <c r="S43" s="19" t="s">
        <v>192</v>
      </c>
    </row>
    <row r="44" spans="1:19" s="26" customFormat="1" x14ac:dyDescent="0.25">
      <c r="A44" s="19" t="s">
        <v>166</v>
      </c>
      <c r="B44" s="20" t="s">
        <v>128</v>
      </c>
      <c r="C44" s="19" t="s">
        <v>46</v>
      </c>
      <c r="D44" s="19" t="s">
        <v>145</v>
      </c>
      <c r="E44" s="19" t="s">
        <v>25</v>
      </c>
      <c r="F44" s="19" t="s">
        <v>146</v>
      </c>
      <c r="G44" s="19" t="s">
        <v>25</v>
      </c>
      <c r="H44" s="19" t="s">
        <v>147</v>
      </c>
      <c r="I44" s="21" t="s">
        <v>148</v>
      </c>
      <c r="J44" s="21">
        <v>44961840</v>
      </c>
      <c r="K44" s="21">
        <v>42058800</v>
      </c>
      <c r="L44" s="21">
        <v>0</v>
      </c>
      <c r="M44" s="21">
        <v>0</v>
      </c>
      <c r="N44" s="21">
        <v>2688000</v>
      </c>
      <c r="O44" s="21">
        <v>215040</v>
      </c>
      <c r="P44" s="21">
        <v>0</v>
      </c>
      <c r="Q44" s="21">
        <v>0</v>
      </c>
      <c r="R44" s="21">
        <v>0</v>
      </c>
      <c r="S44" s="19" t="s">
        <v>25</v>
      </c>
    </row>
    <row r="45" spans="1:19" s="26" customFormat="1" x14ac:dyDescent="0.25">
      <c r="A45" s="19" t="s">
        <v>172</v>
      </c>
      <c r="B45" s="20" t="s">
        <v>128</v>
      </c>
      <c r="C45" s="19" t="s">
        <v>46</v>
      </c>
      <c r="D45" s="19" t="s">
        <v>140</v>
      </c>
      <c r="E45" s="19" t="s">
        <v>25</v>
      </c>
      <c r="F45" s="19" t="s">
        <v>141</v>
      </c>
      <c r="G45" s="19" t="s">
        <v>25</v>
      </c>
      <c r="H45" s="19" t="s">
        <v>142</v>
      </c>
      <c r="I45" s="21" t="s">
        <v>143</v>
      </c>
      <c r="J45" s="21">
        <v>2799998.21</v>
      </c>
      <c r="K45" s="21">
        <v>2799998.21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25</v>
      </c>
    </row>
    <row r="46" spans="1:19" s="26" customFormat="1" x14ac:dyDescent="0.25">
      <c r="A46" s="19" t="s">
        <v>304</v>
      </c>
      <c r="B46" s="20" t="s">
        <v>263</v>
      </c>
      <c r="C46" s="19" t="s">
        <v>46</v>
      </c>
      <c r="D46" s="19" t="s">
        <v>294</v>
      </c>
      <c r="E46" s="19"/>
      <c r="F46" s="19" t="s">
        <v>295</v>
      </c>
      <c r="G46" s="19"/>
      <c r="H46" s="19" t="s">
        <v>296</v>
      </c>
      <c r="I46" s="21" t="s">
        <v>297</v>
      </c>
      <c r="J46" s="21">
        <f>L46+M46</f>
        <v>14296057.5</v>
      </c>
      <c r="K46" s="21">
        <v>0</v>
      </c>
      <c r="L46" s="21">
        <f>M46*100/16</f>
        <v>12324187.5</v>
      </c>
      <c r="M46" s="21">
        <v>1971870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25</v>
      </c>
    </row>
    <row r="47" spans="1:19" s="22" customFormat="1" x14ac:dyDescent="0.25">
      <c r="A47" s="19" t="s">
        <v>303</v>
      </c>
      <c r="B47" s="20" t="s">
        <v>263</v>
      </c>
      <c r="C47" s="19" t="s">
        <v>46</v>
      </c>
      <c r="D47" s="19" t="s">
        <v>286</v>
      </c>
      <c r="E47" s="19"/>
      <c r="F47" s="19" t="s">
        <v>287</v>
      </c>
      <c r="G47" s="19"/>
      <c r="H47" s="19" t="s">
        <v>288</v>
      </c>
      <c r="I47" s="21" t="s">
        <v>293</v>
      </c>
      <c r="J47" s="21">
        <f>L47+M47</f>
        <v>13596374.5</v>
      </c>
      <c r="K47" s="21">
        <v>0</v>
      </c>
      <c r="L47" s="21">
        <f>M47*100/16</f>
        <v>11721012.5</v>
      </c>
      <c r="M47" s="21">
        <v>1875362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25</v>
      </c>
    </row>
    <row r="48" spans="1:19" s="26" customFormat="1" x14ac:dyDescent="0.25">
      <c r="A48" s="11" t="s">
        <v>200</v>
      </c>
      <c r="B48" s="12" t="s">
        <v>23</v>
      </c>
      <c r="C48" s="11" t="s">
        <v>24</v>
      </c>
      <c r="D48" s="11" t="s">
        <v>25</v>
      </c>
      <c r="E48" s="11" t="s">
        <v>26</v>
      </c>
      <c r="F48" s="11" t="s">
        <v>27</v>
      </c>
      <c r="G48" s="11" t="s">
        <v>28</v>
      </c>
      <c r="H48" s="11" t="s">
        <v>29</v>
      </c>
      <c r="I48" s="13" t="s">
        <v>30</v>
      </c>
      <c r="J48" s="13">
        <v>-124167.56</v>
      </c>
      <c r="K48" s="13">
        <v>0</v>
      </c>
      <c r="L48" s="13">
        <v>-107041</v>
      </c>
      <c r="M48" s="13">
        <v>-17126.560000000001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1" t="s">
        <v>25</v>
      </c>
    </row>
    <row r="49" spans="1:19" s="22" customFormat="1" x14ac:dyDescent="0.25">
      <c r="A49" s="11" t="s">
        <v>203</v>
      </c>
      <c r="B49" s="12" t="s">
        <v>32</v>
      </c>
      <c r="C49" s="11" t="s">
        <v>24</v>
      </c>
      <c r="D49" s="11" t="s">
        <v>25</v>
      </c>
      <c r="E49" s="11" t="s">
        <v>33</v>
      </c>
      <c r="F49" s="11" t="s">
        <v>34</v>
      </c>
      <c r="G49" s="11" t="s">
        <v>28</v>
      </c>
      <c r="H49" s="11" t="s">
        <v>29</v>
      </c>
      <c r="I49" s="13" t="s">
        <v>30</v>
      </c>
      <c r="J49" s="13">
        <v>-807535.8</v>
      </c>
      <c r="K49" s="13">
        <v>0</v>
      </c>
      <c r="L49" s="13">
        <v>-696151.55</v>
      </c>
      <c r="M49" s="13">
        <v>-111384.25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1" t="s">
        <v>25</v>
      </c>
    </row>
    <row r="50" spans="1:19" s="22" customFormat="1" x14ac:dyDescent="0.25">
      <c r="A50" s="11" t="s">
        <v>206</v>
      </c>
      <c r="B50" s="12" t="s">
        <v>36</v>
      </c>
      <c r="C50" s="11" t="s">
        <v>24</v>
      </c>
      <c r="D50" s="11" t="s">
        <v>25</v>
      </c>
      <c r="E50" s="11" t="s">
        <v>37</v>
      </c>
      <c r="F50" s="11" t="s">
        <v>38</v>
      </c>
      <c r="G50" s="11" t="s">
        <v>39</v>
      </c>
      <c r="H50" s="11" t="s">
        <v>29</v>
      </c>
      <c r="I50" s="13" t="s">
        <v>30</v>
      </c>
      <c r="J50" s="13">
        <v>-345175.4</v>
      </c>
      <c r="K50" s="13">
        <v>0</v>
      </c>
      <c r="L50" s="13">
        <v>-297565</v>
      </c>
      <c r="M50" s="13">
        <v>-47610.400000000001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1" t="s">
        <v>25</v>
      </c>
    </row>
    <row r="51" spans="1:19" s="22" customFormat="1" x14ac:dyDescent="0.25">
      <c r="A51" s="11" t="s">
        <v>209</v>
      </c>
      <c r="B51" s="12" t="s">
        <v>36</v>
      </c>
      <c r="C51" s="11" t="s">
        <v>24</v>
      </c>
      <c r="D51" s="11" t="s">
        <v>25</v>
      </c>
      <c r="E51" s="11" t="s">
        <v>41</v>
      </c>
      <c r="F51" s="11" t="s">
        <v>42</v>
      </c>
      <c r="G51" s="11" t="s">
        <v>43</v>
      </c>
      <c r="H51" s="11" t="s">
        <v>29</v>
      </c>
      <c r="I51" s="13" t="s">
        <v>30</v>
      </c>
      <c r="J51" s="13">
        <v>-101251.39</v>
      </c>
      <c r="K51" s="13">
        <v>0</v>
      </c>
      <c r="L51" s="13">
        <v>-87285.68</v>
      </c>
      <c r="M51" s="13">
        <v>-13965.71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1" t="s">
        <v>25</v>
      </c>
    </row>
    <row r="52" spans="1:19" s="22" customFormat="1" x14ac:dyDescent="0.25">
      <c r="A52" s="19" t="s">
        <v>218</v>
      </c>
      <c r="B52" s="20" t="s">
        <v>74</v>
      </c>
      <c r="C52" s="19" t="s">
        <v>46</v>
      </c>
      <c r="D52" s="19" t="s">
        <v>100</v>
      </c>
      <c r="E52" s="19" t="s">
        <v>25</v>
      </c>
      <c r="F52" s="19" t="s">
        <v>101</v>
      </c>
      <c r="G52" s="19" t="s">
        <v>25</v>
      </c>
      <c r="H52" s="19" t="s">
        <v>102</v>
      </c>
      <c r="I52" s="21" t="s">
        <v>103</v>
      </c>
      <c r="J52" s="21">
        <v>5950000</v>
      </c>
      <c r="K52" s="21">
        <v>5950000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25</v>
      </c>
    </row>
    <row r="53" spans="1:19" s="22" customFormat="1" x14ac:dyDescent="0.25">
      <c r="A53" s="19" t="s">
        <v>94</v>
      </c>
      <c r="B53" s="20" t="s">
        <v>219</v>
      </c>
      <c r="C53" s="19" t="s">
        <v>24</v>
      </c>
      <c r="D53" s="19" t="s">
        <v>25</v>
      </c>
      <c r="E53" s="19" t="s">
        <v>260</v>
      </c>
      <c r="F53" s="19" t="s">
        <v>25</v>
      </c>
      <c r="G53" s="19" t="s">
        <v>220</v>
      </c>
      <c r="H53" s="19" t="s">
        <v>222</v>
      </c>
      <c r="I53" s="21" t="s">
        <v>223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1897200</v>
      </c>
      <c r="S53" s="19" t="s">
        <v>261</v>
      </c>
    </row>
    <row r="54" spans="1:19" s="22" customFormat="1" x14ac:dyDescent="0.25">
      <c r="A54" s="19" t="s">
        <v>107</v>
      </c>
      <c r="B54" s="20" t="s">
        <v>219</v>
      </c>
      <c r="C54" s="19" t="s">
        <v>46</v>
      </c>
      <c r="D54" s="19" t="s">
        <v>220</v>
      </c>
      <c r="E54" s="19" t="s">
        <v>25</v>
      </c>
      <c r="F54" s="19" t="s">
        <v>221</v>
      </c>
      <c r="G54" s="19" t="s">
        <v>25</v>
      </c>
      <c r="H54" s="19" t="s">
        <v>222</v>
      </c>
      <c r="I54" s="21" t="s">
        <v>223</v>
      </c>
      <c r="J54" s="21">
        <v>18339600</v>
      </c>
      <c r="K54" s="21">
        <v>0</v>
      </c>
      <c r="L54" s="21">
        <v>15810000</v>
      </c>
      <c r="M54" s="21">
        <v>2529600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25</v>
      </c>
    </row>
    <row r="55" spans="1:19" s="22" customFormat="1" x14ac:dyDescent="0.25">
      <c r="A55" s="19" t="s">
        <v>305</v>
      </c>
      <c r="B55" s="20" t="s">
        <v>263</v>
      </c>
      <c r="C55" s="19" t="s">
        <v>46</v>
      </c>
      <c r="D55" s="19" t="s">
        <v>298</v>
      </c>
      <c r="E55" s="19"/>
      <c r="F55" s="19" t="s">
        <v>299</v>
      </c>
      <c r="G55" s="19"/>
      <c r="H55" s="19" t="s">
        <v>300</v>
      </c>
      <c r="I55" s="21" t="s">
        <v>301</v>
      </c>
      <c r="J55" s="21">
        <f>L55+M55</f>
        <v>20353345.5</v>
      </c>
      <c r="K55" s="21">
        <v>0</v>
      </c>
      <c r="L55" s="21">
        <f>M55*100/16</f>
        <v>17545987.5</v>
      </c>
      <c r="M55" s="21">
        <v>2807358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25</v>
      </c>
    </row>
    <row r="56" spans="1:19" s="22" customFormat="1" x14ac:dyDescent="0.25">
      <c r="A56" s="19" t="s">
        <v>35</v>
      </c>
      <c r="B56" s="20" t="s">
        <v>128</v>
      </c>
      <c r="C56" s="19" t="s">
        <v>24</v>
      </c>
      <c r="D56" s="19" t="s">
        <v>25</v>
      </c>
      <c r="E56" s="19" t="s">
        <v>167</v>
      </c>
      <c r="F56" s="19" t="s">
        <v>25</v>
      </c>
      <c r="G56" s="19" t="s">
        <v>69</v>
      </c>
      <c r="H56" s="19" t="s">
        <v>71</v>
      </c>
      <c r="I56" s="21" t="s">
        <v>72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47353.07</v>
      </c>
      <c r="S56" s="19" t="s">
        <v>168</v>
      </c>
    </row>
    <row r="57" spans="1:19" s="22" customFormat="1" x14ac:dyDescent="0.25">
      <c r="A57" s="19" t="s">
        <v>229</v>
      </c>
      <c r="B57" s="20" t="s">
        <v>63</v>
      </c>
      <c r="C57" s="19" t="s">
        <v>46</v>
      </c>
      <c r="D57" s="19" t="s">
        <v>69</v>
      </c>
      <c r="E57" s="19" t="s">
        <v>25</v>
      </c>
      <c r="F57" s="19" t="s">
        <v>70</v>
      </c>
      <c r="G57" s="19" t="s">
        <v>25</v>
      </c>
      <c r="H57" s="19" t="s">
        <v>71</v>
      </c>
      <c r="I57" s="21" t="s">
        <v>72</v>
      </c>
      <c r="J57" s="21">
        <v>457746.32</v>
      </c>
      <c r="K57" s="21">
        <v>-0.06</v>
      </c>
      <c r="L57" s="21">
        <v>394608.9</v>
      </c>
      <c r="M57" s="21">
        <v>63137.42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25</v>
      </c>
    </row>
    <row r="58" spans="1:19" s="22" customFormat="1" x14ac:dyDescent="0.25">
      <c r="A58" s="19" t="s">
        <v>31</v>
      </c>
      <c r="B58" s="20" t="s">
        <v>128</v>
      </c>
      <c r="C58" s="19" t="s">
        <v>24</v>
      </c>
      <c r="D58" s="19" t="s">
        <v>25</v>
      </c>
      <c r="E58" s="19" t="s">
        <v>164</v>
      </c>
      <c r="F58" s="19" t="s">
        <v>25</v>
      </c>
      <c r="G58" s="19" t="s">
        <v>105</v>
      </c>
      <c r="H58" s="19" t="s">
        <v>92</v>
      </c>
      <c r="I58" s="21" t="s">
        <v>93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92358.62</v>
      </c>
      <c r="S58" s="19" t="s">
        <v>165</v>
      </c>
    </row>
    <row r="59" spans="1:19" s="22" customFormat="1" x14ac:dyDescent="0.25">
      <c r="A59" s="19" t="s">
        <v>234</v>
      </c>
      <c r="B59" s="20" t="s">
        <v>74</v>
      </c>
      <c r="C59" s="19" t="s">
        <v>46</v>
      </c>
      <c r="D59" s="19" t="s">
        <v>90</v>
      </c>
      <c r="E59" s="19" t="s">
        <v>25</v>
      </c>
      <c r="F59" s="19" t="s">
        <v>91</v>
      </c>
      <c r="G59" s="19" t="s">
        <v>25</v>
      </c>
      <c r="H59" s="19" t="s">
        <v>92</v>
      </c>
      <c r="I59" s="21" t="s">
        <v>93</v>
      </c>
      <c r="J59" s="21">
        <v>3033600</v>
      </c>
      <c r="K59" s="21">
        <v>3033600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25</v>
      </c>
    </row>
    <row r="60" spans="1:19" s="26" customFormat="1" x14ac:dyDescent="0.25">
      <c r="A60" s="19" t="s">
        <v>237</v>
      </c>
      <c r="B60" s="20" t="s">
        <v>74</v>
      </c>
      <c r="C60" s="19" t="s">
        <v>46</v>
      </c>
      <c r="D60" s="19" t="s">
        <v>105</v>
      </c>
      <c r="E60" s="19" t="s">
        <v>25</v>
      </c>
      <c r="F60" s="19" t="s">
        <v>106</v>
      </c>
      <c r="G60" s="19" t="s">
        <v>25</v>
      </c>
      <c r="H60" s="19" t="s">
        <v>92</v>
      </c>
      <c r="I60" s="21" t="s">
        <v>93</v>
      </c>
      <c r="J60" s="21">
        <v>892800.03</v>
      </c>
      <c r="K60" s="21">
        <v>0</v>
      </c>
      <c r="L60" s="21">
        <v>769655.2</v>
      </c>
      <c r="M60" s="21">
        <v>123144.83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25</v>
      </c>
    </row>
    <row r="61" spans="1:19" s="26" customFormat="1" x14ac:dyDescent="0.25">
      <c r="A61" s="19" t="s">
        <v>89</v>
      </c>
      <c r="B61" s="20" t="s">
        <v>219</v>
      </c>
      <c r="C61" s="19" t="s">
        <v>24</v>
      </c>
      <c r="D61" s="19" t="s">
        <v>25</v>
      </c>
      <c r="E61" s="19" t="s">
        <v>257</v>
      </c>
      <c r="F61" s="19" t="s">
        <v>25</v>
      </c>
      <c r="G61" s="19" t="s">
        <v>198</v>
      </c>
      <c r="H61" s="19" t="s">
        <v>87</v>
      </c>
      <c r="I61" s="21" t="s">
        <v>88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368256</v>
      </c>
      <c r="S61" s="19" t="s">
        <v>258</v>
      </c>
    </row>
    <row r="62" spans="1:19" s="26" customFormat="1" x14ac:dyDescent="0.25">
      <c r="A62" s="19" t="s">
        <v>240</v>
      </c>
      <c r="B62" s="20" t="s">
        <v>74</v>
      </c>
      <c r="C62" s="19" t="s">
        <v>46</v>
      </c>
      <c r="D62" s="19" t="s">
        <v>85</v>
      </c>
      <c r="E62" s="19" t="s">
        <v>25</v>
      </c>
      <c r="F62" s="19" t="s">
        <v>86</v>
      </c>
      <c r="G62" s="19" t="s">
        <v>25</v>
      </c>
      <c r="H62" s="19" t="s">
        <v>87</v>
      </c>
      <c r="I62" s="21" t="s">
        <v>88</v>
      </c>
      <c r="J62" s="21">
        <v>13047970</v>
      </c>
      <c r="K62" s="21">
        <v>13047970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25</v>
      </c>
    </row>
    <row r="63" spans="1:19" s="26" customFormat="1" x14ac:dyDescent="0.25">
      <c r="A63" s="19" t="s">
        <v>243</v>
      </c>
      <c r="B63" s="20" t="s">
        <v>197</v>
      </c>
      <c r="C63" s="19" t="s">
        <v>46</v>
      </c>
      <c r="D63" s="19" t="s">
        <v>198</v>
      </c>
      <c r="E63" s="19" t="s">
        <v>25</v>
      </c>
      <c r="F63" s="19" t="s">
        <v>199</v>
      </c>
      <c r="G63" s="19" t="s">
        <v>25</v>
      </c>
      <c r="H63" s="19" t="s">
        <v>87</v>
      </c>
      <c r="I63" s="21" t="s">
        <v>88</v>
      </c>
      <c r="J63" s="21">
        <v>10360958</v>
      </c>
      <c r="K63" s="21">
        <v>6801150</v>
      </c>
      <c r="L63" s="21">
        <v>3068800</v>
      </c>
      <c r="M63" s="21">
        <v>491008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25</v>
      </c>
    </row>
    <row r="64" spans="1:19" s="22" customFormat="1" x14ac:dyDescent="0.25">
      <c r="A64" s="19" t="s">
        <v>56</v>
      </c>
      <c r="B64" s="20" t="s">
        <v>173</v>
      </c>
      <c r="C64" s="19" t="s">
        <v>24</v>
      </c>
      <c r="D64" s="19" t="s">
        <v>25</v>
      </c>
      <c r="E64" s="19" t="s">
        <v>182</v>
      </c>
      <c r="F64" s="19" t="s">
        <v>25</v>
      </c>
      <c r="G64" s="19" t="s">
        <v>155</v>
      </c>
      <c r="H64" s="19" t="s">
        <v>157</v>
      </c>
      <c r="I64" s="21" t="s">
        <v>158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130056.96000000001</v>
      </c>
      <c r="S64" s="19" t="s">
        <v>183</v>
      </c>
    </row>
    <row r="65" spans="1:19" s="22" customFormat="1" x14ac:dyDescent="0.25">
      <c r="A65" s="19" t="s">
        <v>259</v>
      </c>
      <c r="B65" s="20" t="s">
        <v>128</v>
      </c>
      <c r="C65" s="19" t="s">
        <v>46</v>
      </c>
      <c r="D65" s="19" t="s">
        <v>155</v>
      </c>
      <c r="E65" s="19" t="s">
        <v>25</v>
      </c>
      <c r="F65" s="19" t="s">
        <v>156</v>
      </c>
      <c r="G65" s="19" t="s">
        <v>25</v>
      </c>
      <c r="H65" s="19" t="s">
        <v>157</v>
      </c>
      <c r="I65" s="21" t="s">
        <v>158</v>
      </c>
      <c r="J65" s="21">
        <v>942912.96</v>
      </c>
      <c r="K65" s="21">
        <v>0</v>
      </c>
      <c r="L65" s="21">
        <v>812856</v>
      </c>
      <c r="M65" s="21">
        <v>130056.96000000001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25</v>
      </c>
    </row>
    <row r="66" spans="1:19" s="22" customFormat="1" x14ac:dyDescent="0.25">
      <c r="A66" s="19" t="s">
        <v>262</v>
      </c>
      <c r="B66" s="20" t="s">
        <v>51</v>
      </c>
      <c r="C66" s="19" t="s">
        <v>24</v>
      </c>
      <c r="D66" s="19" t="s">
        <v>25</v>
      </c>
      <c r="E66" s="19" t="s">
        <v>57</v>
      </c>
      <c r="F66" s="19" t="s">
        <v>58</v>
      </c>
      <c r="G66" s="19" t="s">
        <v>59</v>
      </c>
      <c r="H66" s="19" t="s">
        <v>60</v>
      </c>
      <c r="I66" s="21" t="s">
        <v>61</v>
      </c>
      <c r="J66" s="21">
        <v>-251748.07</v>
      </c>
      <c r="K66" s="21">
        <v>0</v>
      </c>
      <c r="L66" s="21">
        <v>-217024.2</v>
      </c>
      <c r="M66" s="21">
        <v>-34723.870000000003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25</v>
      </c>
    </row>
    <row r="67" spans="1:19" s="14" customFormat="1" x14ac:dyDescent="0.25">
      <c r="A67" s="11" t="s">
        <v>268</v>
      </c>
      <c r="B67" s="12" t="s">
        <v>122</v>
      </c>
      <c r="C67" s="11" t="s">
        <v>46</v>
      </c>
      <c r="D67" s="11" t="s">
        <v>123</v>
      </c>
      <c r="E67" s="11" t="s">
        <v>25</v>
      </c>
      <c r="F67" s="11" t="s">
        <v>124</v>
      </c>
      <c r="G67" s="11" t="s">
        <v>25</v>
      </c>
      <c r="H67" s="11" t="s">
        <v>125</v>
      </c>
      <c r="I67" s="13" t="s">
        <v>126</v>
      </c>
      <c r="J67" s="13">
        <v>1718630.3999999999</v>
      </c>
      <c r="K67" s="13">
        <v>1718630.3999999999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1" t="s">
        <v>25</v>
      </c>
    </row>
    <row r="68" spans="1:19" s="22" customFormat="1" x14ac:dyDescent="0.25">
      <c r="A68" s="19" t="s">
        <v>50</v>
      </c>
      <c r="B68" s="20" t="s">
        <v>173</v>
      </c>
      <c r="C68" s="19" t="s">
        <v>24</v>
      </c>
      <c r="D68" s="19" t="s">
        <v>25</v>
      </c>
      <c r="E68" s="19" t="s">
        <v>194</v>
      </c>
      <c r="F68" s="19" t="s">
        <v>25</v>
      </c>
      <c r="G68" s="19" t="s">
        <v>150</v>
      </c>
      <c r="H68" s="19" t="s">
        <v>152</v>
      </c>
      <c r="I68" s="21" t="s">
        <v>153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32221.342499999999</v>
      </c>
      <c r="S68" s="19" t="s">
        <v>195</v>
      </c>
    </row>
    <row r="69" spans="1:19" s="22" customFormat="1" x14ac:dyDescent="0.25">
      <c r="A69" s="19" t="s">
        <v>269</v>
      </c>
      <c r="B69" s="20" t="s">
        <v>128</v>
      </c>
      <c r="C69" s="19" t="s">
        <v>46</v>
      </c>
      <c r="D69" s="19" t="s">
        <v>150</v>
      </c>
      <c r="E69" s="19" t="s">
        <v>25</v>
      </c>
      <c r="F69" s="19" t="s">
        <v>151</v>
      </c>
      <c r="G69" s="19" t="s">
        <v>25</v>
      </c>
      <c r="H69" s="19" t="s">
        <v>152</v>
      </c>
      <c r="I69" s="21" t="s">
        <v>153</v>
      </c>
      <c r="J69" s="21">
        <v>311472.95</v>
      </c>
      <c r="K69" s="21">
        <v>0</v>
      </c>
      <c r="L69" s="21">
        <v>268511.15999999997</v>
      </c>
      <c r="M69" s="21">
        <v>42961.78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25</v>
      </c>
    </row>
    <row r="70" spans="1:19" s="22" customFormat="1" x14ac:dyDescent="0.25">
      <c r="A70" s="19" t="s">
        <v>302</v>
      </c>
      <c r="B70" s="20" t="s">
        <v>263</v>
      </c>
      <c r="C70" s="19" t="s">
        <v>46</v>
      </c>
      <c r="D70" s="19" t="s">
        <v>289</v>
      </c>
      <c r="E70" s="19"/>
      <c r="F70" s="19" t="s">
        <v>290</v>
      </c>
      <c r="G70" s="19"/>
      <c r="H70" s="19" t="s">
        <v>291</v>
      </c>
      <c r="I70" s="21" t="s">
        <v>292</v>
      </c>
      <c r="J70" s="21">
        <f>L70+M70</f>
        <v>10599500</v>
      </c>
      <c r="K70" s="21">
        <v>0</v>
      </c>
      <c r="L70" s="21">
        <f>M70*100/16</f>
        <v>9137500</v>
      </c>
      <c r="M70" s="21">
        <v>1462000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25</v>
      </c>
    </row>
    <row r="71" spans="1:19" s="14" customFormat="1" x14ac:dyDescent="0.25">
      <c r="A71" s="11" t="s">
        <v>40</v>
      </c>
      <c r="B71" s="12" t="s">
        <v>173</v>
      </c>
      <c r="C71" s="11" t="s">
        <v>24</v>
      </c>
      <c r="D71" s="11" t="s">
        <v>25</v>
      </c>
      <c r="E71" s="11" t="s">
        <v>188</v>
      </c>
      <c r="F71" s="11" t="s">
        <v>25</v>
      </c>
      <c r="G71" s="11" t="s">
        <v>129</v>
      </c>
      <c r="H71" s="11" t="s">
        <v>131</v>
      </c>
      <c r="I71" s="13" t="s">
        <v>132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469655.17199999996</v>
      </c>
      <c r="S71" s="11" t="s">
        <v>189</v>
      </c>
    </row>
    <row r="72" spans="1:19" s="14" customFormat="1" x14ac:dyDescent="0.25">
      <c r="A72" s="11" t="s">
        <v>110</v>
      </c>
      <c r="B72" s="12" t="s">
        <v>128</v>
      </c>
      <c r="C72" s="11" t="s">
        <v>46</v>
      </c>
      <c r="D72" s="11" t="s">
        <v>129</v>
      </c>
      <c r="E72" s="11" t="s">
        <v>25</v>
      </c>
      <c r="F72" s="11" t="s">
        <v>130</v>
      </c>
      <c r="G72" s="11" t="s">
        <v>25</v>
      </c>
      <c r="H72" s="11" t="s">
        <v>131</v>
      </c>
      <c r="I72" s="13" t="s">
        <v>132</v>
      </c>
      <c r="J72" s="13">
        <v>4540000</v>
      </c>
      <c r="K72" s="13">
        <v>0</v>
      </c>
      <c r="L72" s="13">
        <v>3913793.1</v>
      </c>
      <c r="M72" s="13">
        <v>626206.89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1" t="s">
        <v>25</v>
      </c>
    </row>
    <row r="74" spans="1:19" x14ac:dyDescent="0.25">
      <c r="J74" s="5">
        <f>SUM(J2:J72)</f>
        <v>357215926.55999994</v>
      </c>
      <c r="K74" s="5">
        <f t="shared" ref="K74:R74" si="0">SUM(K2:K72)</f>
        <v>256031087.05000004</v>
      </c>
      <c r="L74" s="5">
        <f t="shared" si="0"/>
        <v>84725689.189999983</v>
      </c>
      <c r="M74" s="5">
        <f t="shared" si="0"/>
        <v>13556110.240000002</v>
      </c>
      <c r="N74" s="5">
        <f t="shared" si="0"/>
        <v>2688000</v>
      </c>
      <c r="O74" s="5">
        <f t="shared" si="0"/>
        <v>215040</v>
      </c>
      <c r="P74" s="5">
        <f t="shared" si="0"/>
        <v>0</v>
      </c>
      <c r="Q74" s="5">
        <f t="shared" si="0"/>
        <v>0</v>
      </c>
      <c r="R74" s="5">
        <f t="shared" si="0"/>
        <v>4547394.9880999997</v>
      </c>
    </row>
    <row r="76" spans="1:19" x14ac:dyDescent="0.25">
      <c r="J76" s="4" t="s">
        <v>276</v>
      </c>
    </row>
    <row r="78" spans="1:19" x14ac:dyDescent="0.25">
      <c r="J78" s="4" t="s">
        <v>277</v>
      </c>
      <c r="K78" s="4" t="s">
        <v>278</v>
      </c>
      <c r="L78" s="1" t="s">
        <v>279</v>
      </c>
    </row>
    <row r="80" spans="1:19" x14ac:dyDescent="0.25">
      <c r="I80" s="4" t="s">
        <v>280</v>
      </c>
      <c r="J80" s="4">
        <f>K74</f>
        <v>256031087.05000004</v>
      </c>
    </row>
    <row r="82" spans="9:12" x14ac:dyDescent="0.25">
      <c r="I82" s="4" t="s">
        <v>281</v>
      </c>
      <c r="J82" s="4">
        <f>L74</f>
        <v>84725689.189999983</v>
      </c>
      <c r="K82" s="4">
        <f>M74</f>
        <v>13556110.240000002</v>
      </c>
    </row>
    <row r="84" spans="9:12" x14ac:dyDescent="0.25">
      <c r="I84" s="4" t="s">
        <v>282</v>
      </c>
      <c r="J84" s="4">
        <f>N74</f>
        <v>2688000</v>
      </c>
      <c r="K84" s="4">
        <f>O74</f>
        <v>215040</v>
      </c>
      <c r="L84" s="1">
        <v>0</v>
      </c>
    </row>
    <row r="86" spans="9:12" x14ac:dyDescent="0.25">
      <c r="I86" s="4" t="s">
        <v>283</v>
      </c>
      <c r="J86" s="4">
        <v>0</v>
      </c>
      <c r="K86" s="4">
        <v>0</v>
      </c>
    </row>
    <row r="88" spans="9:12" x14ac:dyDescent="0.25">
      <c r="I88" s="4" t="s">
        <v>284</v>
      </c>
      <c r="J88" s="4">
        <f>J80+J82+J84</f>
        <v>343444776.24000001</v>
      </c>
      <c r="K88" s="4">
        <f>K82+K84</f>
        <v>13771150.240000002</v>
      </c>
      <c r="L88" s="1">
        <v>0</v>
      </c>
    </row>
  </sheetData>
  <sortState ref="A8:S72">
    <sortCondition sortBy="cellColor" ref="I8:I7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2020-11-05T18:38:38Z</cp:lastPrinted>
  <dcterms:created xsi:type="dcterms:W3CDTF">2019-07-29T13:35:18Z</dcterms:created>
  <dcterms:modified xsi:type="dcterms:W3CDTF">2020-11-05T18:38:48Z</dcterms:modified>
</cp:coreProperties>
</file>