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5600" windowHeight="11760"/>
  </bookViews>
  <sheets>
    <sheet name="DECLARAR" sheetId="4" r:id="rId1"/>
    <sheet name="CONTROL" sheetId="5" r:id="rId2"/>
    <sheet name="Hoja2" sheetId="2" r:id="rId3"/>
    <sheet name="Hoja3" sheetId="3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3" i="4" l="1"/>
  <c r="R55" i="5" l="1"/>
  <c r="Q55" i="5"/>
  <c r="P55" i="5"/>
  <c r="O55" i="5"/>
  <c r="K65" i="5" s="1"/>
  <c r="N55" i="5"/>
  <c r="J65" i="5" s="1"/>
  <c r="M55" i="5"/>
  <c r="K63" i="5" s="1"/>
  <c r="K69" i="5" s="1"/>
  <c r="L55" i="5"/>
  <c r="J63" i="5" s="1"/>
  <c r="K55" i="5"/>
  <c r="J61" i="5" s="1"/>
  <c r="J55" i="5"/>
  <c r="J69" i="5" l="1"/>
  <c r="R55" i="4"/>
  <c r="Q55" i="4"/>
  <c r="P55" i="4"/>
  <c r="O55" i="4"/>
  <c r="K65" i="4" s="1"/>
  <c r="N55" i="4"/>
  <c r="J65" i="4" s="1"/>
  <c r="M55" i="4"/>
  <c r="L55" i="4"/>
  <c r="J63" i="4" s="1"/>
  <c r="K55" i="4"/>
  <c r="J61" i="4" s="1"/>
  <c r="J55" i="4"/>
  <c r="K69" i="4" l="1"/>
  <c r="J69" i="4"/>
</calcChain>
</file>

<file path=xl/comments1.xml><?xml version="1.0" encoding="utf-8"?>
<comments xmlns="http://schemas.openxmlformats.org/spreadsheetml/2006/main">
  <authors>
    <author>Cont_AUX_2</author>
  </authors>
  <commentList>
    <comment ref="A8" authorId="0">
      <text>
        <r>
          <rPr>
            <sz val="9"/>
            <color indexed="81"/>
            <rFont val="Tahoma"/>
            <charset val="1"/>
          </rPr>
          <t xml:space="preserve">FACT N°A012272 DEL LIBRO 8.1/60
</t>
        </r>
      </text>
    </comment>
    <comment ref="A9" authorId="0">
      <text>
        <r>
          <rPr>
            <sz val="9"/>
            <color indexed="81"/>
            <rFont val="Tahoma"/>
            <charset val="1"/>
          </rPr>
          <t xml:space="preserve">
FACT N°A012272 DEL LIBRO 8.1/60
</t>
        </r>
      </text>
    </comment>
    <comment ref="A10" authorId="0">
      <text>
        <r>
          <rPr>
            <sz val="9"/>
            <color indexed="81"/>
            <rFont val="Tahoma"/>
            <charset val="1"/>
          </rPr>
          <t xml:space="preserve">FACT N°A012272 DEL LIBRO 8.1/60
</t>
        </r>
      </text>
    </comment>
  </commentList>
</comments>
</file>

<file path=xl/sharedStrings.xml><?xml version="1.0" encoding="utf-8"?>
<sst xmlns="http://schemas.openxmlformats.org/spreadsheetml/2006/main" count="984" uniqueCount="232">
  <si>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</si>
  <si>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</si>
  <si>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</si>
  <si>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</si>
  <si>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</si>
  <si>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</si>
  <si>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</si>
  <si>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</si>
  <si>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</si>
  <si>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</si>
  <si>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</si>
  <si>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</si>
  <si>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</si>
  <si>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</si>
  <si>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</si>
  <si>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</si>
  <si>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</si>
  <si>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</si>
  <si>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</si>
  <si>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</si>
  <si>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</si>
  <si>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</si>
  <si>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</si>
  <si>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25-07-2019</t>
  </si>
  <si>
    <t>NC</t>
  </si>
  <si>
    <t/>
  </si>
  <si>
    <t>0000048013</t>
  </si>
  <si>
    <t>00-00117704</t>
  </si>
  <si>
    <t>0000078517</t>
  </si>
  <si>
    <t>J294362400</t>
  </si>
  <si>
    <t xml:space="preserve">DISTRIBUIDORA DE LACTEOS SANTOS AVEIRO, C.A </t>
  </si>
  <si>
    <t>2</t>
  </si>
  <si>
    <t>26-07-2019</t>
  </si>
  <si>
    <t>L120005745</t>
  </si>
  <si>
    <t>00-4959768</t>
  </si>
  <si>
    <t>L118026439</t>
  </si>
  <si>
    <t>J000193614</t>
  </si>
  <si>
    <t>PLUMROSE LATINOAMERICANA, C.A.</t>
  </si>
  <si>
    <t>3</t>
  </si>
  <si>
    <t>01-08-2019</t>
  </si>
  <si>
    <t>B194050</t>
  </si>
  <si>
    <t>00-00530550</t>
  </si>
  <si>
    <t>A187159</t>
  </si>
  <si>
    <t>J305882940</t>
  </si>
  <si>
    <t xml:space="preserve">CENTRO DE DISTRIBUCIONES FRANCIS C.A. </t>
  </si>
  <si>
    <t>4</t>
  </si>
  <si>
    <t>B194051</t>
  </si>
  <si>
    <t>00-00530551</t>
  </si>
  <si>
    <t>A187161</t>
  </si>
  <si>
    <t>5</t>
  </si>
  <si>
    <t>05-08-2019</t>
  </si>
  <si>
    <t>168889</t>
  </si>
  <si>
    <t>00-0229337</t>
  </si>
  <si>
    <t>338693</t>
  </si>
  <si>
    <t>J303089917</t>
  </si>
  <si>
    <t>DISTRIBUIDORA DE LACTEOS LA COSTA J.E.B. C.A.</t>
  </si>
  <si>
    <t>6</t>
  </si>
  <si>
    <t>08-08-2019</t>
  </si>
  <si>
    <t>FC</t>
  </si>
  <si>
    <t>1507357</t>
  </si>
  <si>
    <t>00-2194656</t>
  </si>
  <si>
    <t>J316405885</t>
  </si>
  <si>
    <t xml:space="preserve">DISTRIBUIDORA DE PRODUCTOS HERMANOS CAMACHO DPROCA,C.A </t>
  </si>
  <si>
    <t>7</t>
  </si>
  <si>
    <t>09-08-2019</t>
  </si>
  <si>
    <t>A371020</t>
  </si>
  <si>
    <t>00-0750856</t>
  </si>
  <si>
    <t>J085033289</t>
  </si>
  <si>
    <t>INDUSTRIA ALIMENTICIA NACIONAL DE CEREALES Y HARINAS C.A.</t>
  </si>
  <si>
    <t>8</t>
  </si>
  <si>
    <t>001904</t>
  </si>
  <si>
    <t>00-047404</t>
  </si>
  <si>
    <t>J400063957</t>
  </si>
  <si>
    <t>AGROPECUARIA BURLERO C.A.</t>
  </si>
  <si>
    <t>9</t>
  </si>
  <si>
    <t>15091</t>
  </si>
  <si>
    <t>00-82641</t>
  </si>
  <si>
    <t>J314695215</t>
  </si>
  <si>
    <t>AGRO BANANERA EL VIGIA C.A.</t>
  </si>
  <si>
    <t>10</t>
  </si>
  <si>
    <t>004098</t>
  </si>
  <si>
    <t>00-016398</t>
  </si>
  <si>
    <t>J310153299</t>
  </si>
  <si>
    <t>INVERSIONES VELANDRIA C.A.</t>
  </si>
  <si>
    <t>11</t>
  </si>
  <si>
    <t>04541</t>
  </si>
  <si>
    <t>00-004541</t>
  </si>
  <si>
    <t>J402322119</t>
  </si>
  <si>
    <t xml:space="preserve">INVERSIONES TEUFFEL E HIJOS C.A </t>
  </si>
  <si>
    <t>12</t>
  </si>
  <si>
    <t>001726</t>
  </si>
  <si>
    <t>00-001803</t>
  </si>
  <si>
    <t>J407543890</t>
  </si>
  <si>
    <t>DISTRIBUIDORA DAMASCUS, C. A.</t>
  </si>
  <si>
    <t>13</t>
  </si>
  <si>
    <t>00004901</t>
  </si>
  <si>
    <t>00-4922</t>
  </si>
  <si>
    <t>J402079966</t>
  </si>
  <si>
    <t>DISTRIBUIDORA CORTEZ NC 2013 C,A</t>
  </si>
  <si>
    <t>14</t>
  </si>
  <si>
    <t>0000048048</t>
  </si>
  <si>
    <t>00-00117889</t>
  </si>
  <si>
    <t>0000078557</t>
  </si>
  <si>
    <t>15</t>
  </si>
  <si>
    <t>10-08-2019</t>
  </si>
  <si>
    <t>A012286</t>
  </si>
  <si>
    <t>00-091836</t>
  </si>
  <si>
    <t>J298199121</t>
  </si>
  <si>
    <t>AGRICOLA CAMBANA C.A</t>
  </si>
  <si>
    <t>16</t>
  </si>
  <si>
    <t>15094</t>
  </si>
  <si>
    <t>00-82644</t>
  </si>
  <si>
    <t>17</t>
  </si>
  <si>
    <t>12-08-2019</t>
  </si>
  <si>
    <t>15097</t>
  </si>
  <si>
    <t>00-82647</t>
  </si>
  <si>
    <t>18</t>
  </si>
  <si>
    <t>MVH05370</t>
  </si>
  <si>
    <t>00-0227370</t>
  </si>
  <si>
    <t>J308824640</t>
  </si>
  <si>
    <t>DIVERCA DISTRIBUIDORA DE VERDURAS C.A.</t>
  </si>
  <si>
    <t>19</t>
  </si>
  <si>
    <t>A012293</t>
  </si>
  <si>
    <t>00-091843</t>
  </si>
  <si>
    <t>20</t>
  </si>
  <si>
    <t>000003388</t>
  </si>
  <si>
    <t>00-0004066</t>
  </si>
  <si>
    <t>J411585424</t>
  </si>
  <si>
    <t>DISTRIBUCIONES  ISVAN 2018,C.A</t>
  </si>
  <si>
    <t>21</t>
  </si>
  <si>
    <t>0000078685</t>
  </si>
  <si>
    <t>00-00117946</t>
  </si>
  <si>
    <t>22</t>
  </si>
  <si>
    <t>1393581240</t>
  </si>
  <si>
    <t>00-25538078</t>
  </si>
  <si>
    <t>J000413126</t>
  </si>
  <si>
    <t>ALIMENTOS POLAR COMERCIAL, C.A.</t>
  </si>
  <si>
    <t>23</t>
  </si>
  <si>
    <t>339028</t>
  </si>
  <si>
    <t>00-0229568</t>
  </si>
  <si>
    <t>24</t>
  </si>
  <si>
    <t>200002632</t>
  </si>
  <si>
    <t>20190800005134</t>
  </si>
  <si>
    <t>25</t>
  </si>
  <si>
    <t>200002629</t>
  </si>
  <si>
    <t>20190800005133</t>
  </si>
  <si>
    <t>26</t>
  </si>
  <si>
    <t>13-08-2019</t>
  </si>
  <si>
    <t>00002022</t>
  </si>
  <si>
    <t>00-002056</t>
  </si>
  <si>
    <t>J312062800</t>
  </si>
  <si>
    <t>COOPERATIVA HORTIAGRO9 421 R.L.</t>
  </si>
  <si>
    <t>27</t>
  </si>
  <si>
    <t>A012294</t>
  </si>
  <si>
    <t>00-091844</t>
  </si>
  <si>
    <t>28</t>
  </si>
  <si>
    <t>1393581943</t>
  </si>
  <si>
    <t>00-25538802</t>
  </si>
  <si>
    <t>29</t>
  </si>
  <si>
    <t>1328</t>
  </si>
  <si>
    <t>00-001328</t>
  </si>
  <si>
    <t>V148924674</t>
  </si>
  <si>
    <t xml:space="preserve">NELSY ALEJANDRA PEREZ MORALES </t>
  </si>
  <si>
    <t>30</t>
  </si>
  <si>
    <t>00-4995870</t>
  </si>
  <si>
    <t>31</t>
  </si>
  <si>
    <t>00083</t>
  </si>
  <si>
    <t>00-00083</t>
  </si>
  <si>
    <t>V102839869</t>
  </si>
  <si>
    <t>ISOLINA DEL C.ARAUJO</t>
  </si>
  <si>
    <t>32</t>
  </si>
  <si>
    <t>1010337</t>
  </si>
  <si>
    <t>00-224248</t>
  </si>
  <si>
    <t>J000737703</t>
  </si>
  <si>
    <t>INTERNACIONAL DE DESARROLLO, S.A.</t>
  </si>
  <si>
    <t>33</t>
  </si>
  <si>
    <t>14-08-2019</t>
  </si>
  <si>
    <t>15103</t>
  </si>
  <si>
    <t>00-82653</t>
  </si>
  <si>
    <t>34</t>
  </si>
  <si>
    <t>1800129882</t>
  </si>
  <si>
    <t>00-0368475</t>
  </si>
  <si>
    <t>J085020217</t>
  </si>
  <si>
    <t>CONSORCIO OLEAGINOSO PORTUGUESA, S.A.</t>
  </si>
  <si>
    <t>35</t>
  </si>
  <si>
    <t>200002636</t>
  </si>
  <si>
    <t>20190800005136</t>
  </si>
  <si>
    <t>36</t>
  </si>
  <si>
    <t>37</t>
  </si>
  <si>
    <t>200002638</t>
  </si>
  <si>
    <t>20190800005138</t>
  </si>
  <si>
    <t>38</t>
  </si>
  <si>
    <t>200002641</t>
  </si>
  <si>
    <t>20190800005141</t>
  </si>
  <si>
    <t>39</t>
  </si>
  <si>
    <t>200002635</t>
  </si>
  <si>
    <t>20190800005135</t>
  </si>
  <si>
    <t>40</t>
  </si>
  <si>
    <t>200002639</t>
  </si>
  <si>
    <t>20190800005139</t>
  </si>
  <si>
    <t>41</t>
  </si>
  <si>
    <t>200002640</t>
  </si>
  <si>
    <t>20190800005140</t>
  </si>
  <si>
    <t>42</t>
  </si>
  <si>
    <t>15-08-2019</t>
  </si>
  <si>
    <t>200002645</t>
  </si>
  <si>
    <t>20190800005144</t>
  </si>
  <si>
    <t>43</t>
  </si>
  <si>
    <t>215</t>
  </si>
  <si>
    <t>J310231753</t>
  </si>
  <si>
    <t>HIERRO SANTA NINFA, C.A</t>
  </si>
  <si>
    <t>44</t>
  </si>
  <si>
    <t>214</t>
  </si>
  <si>
    <t>45</t>
  </si>
  <si>
    <t>200002643</t>
  </si>
  <si>
    <t>20190800005142</t>
  </si>
  <si>
    <t>46</t>
  </si>
  <si>
    <t>200002644</t>
  </si>
  <si>
    <t>20190800005143</t>
  </si>
  <si>
    <t>16-08-2019</t>
  </si>
  <si>
    <t>200002647</t>
  </si>
  <si>
    <t>20190800005145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</si>
  <si>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</si>
  <si>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</si>
  <si>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</si>
  <si>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</si>
  <si>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</si>
  <si>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</si>
  <si>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</si>
  <si>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</si>
  <si>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</si>
  <si>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12-08 AL 18-08-2019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</si>
</sst>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1" fillId="0" borderId="0" xfId="0" applyFont="1" applyAlignment="1">
      <alignment horizontal="left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fgColor rgb="FF92D05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69"/>
  <sheetViews>
    <sheetView tabSelected="1" workbookViewId="0">
      <pane ySplit="7" topLeftCell="A8" activePane="bottomLeft" state="frozen"/>
      <selection activeCell="J1" sqref="J1"/>
      <selection pane="bottomLeft" activeCell="S69" sqref="A1:S69"/>
    </sheetView>
  </sheetViews>
  <sheetFormatPr baseColWidth="10" defaultRowHeight="15" x14ac:dyDescent="0.25"/>
  <cols>
    <col min="1" max="1" width="6.28515625" style="18" bestFit="1" customWidth="1"/>
    <col min="2" max="2" width="10.42578125" style="3" bestFit="1" customWidth="1"/>
    <col min="3" max="3" width="9.85546875" style="2" bestFit="1" customWidth="1"/>
    <col min="4" max="4" width="11.85546875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1.28515625" style="2" bestFit="1" customWidth="1"/>
    <col min="9" max="9" width="62.42578125" style="5" bestFit="1" customWidth="1"/>
    <col min="10" max="10" width="20.5703125" style="5" customWidth="1"/>
    <col min="11" max="11" width="14.28515625" style="5" bestFit="1" customWidth="1"/>
    <col min="12" max="12" width="13.28515625" style="5" customWidth="1"/>
    <col min="13" max="14" width="12.28515625" style="5" customWidth="1"/>
    <col min="15" max="15" width="10.7109375" style="5" customWidth="1"/>
    <col min="16" max="16" width="10" style="5" bestFit="1" customWidth="1"/>
    <col min="17" max="17" width="7.42578125" style="5" bestFit="1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0" t="s">
        <v>231</v>
      </c>
      <c r="B4" s="30"/>
      <c r="C4" s="30"/>
      <c r="D4" s="30"/>
      <c r="E4" s="30"/>
      <c r="F4" s="30"/>
      <c r="G4" s="30"/>
      <c r="H4" s="30"/>
      <c r="I4" s="30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34" customFormat="1" ht="65.25" customHeight="1" x14ac:dyDescent="0.25">
      <c r="A7" s="31" t="s">
        <v>3</v>
      </c>
      <c r="B7" s="32" t="s">
        <v>4</v>
      </c>
      <c r="C7" s="31" t="s">
        <v>5</v>
      </c>
      <c r="D7" s="31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33" t="s">
        <v>11</v>
      </c>
      <c r="J7" s="33" t="s">
        <v>12</v>
      </c>
      <c r="K7" s="33" t="s">
        <v>13</v>
      </c>
      <c r="L7" s="33" t="s">
        <v>14</v>
      </c>
      <c r="M7" s="33" t="s">
        <v>15</v>
      </c>
      <c r="N7" s="33" t="s">
        <v>16</v>
      </c>
      <c r="O7" s="33" t="s">
        <v>17</v>
      </c>
      <c r="P7" s="33" t="s">
        <v>18</v>
      </c>
      <c r="Q7" s="33" t="s">
        <v>19</v>
      </c>
      <c r="R7" s="33" t="s">
        <v>20</v>
      </c>
      <c r="S7" s="31" t="s">
        <v>21</v>
      </c>
    </row>
    <row r="8" spans="1:19" s="15" customFormat="1" x14ac:dyDescent="0.25">
      <c r="A8" s="17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28</v>
      </c>
      <c r="H8" s="12" t="s">
        <v>29</v>
      </c>
      <c r="I8" s="14" t="s">
        <v>30</v>
      </c>
      <c r="J8" s="14">
        <v>-629326.61</v>
      </c>
      <c r="K8" s="14">
        <v>0</v>
      </c>
      <c r="L8" s="14">
        <v>-542522.93999999994</v>
      </c>
      <c r="M8" s="14">
        <v>-86803.67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25</v>
      </c>
    </row>
    <row r="9" spans="1:19" s="15" customFormat="1" x14ac:dyDescent="0.25">
      <c r="A9" s="17" t="s">
        <v>31</v>
      </c>
      <c r="B9" s="13" t="s">
        <v>32</v>
      </c>
      <c r="C9" s="12" t="s">
        <v>24</v>
      </c>
      <c r="D9" s="12" t="s">
        <v>25</v>
      </c>
      <c r="E9" s="12" t="s">
        <v>33</v>
      </c>
      <c r="F9" s="12" t="s">
        <v>34</v>
      </c>
      <c r="G9" s="12" t="s">
        <v>35</v>
      </c>
      <c r="H9" s="12" t="s">
        <v>36</v>
      </c>
      <c r="I9" s="14" t="s">
        <v>37</v>
      </c>
      <c r="J9" s="14">
        <v>-1209483.2</v>
      </c>
      <c r="K9" s="14">
        <v>-524480</v>
      </c>
      <c r="L9" s="14">
        <v>-590520</v>
      </c>
      <c r="M9" s="14">
        <v>-94483.199999999997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25</v>
      </c>
    </row>
    <row r="10" spans="1:19" s="15" customFormat="1" x14ac:dyDescent="0.25">
      <c r="A10" s="17" t="s">
        <v>38</v>
      </c>
      <c r="B10" s="13" t="s">
        <v>39</v>
      </c>
      <c r="C10" s="12" t="s">
        <v>24</v>
      </c>
      <c r="D10" s="12" t="s">
        <v>25</v>
      </c>
      <c r="E10" s="12" t="s">
        <v>40</v>
      </c>
      <c r="F10" s="12" t="s">
        <v>41</v>
      </c>
      <c r="G10" s="12" t="s">
        <v>42</v>
      </c>
      <c r="H10" s="12" t="s">
        <v>43</v>
      </c>
      <c r="I10" s="14" t="s">
        <v>44</v>
      </c>
      <c r="J10" s="14">
        <v>-29000</v>
      </c>
      <c r="K10" s="14">
        <v>0</v>
      </c>
      <c r="L10" s="14">
        <v>-25000</v>
      </c>
      <c r="M10" s="14">
        <v>-4000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s="15" customFormat="1" x14ac:dyDescent="0.25">
      <c r="A11" s="17" t="s">
        <v>45</v>
      </c>
      <c r="B11" s="13" t="s">
        <v>39</v>
      </c>
      <c r="C11" s="12" t="s">
        <v>24</v>
      </c>
      <c r="D11" s="12" t="s">
        <v>25</v>
      </c>
      <c r="E11" s="12" t="s">
        <v>46</v>
      </c>
      <c r="F11" s="12" t="s">
        <v>47</v>
      </c>
      <c r="G11" s="12" t="s">
        <v>48</v>
      </c>
      <c r="H11" s="12" t="s">
        <v>43</v>
      </c>
      <c r="I11" s="14" t="s">
        <v>44</v>
      </c>
      <c r="J11" s="14">
        <v>-176134.39999999999</v>
      </c>
      <c r="K11" s="14">
        <v>0</v>
      </c>
      <c r="L11" s="14">
        <v>-151840</v>
      </c>
      <c r="M11" s="14">
        <v>-24294.400000000001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s="15" customFormat="1" x14ac:dyDescent="0.25">
      <c r="A12" s="17" t="s">
        <v>49</v>
      </c>
      <c r="B12" s="13" t="s">
        <v>50</v>
      </c>
      <c r="C12" s="12" t="s">
        <v>24</v>
      </c>
      <c r="D12" s="12" t="s">
        <v>25</v>
      </c>
      <c r="E12" s="12" t="s">
        <v>51</v>
      </c>
      <c r="F12" s="12" t="s">
        <v>52</v>
      </c>
      <c r="G12" s="12" t="s">
        <v>53</v>
      </c>
      <c r="H12" s="12" t="s">
        <v>54</v>
      </c>
      <c r="I12" s="14" t="s">
        <v>55</v>
      </c>
      <c r="J12" s="14">
        <v>-146522.62</v>
      </c>
      <c r="K12" s="14">
        <v>0</v>
      </c>
      <c r="L12" s="14">
        <v>-126312.6</v>
      </c>
      <c r="M12" s="14">
        <v>-20210.02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s="15" customFormat="1" x14ac:dyDescent="0.25">
      <c r="A13" s="17" t="s">
        <v>56</v>
      </c>
      <c r="B13" s="13" t="s">
        <v>57</v>
      </c>
      <c r="C13" s="12" t="s">
        <v>58</v>
      </c>
      <c r="D13" s="12" t="s">
        <v>59</v>
      </c>
      <c r="E13" s="12" t="s">
        <v>25</v>
      </c>
      <c r="F13" s="12" t="s">
        <v>60</v>
      </c>
      <c r="G13" s="12" t="s">
        <v>25</v>
      </c>
      <c r="H13" s="12" t="s">
        <v>61</v>
      </c>
      <c r="I13" s="14" t="s">
        <v>62</v>
      </c>
      <c r="J13" s="14">
        <v>2304395.4500000002</v>
      </c>
      <c r="K13" s="14">
        <v>0</v>
      </c>
      <c r="L13" s="14">
        <v>1986547.8</v>
      </c>
      <c r="M13" s="14">
        <v>317847.65000000002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s="15" customFormat="1" x14ac:dyDescent="0.25">
      <c r="A14" s="17" t="s">
        <v>63</v>
      </c>
      <c r="B14" s="13" t="s">
        <v>64</v>
      </c>
      <c r="C14" s="12" t="s">
        <v>58</v>
      </c>
      <c r="D14" s="12" t="s">
        <v>75</v>
      </c>
      <c r="E14" s="12" t="s">
        <v>25</v>
      </c>
      <c r="F14" s="12" t="s">
        <v>76</v>
      </c>
      <c r="G14" s="12" t="s">
        <v>25</v>
      </c>
      <c r="H14" s="12" t="s">
        <v>77</v>
      </c>
      <c r="I14" s="14" t="s">
        <v>78</v>
      </c>
      <c r="J14" s="14">
        <v>2178000</v>
      </c>
      <c r="K14" s="14">
        <v>2178000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s="15" customFormat="1" x14ac:dyDescent="0.25">
      <c r="A15" s="17" t="s">
        <v>69</v>
      </c>
      <c r="B15" s="13" t="s">
        <v>64</v>
      </c>
      <c r="C15" s="12" t="s">
        <v>58</v>
      </c>
      <c r="D15" s="12" t="s">
        <v>70</v>
      </c>
      <c r="E15" s="12" t="s">
        <v>25</v>
      </c>
      <c r="F15" s="12" t="s">
        <v>71</v>
      </c>
      <c r="G15" s="12" t="s">
        <v>25</v>
      </c>
      <c r="H15" s="12" t="s">
        <v>72</v>
      </c>
      <c r="I15" s="14" t="s">
        <v>73</v>
      </c>
      <c r="J15" s="14">
        <v>43425000</v>
      </c>
      <c r="K15" s="14">
        <v>43425000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s="15" customFormat="1" x14ac:dyDescent="0.25">
      <c r="A16" s="17" t="s">
        <v>74</v>
      </c>
      <c r="B16" s="13" t="s">
        <v>64</v>
      </c>
      <c r="C16" s="12" t="s">
        <v>58</v>
      </c>
      <c r="D16" s="12" t="s">
        <v>95</v>
      </c>
      <c r="E16" s="12" t="s">
        <v>25</v>
      </c>
      <c r="F16" s="12" t="s">
        <v>96</v>
      </c>
      <c r="G16" s="12" t="s">
        <v>25</v>
      </c>
      <c r="H16" s="12" t="s">
        <v>97</v>
      </c>
      <c r="I16" s="14" t="s">
        <v>98</v>
      </c>
      <c r="J16" s="14">
        <v>26313600</v>
      </c>
      <c r="K16" s="14">
        <v>26313600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s="15" customFormat="1" x14ac:dyDescent="0.25">
      <c r="A17" s="17" t="s">
        <v>79</v>
      </c>
      <c r="B17" s="13" t="s">
        <v>64</v>
      </c>
      <c r="C17" s="12" t="s">
        <v>58</v>
      </c>
      <c r="D17" s="12" t="s">
        <v>90</v>
      </c>
      <c r="E17" s="12" t="s">
        <v>25</v>
      </c>
      <c r="F17" s="12" t="s">
        <v>91</v>
      </c>
      <c r="G17" s="12" t="s">
        <v>25</v>
      </c>
      <c r="H17" s="12" t="s">
        <v>92</v>
      </c>
      <c r="I17" s="14" t="s">
        <v>93</v>
      </c>
      <c r="J17" s="14">
        <v>624000</v>
      </c>
      <c r="K17" s="14">
        <v>624000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s="15" customFormat="1" x14ac:dyDescent="0.25">
      <c r="A18" s="17" t="s">
        <v>84</v>
      </c>
      <c r="B18" s="13" t="s">
        <v>64</v>
      </c>
      <c r="C18" s="12" t="s">
        <v>24</v>
      </c>
      <c r="D18" s="12" t="s">
        <v>25</v>
      </c>
      <c r="E18" s="12" t="s">
        <v>100</v>
      </c>
      <c r="F18" s="12" t="s">
        <v>101</v>
      </c>
      <c r="G18" s="12" t="s">
        <v>102</v>
      </c>
      <c r="H18" s="12" t="s">
        <v>29</v>
      </c>
      <c r="I18" s="14" t="s">
        <v>30</v>
      </c>
      <c r="J18" s="14">
        <v>-53550.400000000001</v>
      </c>
      <c r="K18" s="14">
        <v>0</v>
      </c>
      <c r="L18" s="14">
        <v>-46164.14</v>
      </c>
      <c r="M18" s="14">
        <v>-7386.26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s="15" customFormat="1" x14ac:dyDescent="0.25">
      <c r="A19" s="17" t="s">
        <v>89</v>
      </c>
      <c r="B19" s="13" t="s">
        <v>64</v>
      </c>
      <c r="C19" s="12" t="s">
        <v>58</v>
      </c>
      <c r="D19" s="12" t="s">
        <v>65</v>
      </c>
      <c r="E19" s="12" t="s">
        <v>25</v>
      </c>
      <c r="F19" s="12" t="s">
        <v>66</v>
      </c>
      <c r="G19" s="12" t="s">
        <v>25</v>
      </c>
      <c r="H19" s="12" t="s">
        <v>67</v>
      </c>
      <c r="I19" s="14" t="s">
        <v>68</v>
      </c>
      <c r="J19" s="14">
        <v>25282050.829999998</v>
      </c>
      <c r="K19" s="14">
        <v>20671846.98</v>
      </c>
      <c r="L19" s="14">
        <v>3974313.66</v>
      </c>
      <c r="M19" s="14">
        <v>635890.18999999994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25</v>
      </c>
    </row>
    <row r="20" spans="1:19" s="15" customFormat="1" x14ac:dyDescent="0.25">
      <c r="A20" s="17" t="s">
        <v>94</v>
      </c>
      <c r="B20" s="13" t="s">
        <v>64</v>
      </c>
      <c r="C20" s="12" t="s">
        <v>58</v>
      </c>
      <c r="D20" s="12" t="s">
        <v>85</v>
      </c>
      <c r="E20" s="12" t="s">
        <v>25</v>
      </c>
      <c r="F20" s="12" t="s">
        <v>86</v>
      </c>
      <c r="G20" s="12" t="s">
        <v>25</v>
      </c>
      <c r="H20" s="12" t="s">
        <v>87</v>
      </c>
      <c r="I20" s="14" t="s">
        <v>88</v>
      </c>
      <c r="J20" s="14">
        <v>11999520</v>
      </c>
      <c r="K20" s="14">
        <v>11999520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s="15" customFormat="1" x14ac:dyDescent="0.25">
      <c r="A21" s="17" t="s">
        <v>99</v>
      </c>
      <c r="B21" s="13" t="s">
        <v>64</v>
      </c>
      <c r="C21" s="12" t="s">
        <v>58</v>
      </c>
      <c r="D21" s="12" t="s">
        <v>80</v>
      </c>
      <c r="E21" s="12" t="s">
        <v>25</v>
      </c>
      <c r="F21" s="12" t="s">
        <v>81</v>
      </c>
      <c r="G21" s="12" t="s">
        <v>25</v>
      </c>
      <c r="H21" s="12" t="s">
        <v>82</v>
      </c>
      <c r="I21" s="14" t="s">
        <v>83</v>
      </c>
      <c r="J21" s="14">
        <v>448500</v>
      </c>
      <c r="K21" s="14">
        <v>448500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s="15" customFormat="1" x14ac:dyDescent="0.25">
      <c r="A22" s="17" t="s">
        <v>103</v>
      </c>
      <c r="B22" s="13" t="s">
        <v>104</v>
      </c>
      <c r="C22" s="12" t="s">
        <v>58</v>
      </c>
      <c r="D22" s="12" t="s">
        <v>105</v>
      </c>
      <c r="E22" s="12" t="s">
        <v>25</v>
      </c>
      <c r="F22" s="12" t="s">
        <v>106</v>
      </c>
      <c r="G22" s="12" t="s">
        <v>25</v>
      </c>
      <c r="H22" s="12" t="s">
        <v>107</v>
      </c>
      <c r="I22" s="14" t="s">
        <v>108</v>
      </c>
      <c r="J22" s="14">
        <v>1936800</v>
      </c>
      <c r="K22" s="14">
        <v>1936800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s="15" customFormat="1" x14ac:dyDescent="0.25">
      <c r="A23" s="17" t="s">
        <v>109</v>
      </c>
      <c r="B23" s="13" t="s">
        <v>104</v>
      </c>
      <c r="C23" s="12" t="s">
        <v>58</v>
      </c>
      <c r="D23" s="12" t="s">
        <v>110</v>
      </c>
      <c r="E23" s="12" t="s">
        <v>25</v>
      </c>
      <c r="F23" s="12" t="s">
        <v>111</v>
      </c>
      <c r="G23" s="12" t="s">
        <v>25</v>
      </c>
      <c r="H23" s="12" t="s">
        <v>77</v>
      </c>
      <c r="I23" s="14" t="s">
        <v>78</v>
      </c>
      <c r="J23" s="14">
        <v>3311000</v>
      </c>
      <c r="K23" s="14">
        <v>3311000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s="15" customFormat="1" x14ac:dyDescent="0.25">
      <c r="A24" s="17" t="s">
        <v>112</v>
      </c>
      <c r="B24" s="13" t="s">
        <v>113</v>
      </c>
      <c r="C24" s="12" t="s">
        <v>24</v>
      </c>
      <c r="D24" s="12" t="s">
        <v>25</v>
      </c>
      <c r="E24" s="12" t="s">
        <v>144</v>
      </c>
      <c r="F24" s="12" t="s">
        <v>25</v>
      </c>
      <c r="G24" s="12" t="s">
        <v>65</v>
      </c>
      <c r="H24" s="12" t="s">
        <v>67</v>
      </c>
      <c r="I24" s="14" t="s">
        <v>68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476917.64249999996</v>
      </c>
      <c r="S24" s="12" t="s">
        <v>145</v>
      </c>
    </row>
    <row r="25" spans="1:19" s="15" customFormat="1" x14ac:dyDescent="0.25">
      <c r="A25" s="17" t="s">
        <v>116</v>
      </c>
      <c r="B25" s="13" t="s">
        <v>113</v>
      </c>
      <c r="C25" s="12" t="s">
        <v>24</v>
      </c>
      <c r="D25" s="12" t="s">
        <v>25</v>
      </c>
      <c r="E25" s="12" t="s">
        <v>141</v>
      </c>
      <c r="F25" s="12" t="s">
        <v>25</v>
      </c>
      <c r="G25" s="12" t="s">
        <v>59</v>
      </c>
      <c r="H25" s="12" t="s">
        <v>61</v>
      </c>
      <c r="I25" s="14" t="s">
        <v>62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238385.74</v>
      </c>
      <c r="S25" s="12" t="s">
        <v>142</v>
      </c>
    </row>
    <row r="26" spans="1:19" s="15" customFormat="1" x14ac:dyDescent="0.25">
      <c r="A26" s="17" t="s">
        <v>121</v>
      </c>
      <c r="B26" s="13" t="s">
        <v>113</v>
      </c>
      <c r="C26" s="12" t="s">
        <v>58</v>
      </c>
      <c r="D26" s="12" t="s">
        <v>122</v>
      </c>
      <c r="E26" s="12" t="s">
        <v>25</v>
      </c>
      <c r="F26" s="12" t="s">
        <v>123</v>
      </c>
      <c r="G26" s="12" t="s">
        <v>25</v>
      </c>
      <c r="H26" s="12" t="s">
        <v>107</v>
      </c>
      <c r="I26" s="14" t="s">
        <v>108</v>
      </c>
      <c r="J26" s="14">
        <v>588400</v>
      </c>
      <c r="K26" s="14">
        <v>588400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s="15" customFormat="1" x14ac:dyDescent="0.25">
      <c r="A27" s="17" t="s">
        <v>124</v>
      </c>
      <c r="B27" s="13" t="s">
        <v>113</v>
      </c>
      <c r="C27" s="12" t="s">
        <v>58</v>
      </c>
      <c r="D27" s="12" t="s">
        <v>114</v>
      </c>
      <c r="E27" s="12" t="s">
        <v>25</v>
      </c>
      <c r="F27" s="12" t="s">
        <v>115</v>
      </c>
      <c r="G27" s="12" t="s">
        <v>25</v>
      </c>
      <c r="H27" s="12" t="s">
        <v>77</v>
      </c>
      <c r="I27" s="14" t="s">
        <v>78</v>
      </c>
      <c r="J27" s="14">
        <v>6083000</v>
      </c>
      <c r="K27" s="14">
        <v>6083000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25</v>
      </c>
    </row>
    <row r="28" spans="1:19" s="15" customFormat="1" x14ac:dyDescent="0.25">
      <c r="A28" s="17" t="s">
        <v>129</v>
      </c>
      <c r="B28" s="13" t="s">
        <v>113</v>
      </c>
      <c r="C28" s="12" t="s">
        <v>58</v>
      </c>
      <c r="D28" s="12" t="s">
        <v>133</v>
      </c>
      <c r="E28" s="12" t="s">
        <v>25</v>
      </c>
      <c r="F28" s="12" t="s">
        <v>134</v>
      </c>
      <c r="G28" s="12" t="s">
        <v>25</v>
      </c>
      <c r="H28" s="12" t="s">
        <v>135</v>
      </c>
      <c r="I28" s="14" t="s">
        <v>136</v>
      </c>
      <c r="J28" s="14">
        <v>54282675</v>
      </c>
      <c r="K28" s="14">
        <v>46763160</v>
      </c>
      <c r="L28" s="14">
        <v>6482340.5199999996</v>
      </c>
      <c r="M28" s="14">
        <v>1037174.48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s="15" customFormat="1" x14ac:dyDescent="0.25">
      <c r="A29" s="17" t="s">
        <v>132</v>
      </c>
      <c r="B29" s="13" t="s">
        <v>113</v>
      </c>
      <c r="C29" s="12" t="s">
        <v>58</v>
      </c>
      <c r="D29" s="12" t="s">
        <v>125</v>
      </c>
      <c r="E29" s="12" t="s">
        <v>25</v>
      </c>
      <c r="F29" s="12" t="s">
        <v>126</v>
      </c>
      <c r="G29" s="12" t="s">
        <v>25</v>
      </c>
      <c r="H29" s="12" t="s">
        <v>127</v>
      </c>
      <c r="I29" s="14" t="s">
        <v>128</v>
      </c>
      <c r="J29" s="14">
        <v>2942136.3</v>
      </c>
      <c r="K29" s="14">
        <v>0</v>
      </c>
      <c r="L29" s="14">
        <v>2536324.4</v>
      </c>
      <c r="M29" s="14">
        <v>405811.9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s="15" customFormat="1" x14ac:dyDescent="0.25">
      <c r="A30" s="17" t="s">
        <v>137</v>
      </c>
      <c r="B30" s="13" t="s">
        <v>113</v>
      </c>
      <c r="C30" s="12" t="s">
        <v>58</v>
      </c>
      <c r="D30" s="12" t="s">
        <v>138</v>
      </c>
      <c r="E30" s="12" t="s">
        <v>25</v>
      </c>
      <c r="F30" s="12" t="s">
        <v>139</v>
      </c>
      <c r="G30" s="12" t="s">
        <v>25</v>
      </c>
      <c r="H30" s="12" t="s">
        <v>54</v>
      </c>
      <c r="I30" s="14" t="s">
        <v>55</v>
      </c>
      <c r="J30" s="14">
        <v>3690433.05</v>
      </c>
      <c r="K30" s="14">
        <v>0</v>
      </c>
      <c r="L30" s="14">
        <v>3181407.8</v>
      </c>
      <c r="M30" s="14">
        <v>509025.24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25</v>
      </c>
    </row>
    <row r="31" spans="1:19" s="15" customFormat="1" x14ac:dyDescent="0.25">
      <c r="A31" s="17" t="s">
        <v>140</v>
      </c>
      <c r="B31" s="13" t="s">
        <v>113</v>
      </c>
      <c r="C31" s="12" t="s">
        <v>58</v>
      </c>
      <c r="D31" s="12" t="s">
        <v>130</v>
      </c>
      <c r="E31" s="12" t="s">
        <v>25</v>
      </c>
      <c r="F31" s="12" t="s">
        <v>131</v>
      </c>
      <c r="G31" s="12" t="s">
        <v>25</v>
      </c>
      <c r="H31" s="12" t="s">
        <v>29</v>
      </c>
      <c r="I31" s="14" t="s">
        <v>30</v>
      </c>
      <c r="J31" s="14">
        <v>4327512.24</v>
      </c>
      <c r="K31" s="14">
        <v>0</v>
      </c>
      <c r="L31" s="14">
        <v>3730613.9999999995</v>
      </c>
      <c r="M31" s="14">
        <v>596898.24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25</v>
      </c>
    </row>
    <row r="32" spans="1:19" s="15" customFormat="1" x14ac:dyDescent="0.25">
      <c r="A32" s="17" t="s">
        <v>143</v>
      </c>
      <c r="B32" s="13" t="s">
        <v>113</v>
      </c>
      <c r="C32" s="12" t="s">
        <v>58</v>
      </c>
      <c r="D32" s="12" t="s">
        <v>117</v>
      </c>
      <c r="E32" s="12" t="s">
        <v>25</v>
      </c>
      <c r="F32" s="12" t="s">
        <v>118</v>
      </c>
      <c r="G32" s="12" t="s">
        <v>25</v>
      </c>
      <c r="H32" s="12" t="s">
        <v>119</v>
      </c>
      <c r="I32" s="14" t="s">
        <v>120</v>
      </c>
      <c r="J32" s="14">
        <v>76930</v>
      </c>
      <c r="K32" s="14">
        <v>76930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s="15" customFormat="1" x14ac:dyDescent="0.25">
      <c r="A33" s="17" t="s">
        <v>146</v>
      </c>
      <c r="B33" s="13" t="s">
        <v>147</v>
      </c>
      <c r="C33" s="12" t="s">
        <v>58</v>
      </c>
      <c r="D33" s="12" t="s">
        <v>153</v>
      </c>
      <c r="E33" s="12" t="s">
        <v>25</v>
      </c>
      <c r="F33" s="12" t="s">
        <v>154</v>
      </c>
      <c r="G33" s="12" t="s">
        <v>25</v>
      </c>
      <c r="H33" s="12" t="s">
        <v>107</v>
      </c>
      <c r="I33" s="14" t="s">
        <v>108</v>
      </c>
      <c r="J33" s="14">
        <v>1926000</v>
      </c>
      <c r="K33" s="14">
        <v>1926000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25</v>
      </c>
    </row>
    <row r="34" spans="1:19" s="15" customFormat="1" x14ac:dyDescent="0.25">
      <c r="A34" s="17" t="s">
        <v>152</v>
      </c>
      <c r="B34" s="13" t="s">
        <v>147</v>
      </c>
      <c r="C34" s="12" t="s">
        <v>58</v>
      </c>
      <c r="D34" s="12" t="s">
        <v>156</v>
      </c>
      <c r="E34" s="12" t="s">
        <v>25</v>
      </c>
      <c r="F34" s="12" t="s">
        <v>157</v>
      </c>
      <c r="G34" s="12" t="s">
        <v>25</v>
      </c>
      <c r="H34" s="12" t="s">
        <v>135</v>
      </c>
      <c r="I34" s="14" t="s">
        <v>136</v>
      </c>
      <c r="J34" s="14">
        <v>15218425.810000001</v>
      </c>
      <c r="K34" s="14">
        <v>9826224</v>
      </c>
      <c r="L34" s="14">
        <v>4648449.84</v>
      </c>
      <c r="M34" s="14">
        <v>743751.97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25</v>
      </c>
    </row>
    <row r="35" spans="1:19" s="15" customFormat="1" x14ac:dyDescent="0.25">
      <c r="A35" s="17" t="s">
        <v>155</v>
      </c>
      <c r="B35" s="13" t="s">
        <v>147</v>
      </c>
      <c r="C35" s="12" t="s">
        <v>58</v>
      </c>
      <c r="D35" s="12" t="s">
        <v>148</v>
      </c>
      <c r="E35" s="12" t="s">
        <v>25</v>
      </c>
      <c r="F35" s="12" t="s">
        <v>149</v>
      </c>
      <c r="G35" s="12" t="s">
        <v>25</v>
      </c>
      <c r="H35" s="12" t="s">
        <v>150</v>
      </c>
      <c r="I35" s="14" t="s">
        <v>151</v>
      </c>
      <c r="J35" s="14">
        <v>521856.56</v>
      </c>
      <c r="K35" s="14">
        <v>521856.56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25</v>
      </c>
    </row>
    <row r="36" spans="1:19" s="15" customFormat="1" x14ac:dyDescent="0.25">
      <c r="A36" s="17" t="s">
        <v>158</v>
      </c>
      <c r="B36" s="13" t="s">
        <v>147</v>
      </c>
      <c r="C36" s="12" t="s">
        <v>58</v>
      </c>
      <c r="D36" s="12" t="s">
        <v>171</v>
      </c>
      <c r="E36" s="12" t="s">
        <v>25</v>
      </c>
      <c r="F36" s="12" t="s">
        <v>172</v>
      </c>
      <c r="G36" s="12" t="s">
        <v>25</v>
      </c>
      <c r="H36" s="12" t="s">
        <v>173</v>
      </c>
      <c r="I36" s="14" t="s">
        <v>174</v>
      </c>
      <c r="J36" s="14">
        <v>8586900</v>
      </c>
      <c r="K36" s="14">
        <v>0</v>
      </c>
      <c r="L36" s="14">
        <v>7402500.0000000009</v>
      </c>
      <c r="M36" s="14">
        <v>1184400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25</v>
      </c>
    </row>
    <row r="37" spans="1:19" s="15" customFormat="1" x14ac:dyDescent="0.25">
      <c r="A37" s="17" t="s">
        <v>163</v>
      </c>
      <c r="B37" s="13" t="s">
        <v>147</v>
      </c>
      <c r="C37" s="12" t="s">
        <v>58</v>
      </c>
      <c r="D37" s="12" t="s">
        <v>166</v>
      </c>
      <c r="E37" s="12" t="s">
        <v>25</v>
      </c>
      <c r="F37" s="12" t="s">
        <v>167</v>
      </c>
      <c r="G37" s="12" t="s">
        <v>25</v>
      </c>
      <c r="H37" s="12" t="s">
        <v>168</v>
      </c>
      <c r="I37" s="14" t="s">
        <v>169</v>
      </c>
      <c r="J37" s="14">
        <v>8524840</v>
      </c>
      <c r="K37" s="14">
        <v>0</v>
      </c>
      <c r="L37" s="14">
        <v>7349000</v>
      </c>
      <c r="M37" s="14">
        <v>1175840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25</v>
      </c>
    </row>
    <row r="38" spans="1:19" s="15" customFormat="1" x14ac:dyDescent="0.25">
      <c r="A38" s="17" t="s">
        <v>165</v>
      </c>
      <c r="B38" s="13" t="s">
        <v>147</v>
      </c>
      <c r="C38" s="12" t="s">
        <v>58</v>
      </c>
      <c r="D38" s="12" t="s">
        <v>159</v>
      </c>
      <c r="E38" s="12" t="s">
        <v>25</v>
      </c>
      <c r="F38" s="12" t="s">
        <v>160</v>
      </c>
      <c r="G38" s="12" t="s">
        <v>25</v>
      </c>
      <c r="H38" s="12" t="s">
        <v>161</v>
      </c>
      <c r="I38" s="14" t="s">
        <v>162</v>
      </c>
      <c r="J38" s="14">
        <v>1628274.6</v>
      </c>
      <c r="K38" s="14">
        <v>0</v>
      </c>
      <c r="L38" s="14">
        <v>1403685</v>
      </c>
      <c r="M38" s="14">
        <v>224589.6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25</v>
      </c>
    </row>
    <row r="39" spans="1:19" s="15" customFormat="1" x14ac:dyDescent="0.25">
      <c r="A39" s="17" t="s">
        <v>170</v>
      </c>
      <c r="B39" s="13" t="s">
        <v>147</v>
      </c>
      <c r="C39" s="12" t="s">
        <v>58</v>
      </c>
      <c r="D39" s="12" t="s">
        <v>35</v>
      </c>
      <c r="E39" s="12" t="s">
        <v>25</v>
      </c>
      <c r="F39" s="12" t="s">
        <v>164</v>
      </c>
      <c r="G39" s="12" t="s">
        <v>25</v>
      </c>
      <c r="H39" s="12" t="s">
        <v>36</v>
      </c>
      <c r="I39" s="14" t="s">
        <v>37</v>
      </c>
      <c r="J39" s="14">
        <v>18094670.93</v>
      </c>
      <c r="K39" s="14">
        <v>6061120</v>
      </c>
      <c r="L39" s="14">
        <v>10373750.800000001</v>
      </c>
      <c r="M39" s="14">
        <v>1659800.13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25</v>
      </c>
    </row>
    <row r="40" spans="1:19" s="15" customFormat="1" x14ac:dyDescent="0.25">
      <c r="A40" s="17" t="s">
        <v>175</v>
      </c>
      <c r="B40" s="13" t="s">
        <v>176</v>
      </c>
      <c r="C40" s="12" t="s">
        <v>24</v>
      </c>
      <c r="D40" s="12" t="s">
        <v>25</v>
      </c>
      <c r="E40" s="12" t="s">
        <v>195</v>
      </c>
      <c r="F40" s="12" t="s">
        <v>25</v>
      </c>
      <c r="G40" s="12" t="s">
        <v>133</v>
      </c>
      <c r="H40" s="12" t="s">
        <v>135</v>
      </c>
      <c r="I40" s="14" t="s">
        <v>136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777880.86</v>
      </c>
      <c r="S40" s="12" t="s">
        <v>196</v>
      </c>
    </row>
    <row r="41" spans="1:19" s="15" customFormat="1" x14ac:dyDescent="0.25">
      <c r="A41" s="17" t="s">
        <v>179</v>
      </c>
      <c r="B41" s="13" t="s">
        <v>176</v>
      </c>
      <c r="C41" s="12" t="s">
        <v>24</v>
      </c>
      <c r="D41" s="12" t="s">
        <v>25</v>
      </c>
      <c r="E41" s="12" t="s">
        <v>185</v>
      </c>
      <c r="F41" s="12" t="s">
        <v>25</v>
      </c>
      <c r="G41" s="12" t="s">
        <v>130</v>
      </c>
      <c r="H41" s="12" t="s">
        <v>29</v>
      </c>
      <c r="I41" s="14" t="s">
        <v>30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447673.68</v>
      </c>
      <c r="S41" s="12" t="s">
        <v>186</v>
      </c>
    </row>
    <row r="42" spans="1:19" s="15" customFormat="1" x14ac:dyDescent="0.25">
      <c r="A42" s="17" t="s">
        <v>184</v>
      </c>
      <c r="B42" s="13" t="s">
        <v>176</v>
      </c>
      <c r="C42" s="12" t="s">
        <v>24</v>
      </c>
      <c r="D42" s="12" t="s">
        <v>25</v>
      </c>
      <c r="E42" s="12" t="s">
        <v>189</v>
      </c>
      <c r="F42" s="12" t="s">
        <v>25</v>
      </c>
      <c r="G42" s="12" t="s">
        <v>125</v>
      </c>
      <c r="H42" s="12" t="s">
        <v>127</v>
      </c>
      <c r="I42" s="14" t="s">
        <v>128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405811.9</v>
      </c>
      <c r="S42" s="12" t="s">
        <v>190</v>
      </c>
    </row>
    <row r="43" spans="1:19" s="15" customFormat="1" x14ac:dyDescent="0.25">
      <c r="A43" s="17" t="s">
        <v>187</v>
      </c>
      <c r="B43" s="13" t="s">
        <v>176</v>
      </c>
      <c r="C43" s="12" t="s">
        <v>24</v>
      </c>
      <c r="D43" s="12" t="s">
        <v>25</v>
      </c>
      <c r="E43" s="12" t="s">
        <v>198</v>
      </c>
      <c r="F43" s="12" t="s">
        <v>25</v>
      </c>
      <c r="G43" s="12" t="s">
        <v>138</v>
      </c>
      <c r="H43" s="12" t="s">
        <v>54</v>
      </c>
      <c r="I43" s="14" t="s">
        <v>55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381768.9375</v>
      </c>
      <c r="S43" s="12" t="s">
        <v>199</v>
      </c>
    </row>
    <row r="44" spans="1:19" s="15" customFormat="1" x14ac:dyDescent="0.25">
      <c r="A44" s="17" t="s">
        <v>188</v>
      </c>
      <c r="B44" s="13" t="s">
        <v>176</v>
      </c>
      <c r="C44" s="12" t="s">
        <v>24</v>
      </c>
      <c r="D44" s="12" t="s">
        <v>25</v>
      </c>
      <c r="E44" s="12" t="s">
        <v>201</v>
      </c>
      <c r="F44" s="12" t="s">
        <v>25</v>
      </c>
      <c r="G44" s="12" t="s">
        <v>156</v>
      </c>
      <c r="H44" s="12" t="s">
        <v>135</v>
      </c>
      <c r="I44" s="14" t="s">
        <v>136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557813.97750000004</v>
      </c>
      <c r="S44" s="12" t="s">
        <v>202</v>
      </c>
    </row>
    <row r="45" spans="1:19" s="15" customFormat="1" x14ac:dyDescent="0.25">
      <c r="A45" s="17" t="s">
        <v>191</v>
      </c>
      <c r="B45" s="13" t="s">
        <v>176</v>
      </c>
      <c r="C45" s="12" t="s">
        <v>24</v>
      </c>
      <c r="D45" s="12" t="s">
        <v>25</v>
      </c>
      <c r="E45" s="12" t="s">
        <v>192</v>
      </c>
      <c r="F45" s="12" t="s">
        <v>25</v>
      </c>
      <c r="G45" s="12" t="s">
        <v>159</v>
      </c>
      <c r="H45" s="12" t="s">
        <v>161</v>
      </c>
      <c r="I45" s="14" t="s">
        <v>162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224589.6</v>
      </c>
      <c r="S45" s="12" t="s">
        <v>193</v>
      </c>
    </row>
    <row r="46" spans="1:19" s="15" customFormat="1" x14ac:dyDescent="0.25">
      <c r="A46" s="17" t="s">
        <v>194</v>
      </c>
      <c r="B46" s="13" t="s">
        <v>176</v>
      </c>
      <c r="C46" s="12" t="s">
        <v>58</v>
      </c>
      <c r="D46" s="12" t="s">
        <v>177</v>
      </c>
      <c r="E46" s="12" t="s">
        <v>25</v>
      </c>
      <c r="F46" s="12" t="s">
        <v>178</v>
      </c>
      <c r="G46" s="12" t="s">
        <v>25</v>
      </c>
      <c r="H46" s="12" t="s">
        <v>77</v>
      </c>
      <c r="I46" s="14" t="s">
        <v>78</v>
      </c>
      <c r="J46" s="14">
        <v>1267000</v>
      </c>
      <c r="K46" s="14">
        <v>1267000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25</v>
      </c>
    </row>
    <row r="47" spans="1:19" s="15" customFormat="1" x14ac:dyDescent="0.25">
      <c r="A47" s="17" t="s">
        <v>197</v>
      </c>
      <c r="B47" s="13" t="s">
        <v>176</v>
      </c>
      <c r="C47" s="12" t="s">
        <v>58</v>
      </c>
      <c r="D47" s="12" t="s">
        <v>180</v>
      </c>
      <c r="E47" s="12" t="s">
        <v>25</v>
      </c>
      <c r="F47" s="12" t="s">
        <v>181</v>
      </c>
      <c r="G47" s="12" t="s">
        <v>25</v>
      </c>
      <c r="H47" s="12" t="s">
        <v>182</v>
      </c>
      <c r="I47" s="14" t="s">
        <v>183</v>
      </c>
      <c r="J47" s="14">
        <v>54757920</v>
      </c>
      <c r="K47" s="14">
        <v>52788000</v>
      </c>
      <c r="L47" s="14">
        <v>0</v>
      </c>
      <c r="M47" s="14">
        <v>0</v>
      </c>
      <c r="N47" s="14">
        <v>1824000</v>
      </c>
      <c r="O47" s="14">
        <v>145920</v>
      </c>
      <c r="P47" s="14">
        <v>0</v>
      </c>
      <c r="Q47" s="14">
        <v>0</v>
      </c>
      <c r="R47" s="14">
        <v>0</v>
      </c>
      <c r="S47" s="12" t="s">
        <v>25</v>
      </c>
    </row>
    <row r="48" spans="1:19" s="15" customFormat="1" x14ac:dyDescent="0.25">
      <c r="A48" s="17" t="s">
        <v>200</v>
      </c>
      <c r="B48" s="13" t="s">
        <v>204</v>
      </c>
      <c r="C48" s="12" t="s">
        <v>24</v>
      </c>
      <c r="D48" s="12" t="s">
        <v>25</v>
      </c>
      <c r="E48" s="12" t="s">
        <v>214</v>
      </c>
      <c r="F48" s="12" t="s">
        <v>25</v>
      </c>
      <c r="G48" s="12" t="s">
        <v>35</v>
      </c>
      <c r="H48" s="12" t="s">
        <v>36</v>
      </c>
      <c r="I48" s="14" t="s">
        <v>37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1244850.0974999999</v>
      </c>
      <c r="S48" s="12" t="s">
        <v>215</v>
      </c>
    </row>
    <row r="49" spans="1:19" s="15" customFormat="1" x14ac:dyDescent="0.25">
      <c r="A49" s="17" t="s">
        <v>203</v>
      </c>
      <c r="B49" s="13" t="s">
        <v>204</v>
      </c>
      <c r="C49" s="12" t="s">
        <v>24</v>
      </c>
      <c r="D49" s="12" t="s">
        <v>25</v>
      </c>
      <c r="E49" s="12" t="s">
        <v>217</v>
      </c>
      <c r="F49" s="12" t="s">
        <v>25</v>
      </c>
      <c r="G49" s="12" t="s">
        <v>180</v>
      </c>
      <c r="H49" s="12" t="s">
        <v>182</v>
      </c>
      <c r="I49" s="14" t="s">
        <v>183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109440</v>
      </c>
      <c r="S49" s="12" t="s">
        <v>218</v>
      </c>
    </row>
    <row r="50" spans="1:19" s="15" customFormat="1" x14ac:dyDescent="0.25">
      <c r="A50" s="17" t="s">
        <v>207</v>
      </c>
      <c r="B50" s="13" t="s">
        <v>204</v>
      </c>
      <c r="C50" s="12" t="s">
        <v>24</v>
      </c>
      <c r="D50" s="12" t="s">
        <v>25</v>
      </c>
      <c r="E50" s="12" t="s">
        <v>205</v>
      </c>
      <c r="F50" s="12" t="s">
        <v>25</v>
      </c>
      <c r="G50" s="12" t="s">
        <v>166</v>
      </c>
      <c r="H50" s="12" t="s">
        <v>168</v>
      </c>
      <c r="I50" s="14" t="s">
        <v>169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1175840</v>
      </c>
      <c r="S50" s="12" t="s">
        <v>206</v>
      </c>
    </row>
    <row r="51" spans="1:19" s="15" customFormat="1" x14ac:dyDescent="0.25">
      <c r="A51" s="17" t="s">
        <v>211</v>
      </c>
      <c r="B51" s="13" t="s">
        <v>204</v>
      </c>
      <c r="C51" s="12" t="s">
        <v>24</v>
      </c>
      <c r="D51" s="12" t="s">
        <v>25</v>
      </c>
      <c r="E51" s="12" t="s">
        <v>212</v>
      </c>
      <c r="F51" s="12" t="s">
        <v>212</v>
      </c>
      <c r="G51" s="12" t="s">
        <v>212</v>
      </c>
      <c r="H51" s="12" t="s">
        <v>72</v>
      </c>
      <c r="I51" s="14" t="s">
        <v>73</v>
      </c>
      <c r="J51" s="14">
        <v>-14000000</v>
      </c>
      <c r="K51" s="14">
        <v>-14000000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25</v>
      </c>
    </row>
    <row r="52" spans="1:19" s="15" customFormat="1" x14ac:dyDescent="0.25">
      <c r="A52" s="17" t="s">
        <v>213</v>
      </c>
      <c r="B52" s="13" t="s">
        <v>204</v>
      </c>
      <c r="C52" s="12" t="s">
        <v>24</v>
      </c>
      <c r="D52" s="12" t="s">
        <v>25</v>
      </c>
      <c r="E52" s="12" t="s">
        <v>208</v>
      </c>
      <c r="F52" s="12" t="s">
        <v>208</v>
      </c>
      <c r="G52" s="12" t="s">
        <v>208</v>
      </c>
      <c r="H52" s="12" t="s">
        <v>209</v>
      </c>
      <c r="I52" s="14" t="s">
        <v>210</v>
      </c>
      <c r="J52" s="14">
        <v>-180000</v>
      </c>
      <c r="K52" s="14">
        <v>-180000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25</v>
      </c>
    </row>
    <row r="53" spans="1:19" s="15" customFormat="1" x14ac:dyDescent="0.25">
      <c r="A53" s="17" t="s">
        <v>216</v>
      </c>
      <c r="B53" s="13" t="s">
        <v>219</v>
      </c>
      <c r="C53" s="12" t="s">
        <v>24</v>
      </c>
      <c r="D53" s="12" t="s">
        <v>25</v>
      </c>
      <c r="E53" s="12" t="s">
        <v>220</v>
      </c>
      <c r="F53" s="12" t="s">
        <v>25</v>
      </c>
      <c r="G53" s="12" t="s">
        <v>171</v>
      </c>
      <c r="H53" s="12" t="s">
        <v>173</v>
      </c>
      <c r="I53" s="14" t="s">
        <v>174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888300</v>
      </c>
      <c r="S53" s="12" t="s">
        <v>221</v>
      </c>
    </row>
    <row r="55" spans="1:19" x14ac:dyDescent="0.25">
      <c r="J55" s="6">
        <f>SUM(J2:J53)</f>
        <v>283915823.54000008</v>
      </c>
      <c r="K55" s="6">
        <f t="shared" ref="K55:R55" si="0">SUM(K2:K53)</f>
        <v>222105477.54000002</v>
      </c>
      <c r="L55" s="6">
        <f t="shared" si="0"/>
        <v>51586574.140000001</v>
      </c>
      <c r="M55" s="6">
        <f t="shared" si="0"/>
        <v>8253851.8499999996</v>
      </c>
      <c r="N55" s="6">
        <f t="shared" si="0"/>
        <v>1824000</v>
      </c>
      <c r="O55" s="6">
        <f t="shared" si="0"/>
        <v>145920</v>
      </c>
      <c r="P55" s="6">
        <f t="shared" si="0"/>
        <v>0</v>
      </c>
      <c r="Q55" s="6">
        <f t="shared" si="0"/>
        <v>0</v>
      </c>
      <c r="R55" s="6">
        <f t="shared" si="0"/>
        <v>6929272.4349999996</v>
      </c>
    </row>
    <row r="57" spans="1:19" x14ac:dyDescent="0.25">
      <c r="J57" s="5" t="s">
        <v>222</v>
      </c>
    </row>
    <row r="59" spans="1:19" x14ac:dyDescent="0.25">
      <c r="J59" s="5" t="s">
        <v>223</v>
      </c>
      <c r="K59" s="5" t="s">
        <v>224</v>
      </c>
      <c r="L59" s="2" t="s">
        <v>225</v>
      </c>
    </row>
    <row r="61" spans="1:19" x14ac:dyDescent="0.25">
      <c r="I61" s="5" t="s">
        <v>226</v>
      </c>
      <c r="J61" s="5">
        <f>K55</f>
        <v>222105477.54000002</v>
      </c>
    </row>
    <row r="63" spans="1:19" x14ac:dyDescent="0.25">
      <c r="I63" s="5" t="s">
        <v>227</v>
      </c>
      <c r="J63" s="5">
        <f>L55</f>
        <v>51586574.140000001</v>
      </c>
      <c r="K63" s="5">
        <f>M55+0.01</f>
        <v>8253851.8599999994</v>
      </c>
    </row>
    <row r="65" spans="9:12" x14ac:dyDescent="0.25">
      <c r="I65" s="5" t="s">
        <v>228</v>
      </c>
      <c r="J65" s="5">
        <f>N55</f>
        <v>1824000</v>
      </c>
      <c r="K65" s="5">
        <f>O55</f>
        <v>145920</v>
      </c>
      <c r="L65" s="2">
        <v>0</v>
      </c>
    </row>
    <row r="67" spans="9:12" x14ac:dyDescent="0.25">
      <c r="I67" s="5" t="s">
        <v>229</v>
      </c>
      <c r="J67" s="5">
        <v>0</v>
      </c>
      <c r="K67" s="5">
        <v>0</v>
      </c>
    </row>
    <row r="69" spans="9:12" x14ac:dyDescent="0.25">
      <c r="I69" s="5" t="s">
        <v>230</v>
      </c>
      <c r="J69" s="5">
        <f>J61+J63+J65</f>
        <v>275516051.68000001</v>
      </c>
      <c r="K69" s="5">
        <f>K63+K65</f>
        <v>8399771.8599999994</v>
      </c>
      <c r="L69" s="2">
        <v>0</v>
      </c>
    </row>
  </sheetData>
  <sortState ref="A8:S53">
    <sortCondition ref="B8:B53"/>
    <sortCondition ref="S8:S5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scale="4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69"/>
  <sheetViews>
    <sheetView topLeftCell="K25" workbookViewId="0">
      <selection activeCell="R45" sqref="R45"/>
    </sheetView>
  </sheetViews>
  <sheetFormatPr baseColWidth="10" defaultRowHeight="15" x14ac:dyDescent="0.25"/>
  <cols>
    <col min="1" max="1" width="6.28515625" style="18" bestFit="1" customWidth="1"/>
    <col min="2" max="2" width="10.42578125" style="3" bestFit="1" customWidth="1"/>
    <col min="3" max="3" width="9.85546875" style="2" bestFit="1" customWidth="1"/>
    <col min="4" max="4" width="11.85546875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4.28515625" style="5" bestFit="1" customWidth="1"/>
    <col min="12" max="12" width="13.28515625" style="5" customWidth="1"/>
    <col min="13" max="14" width="12.28515625" style="5" customWidth="1"/>
    <col min="15" max="15" width="10.7109375" style="5" customWidth="1"/>
    <col min="16" max="17" width="5.140625" style="5" customWidth="1"/>
    <col min="18" max="18" width="12.28515625" style="5" customWidth="1"/>
    <col min="19" max="19" width="17.42578125" style="2" bestFit="1" customWidth="1"/>
  </cols>
  <sheetData>
    <row r="2" spans="1:19" s="16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6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6" customFormat="1" x14ac:dyDescent="0.25">
      <c r="A4" s="30" t="s">
        <v>231</v>
      </c>
      <c r="B4" s="30"/>
      <c r="C4" s="30"/>
      <c r="D4" s="30"/>
      <c r="E4" s="30"/>
      <c r="F4" s="30"/>
      <c r="G4" s="30"/>
      <c r="H4" s="30"/>
      <c r="I4" s="30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6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3" customFormat="1" x14ac:dyDescent="0.25">
      <c r="A8" s="19" t="s">
        <v>103</v>
      </c>
      <c r="B8" s="20" t="s">
        <v>104</v>
      </c>
      <c r="C8" s="21" t="s">
        <v>58</v>
      </c>
      <c r="D8" s="21" t="s">
        <v>105</v>
      </c>
      <c r="E8" s="21" t="s">
        <v>25</v>
      </c>
      <c r="F8" s="21" t="s">
        <v>106</v>
      </c>
      <c r="G8" s="21" t="s">
        <v>25</v>
      </c>
      <c r="H8" s="21" t="s">
        <v>107</v>
      </c>
      <c r="I8" s="22" t="s">
        <v>108</v>
      </c>
      <c r="J8" s="22">
        <v>1936800</v>
      </c>
      <c r="K8" s="22">
        <v>1936800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1" t="s">
        <v>25</v>
      </c>
    </row>
    <row r="9" spans="1:19" s="23" customFormat="1" x14ac:dyDescent="0.25">
      <c r="A9" s="19" t="s">
        <v>121</v>
      </c>
      <c r="B9" s="20" t="s">
        <v>113</v>
      </c>
      <c r="C9" s="21" t="s">
        <v>58</v>
      </c>
      <c r="D9" s="21" t="s">
        <v>122</v>
      </c>
      <c r="E9" s="21" t="s">
        <v>25</v>
      </c>
      <c r="F9" s="21" t="s">
        <v>123</v>
      </c>
      <c r="G9" s="21" t="s">
        <v>25</v>
      </c>
      <c r="H9" s="21" t="s">
        <v>107</v>
      </c>
      <c r="I9" s="22" t="s">
        <v>108</v>
      </c>
      <c r="J9" s="22">
        <v>588400</v>
      </c>
      <c r="K9" s="22">
        <v>588400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1" t="s">
        <v>25</v>
      </c>
    </row>
    <row r="10" spans="1:19" s="23" customFormat="1" x14ac:dyDescent="0.25">
      <c r="A10" s="19" t="s">
        <v>146</v>
      </c>
      <c r="B10" s="20" t="s">
        <v>147</v>
      </c>
      <c r="C10" s="21" t="s">
        <v>58</v>
      </c>
      <c r="D10" s="21" t="s">
        <v>153</v>
      </c>
      <c r="E10" s="21" t="s">
        <v>25</v>
      </c>
      <c r="F10" s="21" t="s">
        <v>154</v>
      </c>
      <c r="G10" s="21" t="s">
        <v>25</v>
      </c>
      <c r="H10" s="21" t="s">
        <v>107</v>
      </c>
      <c r="I10" s="22" t="s">
        <v>108</v>
      </c>
      <c r="J10" s="22">
        <v>1926000</v>
      </c>
      <c r="K10" s="22">
        <v>1926000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1" t="s">
        <v>25</v>
      </c>
    </row>
    <row r="11" spans="1:19" s="23" customFormat="1" x14ac:dyDescent="0.25">
      <c r="A11" s="19" t="s">
        <v>63</v>
      </c>
      <c r="B11" s="20" t="s">
        <v>64</v>
      </c>
      <c r="C11" s="21" t="s">
        <v>58</v>
      </c>
      <c r="D11" s="21" t="s">
        <v>75</v>
      </c>
      <c r="E11" s="21" t="s">
        <v>25</v>
      </c>
      <c r="F11" s="21" t="s">
        <v>76</v>
      </c>
      <c r="G11" s="21" t="s">
        <v>25</v>
      </c>
      <c r="H11" s="21" t="s">
        <v>77</v>
      </c>
      <c r="I11" s="22" t="s">
        <v>78</v>
      </c>
      <c r="J11" s="22">
        <v>2178000</v>
      </c>
      <c r="K11" s="22">
        <v>2178000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1" t="s">
        <v>25</v>
      </c>
    </row>
    <row r="12" spans="1:19" s="23" customFormat="1" x14ac:dyDescent="0.25">
      <c r="A12" s="19" t="s">
        <v>109</v>
      </c>
      <c r="B12" s="20" t="s">
        <v>104</v>
      </c>
      <c r="C12" s="21" t="s">
        <v>58</v>
      </c>
      <c r="D12" s="21" t="s">
        <v>110</v>
      </c>
      <c r="E12" s="21" t="s">
        <v>25</v>
      </c>
      <c r="F12" s="21" t="s">
        <v>111</v>
      </c>
      <c r="G12" s="21" t="s">
        <v>25</v>
      </c>
      <c r="H12" s="21" t="s">
        <v>77</v>
      </c>
      <c r="I12" s="22" t="s">
        <v>78</v>
      </c>
      <c r="J12" s="22">
        <v>3311000</v>
      </c>
      <c r="K12" s="22">
        <v>3311000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1" t="s">
        <v>25</v>
      </c>
    </row>
    <row r="13" spans="1:19" s="28" customFormat="1" x14ac:dyDescent="0.25">
      <c r="A13" s="19" t="s">
        <v>194</v>
      </c>
      <c r="B13" s="20" t="s">
        <v>176</v>
      </c>
      <c r="C13" s="21" t="s">
        <v>58</v>
      </c>
      <c r="D13" s="21" t="s">
        <v>177</v>
      </c>
      <c r="E13" s="21" t="s">
        <v>25</v>
      </c>
      <c r="F13" s="21" t="s">
        <v>178</v>
      </c>
      <c r="G13" s="21" t="s">
        <v>25</v>
      </c>
      <c r="H13" s="21" t="s">
        <v>77</v>
      </c>
      <c r="I13" s="22" t="s">
        <v>78</v>
      </c>
      <c r="J13" s="22">
        <v>1267000</v>
      </c>
      <c r="K13" s="22">
        <v>1267000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1" t="s">
        <v>25</v>
      </c>
    </row>
    <row r="14" spans="1:19" s="23" customFormat="1" x14ac:dyDescent="0.25">
      <c r="A14" s="19" t="s">
        <v>129</v>
      </c>
      <c r="B14" s="20" t="s">
        <v>113</v>
      </c>
      <c r="C14" s="21" t="s">
        <v>58</v>
      </c>
      <c r="D14" s="21" t="s">
        <v>133</v>
      </c>
      <c r="E14" s="21" t="s">
        <v>25</v>
      </c>
      <c r="F14" s="21" t="s">
        <v>134</v>
      </c>
      <c r="G14" s="21" t="s">
        <v>25</v>
      </c>
      <c r="H14" s="21" t="s">
        <v>135</v>
      </c>
      <c r="I14" s="22" t="s">
        <v>136</v>
      </c>
      <c r="J14" s="22">
        <v>54282675</v>
      </c>
      <c r="K14" s="22">
        <v>46763160</v>
      </c>
      <c r="L14" s="22">
        <v>6482340.5199999996</v>
      </c>
      <c r="M14" s="22">
        <v>1037174.48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1" t="s">
        <v>25</v>
      </c>
    </row>
    <row r="15" spans="1:19" s="15" customFormat="1" x14ac:dyDescent="0.25">
      <c r="A15" s="19" t="s">
        <v>152</v>
      </c>
      <c r="B15" s="20" t="s">
        <v>147</v>
      </c>
      <c r="C15" s="21" t="s">
        <v>58</v>
      </c>
      <c r="D15" s="21" t="s">
        <v>156</v>
      </c>
      <c r="E15" s="21" t="s">
        <v>25</v>
      </c>
      <c r="F15" s="21" t="s">
        <v>157</v>
      </c>
      <c r="G15" s="21" t="s">
        <v>25</v>
      </c>
      <c r="H15" s="21" t="s">
        <v>135</v>
      </c>
      <c r="I15" s="22" t="s">
        <v>136</v>
      </c>
      <c r="J15" s="22">
        <v>15218425.810000001</v>
      </c>
      <c r="K15" s="22">
        <v>9826224</v>
      </c>
      <c r="L15" s="22">
        <v>4648449.84</v>
      </c>
      <c r="M15" s="22">
        <v>743751.97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1" t="s">
        <v>25</v>
      </c>
    </row>
    <row r="16" spans="1:19" s="15" customFormat="1" x14ac:dyDescent="0.25">
      <c r="A16" s="19" t="s">
        <v>175</v>
      </c>
      <c r="B16" s="20" t="s">
        <v>176</v>
      </c>
      <c r="C16" s="21" t="s">
        <v>24</v>
      </c>
      <c r="D16" s="21" t="s">
        <v>25</v>
      </c>
      <c r="E16" s="21" t="s">
        <v>195</v>
      </c>
      <c r="F16" s="21" t="s">
        <v>25</v>
      </c>
      <c r="G16" s="21" t="s">
        <v>133</v>
      </c>
      <c r="H16" s="21" t="s">
        <v>135</v>
      </c>
      <c r="I16" s="22" t="s">
        <v>136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777880.86</v>
      </c>
      <c r="S16" s="21" t="s">
        <v>196</v>
      </c>
    </row>
    <row r="17" spans="1:19" s="23" customFormat="1" x14ac:dyDescent="0.25">
      <c r="A17" s="19" t="s">
        <v>188</v>
      </c>
      <c r="B17" s="20" t="s">
        <v>176</v>
      </c>
      <c r="C17" s="21" t="s">
        <v>24</v>
      </c>
      <c r="D17" s="21" t="s">
        <v>25</v>
      </c>
      <c r="E17" s="21" t="s">
        <v>201</v>
      </c>
      <c r="F17" s="21" t="s">
        <v>25</v>
      </c>
      <c r="G17" s="21" t="s">
        <v>156</v>
      </c>
      <c r="H17" s="21" t="s">
        <v>135</v>
      </c>
      <c r="I17" s="22" t="s">
        <v>136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557813.97750000004</v>
      </c>
      <c r="S17" s="21" t="s">
        <v>202</v>
      </c>
    </row>
    <row r="18" spans="1:19" s="23" customFormat="1" x14ac:dyDescent="0.25">
      <c r="A18" s="19" t="s">
        <v>155</v>
      </c>
      <c r="B18" s="20" t="s">
        <v>147</v>
      </c>
      <c r="C18" s="21" t="s">
        <v>58</v>
      </c>
      <c r="D18" s="21" t="s">
        <v>148</v>
      </c>
      <c r="E18" s="21" t="s">
        <v>25</v>
      </c>
      <c r="F18" s="21" t="s">
        <v>149</v>
      </c>
      <c r="G18" s="21" t="s">
        <v>25</v>
      </c>
      <c r="H18" s="21" t="s">
        <v>150</v>
      </c>
      <c r="I18" s="22" t="s">
        <v>151</v>
      </c>
      <c r="J18" s="22">
        <v>521856.56</v>
      </c>
      <c r="K18" s="22">
        <v>521856.56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1" t="s">
        <v>25</v>
      </c>
    </row>
    <row r="19" spans="1:19" s="23" customFormat="1" x14ac:dyDescent="0.25">
      <c r="A19" s="19" t="s">
        <v>132</v>
      </c>
      <c r="B19" s="20" t="s">
        <v>113</v>
      </c>
      <c r="C19" s="21" t="s">
        <v>58</v>
      </c>
      <c r="D19" s="21" t="s">
        <v>125</v>
      </c>
      <c r="E19" s="21" t="s">
        <v>25</v>
      </c>
      <c r="F19" s="21" t="s">
        <v>126</v>
      </c>
      <c r="G19" s="21" t="s">
        <v>25</v>
      </c>
      <c r="H19" s="21" t="s">
        <v>127</v>
      </c>
      <c r="I19" s="22" t="s">
        <v>128</v>
      </c>
      <c r="J19" s="22">
        <v>2942136.3</v>
      </c>
      <c r="K19" s="22">
        <v>0</v>
      </c>
      <c r="L19" s="22">
        <v>2536324.4</v>
      </c>
      <c r="M19" s="22">
        <v>405811.9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1" t="s">
        <v>25</v>
      </c>
    </row>
    <row r="20" spans="1:19" s="23" customFormat="1" x14ac:dyDescent="0.25">
      <c r="A20" s="19" t="s">
        <v>184</v>
      </c>
      <c r="B20" s="20" t="s">
        <v>176</v>
      </c>
      <c r="C20" s="21" t="s">
        <v>24</v>
      </c>
      <c r="D20" s="21" t="s">
        <v>25</v>
      </c>
      <c r="E20" s="21" t="s">
        <v>189</v>
      </c>
      <c r="F20" s="21" t="s">
        <v>25</v>
      </c>
      <c r="G20" s="21" t="s">
        <v>125</v>
      </c>
      <c r="H20" s="21" t="s">
        <v>127</v>
      </c>
      <c r="I20" s="22" t="s">
        <v>128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405811.9</v>
      </c>
      <c r="S20" s="21" t="s">
        <v>190</v>
      </c>
    </row>
    <row r="21" spans="1:19" s="15" customFormat="1" x14ac:dyDescent="0.25">
      <c r="A21" s="19" t="s">
        <v>74</v>
      </c>
      <c r="B21" s="20" t="s">
        <v>64</v>
      </c>
      <c r="C21" s="21" t="s">
        <v>58</v>
      </c>
      <c r="D21" s="21" t="s">
        <v>95</v>
      </c>
      <c r="E21" s="21" t="s">
        <v>25</v>
      </c>
      <c r="F21" s="21" t="s">
        <v>96</v>
      </c>
      <c r="G21" s="21" t="s">
        <v>25</v>
      </c>
      <c r="H21" s="21" t="s">
        <v>97</v>
      </c>
      <c r="I21" s="22" t="s">
        <v>98</v>
      </c>
      <c r="J21" s="22">
        <v>26313600</v>
      </c>
      <c r="K21" s="22">
        <v>26313600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1" t="s">
        <v>25</v>
      </c>
    </row>
    <row r="22" spans="1:19" s="15" customFormat="1" x14ac:dyDescent="0.25">
      <c r="A22" s="19" t="s">
        <v>79</v>
      </c>
      <c r="B22" s="20" t="s">
        <v>64</v>
      </c>
      <c r="C22" s="21" t="s">
        <v>58</v>
      </c>
      <c r="D22" s="21" t="s">
        <v>90</v>
      </c>
      <c r="E22" s="21" t="s">
        <v>25</v>
      </c>
      <c r="F22" s="21" t="s">
        <v>91</v>
      </c>
      <c r="G22" s="21" t="s">
        <v>25</v>
      </c>
      <c r="H22" s="21" t="s">
        <v>92</v>
      </c>
      <c r="I22" s="22" t="s">
        <v>93</v>
      </c>
      <c r="J22" s="22">
        <v>624000</v>
      </c>
      <c r="K22" s="22">
        <v>624000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1" t="s">
        <v>25</v>
      </c>
    </row>
    <row r="23" spans="1:19" s="28" customFormat="1" x14ac:dyDescent="0.25">
      <c r="A23" s="19" t="s">
        <v>56</v>
      </c>
      <c r="B23" s="20" t="s">
        <v>57</v>
      </c>
      <c r="C23" s="21" t="s">
        <v>58</v>
      </c>
      <c r="D23" s="21" t="s">
        <v>59</v>
      </c>
      <c r="E23" s="21" t="s">
        <v>25</v>
      </c>
      <c r="F23" s="21" t="s">
        <v>60</v>
      </c>
      <c r="G23" s="21" t="s">
        <v>25</v>
      </c>
      <c r="H23" s="21" t="s">
        <v>61</v>
      </c>
      <c r="I23" s="22" t="s">
        <v>62</v>
      </c>
      <c r="J23" s="22">
        <v>2304395.4500000002</v>
      </c>
      <c r="K23" s="22">
        <v>0</v>
      </c>
      <c r="L23" s="22">
        <v>1986547.8</v>
      </c>
      <c r="M23" s="22">
        <v>317847.65000000002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1" t="s">
        <v>25</v>
      </c>
    </row>
    <row r="24" spans="1:19" s="28" customFormat="1" x14ac:dyDescent="0.25">
      <c r="A24" s="19" t="s">
        <v>116</v>
      </c>
      <c r="B24" s="20" t="s">
        <v>113</v>
      </c>
      <c r="C24" s="21" t="s">
        <v>24</v>
      </c>
      <c r="D24" s="21" t="s">
        <v>25</v>
      </c>
      <c r="E24" s="21" t="s">
        <v>141</v>
      </c>
      <c r="F24" s="21" t="s">
        <v>25</v>
      </c>
      <c r="G24" s="21" t="s">
        <v>59</v>
      </c>
      <c r="H24" s="21" t="s">
        <v>61</v>
      </c>
      <c r="I24" s="22" t="s">
        <v>62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238385.74</v>
      </c>
      <c r="S24" s="21" t="s">
        <v>142</v>
      </c>
    </row>
    <row r="25" spans="1:19" s="23" customFormat="1" x14ac:dyDescent="0.25">
      <c r="A25" s="19" t="s">
        <v>143</v>
      </c>
      <c r="B25" s="20" t="s">
        <v>113</v>
      </c>
      <c r="C25" s="21" t="s">
        <v>58</v>
      </c>
      <c r="D25" s="21" t="s">
        <v>117</v>
      </c>
      <c r="E25" s="21" t="s">
        <v>25</v>
      </c>
      <c r="F25" s="21" t="s">
        <v>118</v>
      </c>
      <c r="G25" s="21" t="s">
        <v>25</v>
      </c>
      <c r="H25" s="21" t="s">
        <v>119</v>
      </c>
      <c r="I25" s="22" t="s">
        <v>120</v>
      </c>
      <c r="J25" s="22">
        <v>76930</v>
      </c>
      <c r="K25" s="22">
        <v>76930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1" t="s">
        <v>25</v>
      </c>
    </row>
    <row r="26" spans="1:19" s="23" customFormat="1" x14ac:dyDescent="0.25">
      <c r="A26" s="19" t="s">
        <v>89</v>
      </c>
      <c r="B26" s="20" t="s">
        <v>64</v>
      </c>
      <c r="C26" s="21" t="s">
        <v>58</v>
      </c>
      <c r="D26" s="21" t="s">
        <v>65</v>
      </c>
      <c r="E26" s="21" t="s">
        <v>25</v>
      </c>
      <c r="F26" s="21" t="s">
        <v>66</v>
      </c>
      <c r="G26" s="21" t="s">
        <v>25</v>
      </c>
      <c r="H26" s="21" t="s">
        <v>67</v>
      </c>
      <c r="I26" s="22" t="s">
        <v>68</v>
      </c>
      <c r="J26" s="22">
        <v>25282050.829999998</v>
      </c>
      <c r="K26" s="22">
        <v>20671846.98</v>
      </c>
      <c r="L26" s="22">
        <v>3974313.66</v>
      </c>
      <c r="M26" s="22">
        <v>635890.18999999994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1" t="s">
        <v>25</v>
      </c>
    </row>
    <row r="27" spans="1:19" s="23" customFormat="1" x14ac:dyDescent="0.25">
      <c r="A27" s="19" t="s">
        <v>112</v>
      </c>
      <c r="B27" s="20" t="s">
        <v>113</v>
      </c>
      <c r="C27" s="21" t="s">
        <v>24</v>
      </c>
      <c r="D27" s="21" t="s">
        <v>25</v>
      </c>
      <c r="E27" s="21" t="s">
        <v>144</v>
      </c>
      <c r="F27" s="21" t="s">
        <v>25</v>
      </c>
      <c r="G27" s="21" t="s">
        <v>65</v>
      </c>
      <c r="H27" s="21" t="s">
        <v>67</v>
      </c>
      <c r="I27" s="22" t="s">
        <v>68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476917.64249999996</v>
      </c>
      <c r="S27" s="21" t="s">
        <v>145</v>
      </c>
    </row>
    <row r="28" spans="1:19" s="23" customFormat="1" x14ac:dyDescent="0.25">
      <c r="A28" s="19" t="s">
        <v>158</v>
      </c>
      <c r="B28" s="20" t="s">
        <v>147</v>
      </c>
      <c r="C28" s="21" t="s">
        <v>58</v>
      </c>
      <c r="D28" s="21" t="s">
        <v>171</v>
      </c>
      <c r="E28" s="21" t="s">
        <v>25</v>
      </c>
      <c r="F28" s="21" t="s">
        <v>172</v>
      </c>
      <c r="G28" s="21" t="s">
        <v>25</v>
      </c>
      <c r="H28" s="21" t="s">
        <v>173</v>
      </c>
      <c r="I28" s="22" t="s">
        <v>174</v>
      </c>
      <c r="J28" s="22">
        <v>8586900</v>
      </c>
      <c r="K28" s="22">
        <v>0</v>
      </c>
      <c r="L28" s="22">
        <v>7402500.0000000009</v>
      </c>
      <c r="M28" s="22">
        <v>1184400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1" t="s">
        <v>25</v>
      </c>
    </row>
    <row r="29" spans="1:19" s="23" customFormat="1" x14ac:dyDescent="0.25">
      <c r="A29" s="19" t="s">
        <v>216</v>
      </c>
      <c r="B29" s="20" t="s">
        <v>219</v>
      </c>
      <c r="C29" s="21" t="s">
        <v>24</v>
      </c>
      <c r="D29" s="21" t="s">
        <v>25</v>
      </c>
      <c r="E29" s="21" t="s">
        <v>220</v>
      </c>
      <c r="F29" s="21" t="s">
        <v>25</v>
      </c>
      <c r="G29" s="21" t="s">
        <v>171</v>
      </c>
      <c r="H29" s="21" t="s">
        <v>173</v>
      </c>
      <c r="I29" s="22" t="s">
        <v>174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888300</v>
      </c>
      <c r="S29" s="21" t="s">
        <v>221</v>
      </c>
    </row>
    <row r="30" spans="1:19" s="15" customFormat="1" x14ac:dyDescent="0.25">
      <c r="A30" s="19" t="s">
        <v>94</v>
      </c>
      <c r="B30" s="20" t="s">
        <v>64</v>
      </c>
      <c r="C30" s="21" t="s">
        <v>58</v>
      </c>
      <c r="D30" s="21" t="s">
        <v>85</v>
      </c>
      <c r="E30" s="21" t="s">
        <v>25</v>
      </c>
      <c r="F30" s="21" t="s">
        <v>86</v>
      </c>
      <c r="G30" s="21" t="s">
        <v>25</v>
      </c>
      <c r="H30" s="21" t="s">
        <v>87</v>
      </c>
      <c r="I30" s="22" t="s">
        <v>88</v>
      </c>
      <c r="J30" s="22">
        <v>11999520</v>
      </c>
      <c r="K30" s="22">
        <v>11999520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1" t="s">
        <v>25</v>
      </c>
    </row>
    <row r="31" spans="1:19" s="28" customFormat="1" x14ac:dyDescent="0.25">
      <c r="A31" s="19" t="s">
        <v>163</v>
      </c>
      <c r="B31" s="20" t="s">
        <v>147</v>
      </c>
      <c r="C31" s="21" t="s">
        <v>58</v>
      </c>
      <c r="D31" s="21" t="s">
        <v>166</v>
      </c>
      <c r="E31" s="21" t="s">
        <v>25</v>
      </c>
      <c r="F31" s="21" t="s">
        <v>167</v>
      </c>
      <c r="G31" s="21" t="s">
        <v>25</v>
      </c>
      <c r="H31" s="21" t="s">
        <v>168</v>
      </c>
      <c r="I31" s="22" t="s">
        <v>169</v>
      </c>
      <c r="J31" s="22">
        <v>8524840</v>
      </c>
      <c r="K31" s="22">
        <v>0</v>
      </c>
      <c r="L31" s="22">
        <v>7349000</v>
      </c>
      <c r="M31" s="22">
        <v>1175840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1" t="s">
        <v>25</v>
      </c>
    </row>
    <row r="32" spans="1:19" s="28" customFormat="1" x14ac:dyDescent="0.25">
      <c r="A32" s="19" t="s">
        <v>207</v>
      </c>
      <c r="B32" s="20" t="s">
        <v>204</v>
      </c>
      <c r="C32" s="21" t="s">
        <v>24</v>
      </c>
      <c r="D32" s="21" t="s">
        <v>25</v>
      </c>
      <c r="E32" s="21" t="s">
        <v>205</v>
      </c>
      <c r="F32" s="21" t="s">
        <v>25</v>
      </c>
      <c r="G32" s="21" t="s">
        <v>166</v>
      </c>
      <c r="H32" s="21" t="s">
        <v>168</v>
      </c>
      <c r="I32" s="22" t="s">
        <v>169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1175840</v>
      </c>
      <c r="S32" s="21" t="s">
        <v>206</v>
      </c>
    </row>
    <row r="33" spans="1:19" s="15" customFormat="1" x14ac:dyDescent="0.25">
      <c r="A33" s="19" t="s">
        <v>165</v>
      </c>
      <c r="B33" s="20" t="s">
        <v>147</v>
      </c>
      <c r="C33" s="21" t="s">
        <v>58</v>
      </c>
      <c r="D33" s="21" t="s">
        <v>159</v>
      </c>
      <c r="E33" s="21" t="s">
        <v>25</v>
      </c>
      <c r="F33" s="21" t="s">
        <v>160</v>
      </c>
      <c r="G33" s="21" t="s">
        <v>25</v>
      </c>
      <c r="H33" s="21" t="s">
        <v>161</v>
      </c>
      <c r="I33" s="22" t="s">
        <v>162</v>
      </c>
      <c r="J33" s="22">
        <v>1628274.6</v>
      </c>
      <c r="K33" s="22">
        <v>0</v>
      </c>
      <c r="L33" s="22">
        <v>1403685</v>
      </c>
      <c r="M33" s="22">
        <v>224589.6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1" t="s">
        <v>25</v>
      </c>
    </row>
    <row r="34" spans="1:19" s="15" customFormat="1" x14ac:dyDescent="0.25">
      <c r="A34" s="19" t="s">
        <v>191</v>
      </c>
      <c r="B34" s="20" t="s">
        <v>176</v>
      </c>
      <c r="C34" s="21" t="s">
        <v>24</v>
      </c>
      <c r="D34" s="21" t="s">
        <v>25</v>
      </c>
      <c r="E34" s="21" t="s">
        <v>192</v>
      </c>
      <c r="F34" s="21" t="s">
        <v>25</v>
      </c>
      <c r="G34" s="21" t="s">
        <v>159</v>
      </c>
      <c r="H34" s="21" t="s">
        <v>161</v>
      </c>
      <c r="I34" s="22" t="s">
        <v>162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224589.6</v>
      </c>
      <c r="S34" s="21" t="s">
        <v>193</v>
      </c>
    </row>
    <row r="35" spans="1:19" s="28" customFormat="1" x14ac:dyDescent="0.25">
      <c r="A35" s="24" t="s">
        <v>124</v>
      </c>
      <c r="B35" s="25" t="s">
        <v>113</v>
      </c>
      <c r="C35" s="26" t="s">
        <v>58</v>
      </c>
      <c r="D35" s="26" t="s">
        <v>114</v>
      </c>
      <c r="E35" s="26" t="s">
        <v>25</v>
      </c>
      <c r="F35" s="26" t="s">
        <v>115</v>
      </c>
      <c r="G35" s="26" t="s">
        <v>25</v>
      </c>
      <c r="H35" s="26" t="s">
        <v>77</v>
      </c>
      <c r="I35" s="27" t="s">
        <v>78</v>
      </c>
      <c r="J35" s="27">
        <v>6083000</v>
      </c>
      <c r="K35" s="27">
        <v>6083000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6" t="s">
        <v>25</v>
      </c>
    </row>
    <row r="36" spans="1:19" s="28" customFormat="1" x14ac:dyDescent="0.25">
      <c r="A36" s="24" t="s">
        <v>197</v>
      </c>
      <c r="B36" s="25" t="s">
        <v>176</v>
      </c>
      <c r="C36" s="26" t="s">
        <v>58</v>
      </c>
      <c r="D36" s="26" t="s">
        <v>180</v>
      </c>
      <c r="E36" s="26" t="s">
        <v>25</v>
      </c>
      <c r="F36" s="26" t="s">
        <v>181</v>
      </c>
      <c r="G36" s="26" t="s">
        <v>25</v>
      </c>
      <c r="H36" s="26" t="s">
        <v>182</v>
      </c>
      <c r="I36" s="27" t="s">
        <v>183</v>
      </c>
      <c r="J36" s="27">
        <v>54757920</v>
      </c>
      <c r="K36" s="27">
        <v>52788000</v>
      </c>
      <c r="L36" s="27">
        <v>0</v>
      </c>
      <c r="M36" s="27">
        <v>0</v>
      </c>
      <c r="N36" s="27">
        <v>1824000</v>
      </c>
      <c r="O36" s="27">
        <v>145920</v>
      </c>
      <c r="P36" s="27">
        <v>0</v>
      </c>
      <c r="Q36" s="27">
        <v>0</v>
      </c>
      <c r="R36" s="27">
        <v>0</v>
      </c>
      <c r="S36" s="26" t="s">
        <v>25</v>
      </c>
    </row>
    <row r="37" spans="1:19" s="23" customFormat="1" x14ac:dyDescent="0.25">
      <c r="A37" s="24" t="s">
        <v>203</v>
      </c>
      <c r="B37" s="25" t="s">
        <v>204</v>
      </c>
      <c r="C37" s="26" t="s">
        <v>24</v>
      </c>
      <c r="D37" s="26" t="s">
        <v>25</v>
      </c>
      <c r="E37" s="26" t="s">
        <v>217</v>
      </c>
      <c r="F37" s="26" t="s">
        <v>25</v>
      </c>
      <c r="G37" s="26" t="s">
        <v>180</v>
      </c>
      <c r="H37" s="26" t="s">
        <v>182</v>
      </c>
      <c r="I37" s="27" t="s">
        <v>183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109440</v>
      </c>
      <c r="S37" s="26" t="s">
        <v>218</v>
      </c>
    </row>
    <row r="38" spans="1:19" s="23" customFormat="1" x14ac:dyDescent="0.25">
      <c r="A38" s="24" t="s">
        <v>137</v>
      </c>
      <c r="B38" s="25" t="s">
        <v>113</v>
      </c>
      <c r="C38" s="26" t="s">
        <v>58</v>
      </c>
      <c r="D38" s="26" t="s">
        <v>138</v>
      </c>
      <c r="E38" s="26" t="s">
        <v>25</v>
      </c>
      <c r="F38" s="26" t="s">
        <v>139</v>
      </c>
      <c r="G38" s="26" t="s">
        <v>25</v>
      </c>
      <c r="H38" s="26" t="s">
        <v>54</v>
      </c>
      <c r="I38" s="27" t="s">
        <v>55</v>
      </c>
      <c r="J38" s="27">
        <v>3690433.05</v>
      </c>
      <c r="K38" s="27">
        <v>0</v>
      </c>
      <c r="L38" s="27">
        <v>3181407.8</v>
      </c>
      <c r="M38" s="27">
        <v>509025.24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6" t="s">
        <v>25</v>
      </c>
    </row>
    <row r="39" spans="1:19" s="23" customFormat="1" x14ac:dyDescent="0.25">
      <c r="A39" s="24" t="s">
        <v>187</v>
      </c>
      <c r="B39" s="25" t="s">
        <v>176</v>
      </c>
      <c r="C39" s="26" t="s">
        <v>24</v>
      </c>
      <c r="D39" s="26" t="s">
        <v>25</v>
      </c>
      <c r="E39" s="26" t="s">
        <v>198</v>
      </c>
      <c r="F39" s="26" t="s">
        <v>25</v>
      </c>
      <c r="G39" s="26" t="s">
        <v>138</v>
      </c>
      <c r="H39" s="26" t="s">
        <v>54</v>
      </c>
      <c r="I39" s="27" t="s">
        <v>55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381768.9375</v>
      </c>
      <c r="S39" s="26" t="s">
        <v>199</v>
      </c>
    </row>
    <row r="40" spans="1:19" s="15" customFormat="1" x14ac:dyDescent="0.25">
      <c r="A40" s="24" t="s">
        <v>140</v>
      </c>
      <c r="B40" s="25" t="s">
        <v>113</v>
      </c>
      <c r="C40" s="26" t="s">
        <v>58</v>
      </c>
      <c r="D40" s="26" t="s">
        <v>130</v>
      </c>
      <c r="E40" s="26" t="s">
        <v>25</v>
      </c>
      <c r="F40" s="26" t="s">
        <v>131</v>
      </c>
      <c r="G40" s="26" t="s">
        <v>25</v>
      </c>
      <c r="H40" s="26" t="s">
        <v>29</v>
      </c>
      <c r="I40" s="27" t="s">
        <v>30</v>
      </c>
      <c r="J40" s="27">
        <v>4327512.24</v>
      </c>
      <c r="K40" s="27">
        <v>0</v>
      </c>
      <c r="L40" s="27">
        <v>3730613.9999999995</v>
      </c>
      <c r="M40" s="27">
        <v>596898.24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6" t="s">
        <v>25</v>
      </c>
    </row>
    <row r="41" spans="1:19" s="23" customFormat="1" x14ac:dyDescent="0.25">
      <c r="A41" s="24" t="s">
        <v>179</v>
      </c>
      <c r="B41" s="25" t="s">
        <v>176</v>
      </c>
      <c r="C41" s="26" t="s">
        <v>24</v>
      </c>
      <c r="D41" s="26" t="s">
        <v>25</v>
      </c>
      <c r="E41" s="26" t="s">
        <v>185</v>
      </c>
      <c r="F41" s="26" t="s">
        <v>25</v>
      </c>
      <c r="G41" s="26" t="s">
        <v>130</v>
      </c>
      <c r="H41" s="26" t="s">
        <v>29</v>
      </c>
      <c r="I41" s="27" t="s">
        <v>30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447673.68</v>
      </c>
      <c r="S41" s="26" t="s">
        <v>186</v>
      </c>
    </row>
    <row r="42" spans="1:19" s="23" customFormat="1" x14ac:dyDescent="0.25">
      <c r="A42" s="24" t="s">
        <v>31</v>
      </c>
      <c r="B42" s="25" t="s">
        <v>32</v>
      </c>
      <c r="C42" s="26" t="s">
        <v>24</v>
      </c>
      <c r="D42" s="26" t="s">
        <v>25</v>
      </c>
      <c r="E42" s="26" t="s">
        <v>33</v>
      </c>
      <c r="F42" s="26" t="s">
        <v>34</v>
      </c>
      <c r="G42" s="26" t="s">
        <v>35</v>
      </c>
      <c r="H42" s="26" t="s">
        <v>36</v>
      </c>
      <c r="I42" s="27" t="s">
        <v>37</v>
      </c>
      <c r="J42" s="27">
        <v>-1209483.2</v>
      </c>
      <c r="K42" s="27">
        <v>-524480</v>
      </c>
      <c r="L42" s="27">
        <v>-590520</v>
      </c>
      <c r="M42" s="27">
        <v>-94483.199999999997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6" t="s">
        <v>25</v>
      </c>
    </row>
    <row r="43" spans="1:19" s="23" customFormat="1" x14ac:dyDescent="0.25">
      <c r="A43" s="24" t="s">
        <v>170</v>
      </c>
      <c r="B43" s="25" t="s">
        <v>147</v>
      </c>
      <c r="C43" s="26" t="s">
        <v>58</v>
      </c>
      <c r="D43" s="26" t="s">
        <v>35</v>
      </c>
      <c r="E43" s="26" t="s">
        <v>25</v>
      </c>
      <c r="F43" s="26" t="s">
        <v>164</v>
      </c>
      <c r="G43" s="26" t="s">
        <v>25</v>
      </c>
      <c r="H43" s="26" t="s">
        <v>36</v>
      </c>
      <c r="I43" s="27" t="s">
        <v>37</v>
      </c>
      <c r="J43" s="27">
        <v>18094670.93</v>
      </c>
      <c r="K43" s="27">
        <v>6061120</v>
      </c>
      <c r="L43" s="27">
        <v>10373750.800000001</v>
      </c>
      <c r="M43" s="27">
        <v>1659800.13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6" t="s">
        <v>25</v>
      </c>
    </row>
    <row r="44" spans="1:19" s="23" customFormat="1" x14ac:dyDescent="0.25">
      <c r="A44" s="24" t="s">
        <v>200</v>
      </c>
      <c r="B44" s="25" t="s">
        <v>204</v>
      </c>
      <c r="C44" s="26" t="s">
        <v>24</v>
      </c>
      <c r="D44" s="26" t="s">
        <v>25</v>
      </c>
      <c r="E44" s="26" t="s">
        <v>214</v>
      </c>
      <c r="F44" s="26" t="s">
        <v>25</v>
      </c>
      <c r="G44" s="26" t="s">
        <v>35</v>
      </c>
      <c r="H44" s="26" t="s">
        <v>36</v>
      </c>
      <c r="I44" s="27" t="s">
        <v>37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1244850.0974999999</v>
      </c>
      <c r="S44" s="26" t="s">
        <v>215</v>
      </c>
    </row>
    <row r="45" spans="1:19" s="23" customFormat="1" x14ac:dyDescent="0.25">
      <c r="A45" s="17" t="s">
        <v>69</v>
      </c>
      <c r="B45" s="13" t="s">
        <v>64</v>
      </c>
      <c r="C45" s="12" t="s">
        <v>58</v>
      </c>
      <c r="D45" s="12" t="s">
        <v>70</v>
      </c>
      <c r="E45" s="12" t="s">
        <v>25</v>
      </c>
      <c r="F45" s="12" t="s">
        <v>71</v>
      </c>
      <c r="G45" s="12" t="s">
        <v>25</v>
      </c>
      <c r="H45" s="12" t="s">
        <v>72</v>
      </c>
      <c r="I45" s="14" t="s">
        <v>73</v>
      </c>
      <c r="J45" s="14">
        <v>43425000</v>
      </c>
      <c r="K45" s="14">
        <v>43425000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25</v>
      </c>
    </row>
    <row r="46" spans="1:19" s="15" customFormat="1" x14ac:dyDescent="0.25">
      <c r="A46" s="17" t="s">
        <v>211</v>
      </c>
      <c r="B46" s="13" t="s">
        <v>204</v>
      </c>
      <c r="C46" s="12" t="s">
        <v>24</v>
      </c>
      <c r="D46" s="12" t="s">
        <v>25</v>
      </c>
      <c r="E46" s="12" t="s">
        <v>212</v>
      </c>
      <c r="F46" s="12" t="s">
        <v>212</v>
      </c>
      <c r="G46" s="12" t="s">
        <v>212</v>
      </c>
      <c r="H46" s="12" t="s">
        <v>72</v>
      </c>
      <c r="I46" s="14" t="s">
        <v>73</v>
      </c>
      <c r="J46" s="14">
        <v>-14000000</v>
      </c>
      <c r="K46" s="14">
        <v>-14000000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25</v>
      </c>
    </row>
    <row r="47" spans="1:19" s="23" customFormat="1" x14ac:dyDescent="0.25">
      <c r="A47" s="17" t="s">
        <v>38</v>
      </c>
      <c r="B47" s="13" t="s">
        <v>39</v>
      </c>
      <c r="C47" s="12" t="s">
        <v>24</v>
      </c>
      <c r="D47" s="12" t="s">
        <v>25</v>
      </c>
      <c r="E47" s="12" t="s">
        <v>40</v>
      </c>
      <c r="F47" s="12" t="s">
        <v>41</v>
      </c>
      <c r="G47" s="12" t="s">
        <v>42</v>
      </c>
      <c r="H47" s="12" t="s">
        <v>43</v>
      </c>
      <c r="I47" s="14" t="s">
        <v>44</v>
      </c>
      <c r="J47" s="14">
        <v>-29000</v>
      </c>
      <c r="K47" s="14">
        <v>0</v>
      </c>
      <c r="L47" s="14">
        <v>-25000</v>
      </c>
      <c r="M47" s="14">
        <v>-4000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25</v>
      </c>
    </row>
    <row r="48" spans="1:19" s="23" customFormat="1" x14ac:dyDescent="0.25">
      <c r="A48" s="17" t="s">
        <v>45</v>
      </c>
      <c r="B48" s="13" t="s">
        <v>39</v>
      </c>
      <c r="C48" s="12" t="s">
        <v>24</v>
      </c>
      <c r="D48" s="12" t="s">
        <v>25</v>
      </c>
      <c r="E48" s="12" t="s">
        <v>46</v>
      </c>
      <c r="F48" s="12" t="s">
        <v>47</v>
      </c>
      <c r="G48" s="12" t="s">
        <v>48</v>
      </c>
      <c r="H48" s="12" t="s">
        <v>43</v>
      </c>
      <c r="I48" s="14" t="s">
        <v>44</v>
      </c>
      <c r="J48" s="14">
        <v>-176134.39999999999</v>
      </c>
      <c r="K48" s="14">
        <v>0</v>
      </c>
      <c r="L48" s="14">
        <v>-151840</v>
      </c>
      <c r="M48" s="14">
        <v>-24294.400000000001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25</v>
      </c>
    </row>
    <row r="49" spans="1:19" s="23" customFormat="1" x14ac:dyDescent="0.25">
      <c r="A49" s="17" t="s">
        <v>49</v>
      </c>
      <c r="B49" s="13" t="s">
        <v>50</v>
      </c>
      <c r="C49" s="12" t="s">
        <v>24</v>
      </c>
      <c r="D49" s="12" t="s">
        <v>25</v>
      </c>
      <c r="E49" s="12" t="s">
        <v>51</v>
      </c>
      <c r="F49" s="12" t="s">
        <v>52</v>
      </c>
      <c r="G49" s="12" t="s">
        <v>53</v>
      </c>
      <c r="H49" s="12" t="s">
        <v>54</v>
      </c>
      <c r="I49" s="14" t="s">
        <v>55</v>
      </c>
      <c r="J49" s="14">
        <v>-146522.62</v>
      </c>
      <c r="K49" s="14">
        <v>0</v>
      </c>
      <c r="L49" s="14">
        <v>-126312.6</v>
      </c>
      <c r="M49" s="14">
        <v>-20210.02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25</v>
      </c>
    </row>
    <row r="50" spans="1:19" s="23" customFormat="1" x14ac:dyDescent="0.25">
      <c r="A50" s="17" t="s">
        <v>22</v>
      </c>
      <c r="B50" s="13" t="s">
        <v>23</v>
      </c>
      <c r="C50" s="12" t="s">
        <v>24</v>
      </c>
      <c r="D50" s="12" t="s">
        <v>25</v>
      </c>
      <c r="E50" s="12" t="s">
        <v>26</v>
      </c>
      <c r="F50" s="12" t="s">
        <v>27</v>
      </c>
      <c r="G50" s="12" t="s">
        <v>28</v>
      </c>
      <c r="H50" s="12" t="s">
        <v>29</v>
      </c>
      <c r="I50" s="14" t="s">
        <v>30</v>
      </c>
      <c r="J50" s="14">
        <v>-629326.61</v>
      </c>
      <c r="K50" s="14">
        <v>0</v>
      </c>
      <c r="L50" s="14">
        <v>-542522.93999999994</v>
      </c>
      <c r="M50" s="14">
        <v>-86803.67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25</v>
      </c>
    </row>
    <row r="51" spans="1:19" s="28" customFormat="1" x14ac:dyDescent="0.25">
      <c r="A51" s="17" t="s">
        <v>84</v>
      </c>
      <c r="B51" s="13" t="s">
        <v>64</v>
      </c>
      <c r="C51" s="12" t="s">
        <v>24</v>
      </c>
      <c r="D51" s="12" t="s">
        <v>25</v>
      </c>
      <c r="E51" s="12" t="s">
        <v>100</v>
      </c>
      <c r="F51" s="12" t="s">
        <v>101</v>
      </c>
      <c r="G51" s="12" t="s">
        <v>102</v>
      </c>
      <c r="H51" s="12" t="s">
        <v>29</v>
      </c>
      <c r="I51" s="14" t="s">
        <v>30</v>
      </c>
      <c r="J51" s="14">
        <v>-53550.400000000001</v>
      </c>
      <c r="K51" s="14">
        <v>0</v>
      </c>
      <c r="L51" s="14">
        <v>-46164.14</v>
      </c>
      <c r="M51" s="14">
        <v>-7386.26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25</v>
      </c>
    </row>
    <row r="52" spans="1:19" s="28" customFormat="1" x14ac:dyDescent="0.25">
      <c r="A52" s="17" t="s">
        <v>213</v>
      </c>
      <c r="B52" s="13" t="s">
        <v>204</v>
      </c>
      <c r="C52" s="12" t="s">
        <v>24</v>
      </c>
      <c r="D52" s="12" t="s">
        <v>25</v>
      </c>
      <c r="E52" s="12" t="s">
        <v>208</v>
      </c>
      <c r="F52" s="12" t="s">
        <v>208</v>
      </c>
      <c r="G52" s="12" t="s">
        <v>208</v>
      </c>
      <c r="H52" s="12" t="s">
        <v>209</v>
      </c>
      <c r="I52" s="14" t="s">
        <v>210</v>
      </c>
      <c r="J52" s="14">
        <v>-180000</v>
      </c>
      <c r="K52" s="14">
        <v>-180000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25</v>
      </c>
    </row>
    <row r="53" spans="1:19" s="28" customFormat="1" x14ac:dyDescent="0.25">
      <c r="A53" s="17" t="s">
        <v>99</v>
      </c>
      <c r="B53" s="13" t="s">
        <v>64</v>
      </c>
      <c r="C53" s="12" t="s">
        <v>58</v>
      </c>
      <c r="D53" s="12" t="s">
        <v>80</v>
      </c>
      <c r="E53" s="12" t="s">
        <v>25</v>
      </c>
      <c r="F53" s="12" t="s">
        <v>81</v>
      </c>
      <c r="G53" s="12" t="s">
        <v>25</v>
      </c>
      <c r="H53" s="12" t="s">
        <v>82</v>
      </c>
      <c r="I53" s="14" t="s">
        <v>83</v>
      </c>
      <c r="J53" s="14">
        <v>448500</v>
      </c>
      <c r="K53" s="14">
        <v>448500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25</v>
      </c>
    </row>
    <row r="55" spans="1:19" x14ac:dyDescent="0.25">
      <c r="J55" s="6">
        <f>SUM(J2:J53)</f>
        <v>283915823.54000008</v>
      </c>
      <c r="K55" s="6">
        <f t="shared" ref="K55:R55" si="0">SUM(K2:K53)</f>
        <v>222105477.54000002</v>
      </c>
      <c r="L55" s="6">
        <f t="shared" si="0"/>
        <v>51586574.139999993</v>
      </c>
      <c r="M55" s="6">
        <f t="shared" si="0"/>
        <v>8253851.8499999996</v>
      </c>
      <c r="N55" s="6">
        <f t="shared" si="0"/>
        <v>1824000</v>
      </c>
      <c r="O55" s="6">
        <f t="shared" si="0"/>
        <v>145920</v>
      </c>
      <c r="P55" s="6">
        <f t="shared" si="0"/>
        <v>0</v>
      </c>
      <c r="Q55" s="6">
        <f t="shared" si="0"/>
        <v>0</v>
      </c>
      <c r="R55" s="6">
        <f t="shared" si="0"/>
        <v>6929272.4349999987</v>
      </c>
    </row>
    <row r="57" spans="1:19" x14ac:dyDescent="0.25">
      <c r="J57" s="5" t="s">
        <v>222</v>
      </c>
    </row>
    <row r="59" spans="1:19" x14ac:dyDescent="0.25">
      <c r="J59" s="5" t="s">
        <v>223</v>
      </c>
      <c r="K59" s="5" t="s">
        <v>224</v>
      </c>
      <c r="L59" s="2" t="s">
        <v>225</v>
      </c>
    </row>
    <row r="61" spans="1:19" x14ac:dyDescent="0.25">
      <c r="I61" s="5" t="s">
        <v>226</v>
      </c>
      <c r="J61" s="5">
        <f>K55</f>
        <v>222105477.54000002</v>
      </c>
    </row>
    <row r="63" spans="1:19" x14ac:dyDescent="0.25">
      <c r="I63" s="5" t="s">
        <v>227</v>
      </c>
      <c r="J63" s="5">
        <f>L55</f>
        <v>51586574.139999993</v>
      </c>
      <c r="K63" s="5">
        <f>M55</f>
        <v>8253851.8499999996</v>
      </c>
    </row>
    <row r="65" spans="9:12" x14ac:dyDescent="0.25">
      <c r="I65" s="5" t="s">
        <v>228</v>
      </c>
      <c r="J65" s="5">
        <f>N55</f>
        <v>1824000</v>
      </c>
      <c r="K65" s="5">
        <f>O55</f>
        <v>145920</v>
      </c>
      <c r="L65" s="2">
        <v>0</v>
      </c>
    </row>
    <row r="67" spans="9:12" x14ac:dyDescent="0.25">
      <c r="I67" s="5" t="s">
        <v>229</v>
      </c>
      <c r="J67" s="5">
        <v>0</v>
      </c>
      <c r="K67" s="5">
        <v>0</v>
      </c>
    </row>
    <row r="69" spans="9:12" x14ac:dyDescent="0.25">
      <c r="I69" s="5" t="s">
        <v>230</v>
      </c>
      <c r="J69" s="5">
        <f>J61+J63+J65</f>
        <v>275516051.68000001</v>
      </c>
      <c r="K69" s="5">
        <f>K63+K65</f>
        <v>8399771.8499999996</v>
      </c>
      <c r="L69" s="2">
        <v>0</v>
      </c>
    </row>
  </sheetData>
  <sortState ref="A8:S53">
    <sortCondition sortBy="cellColor" ref="I8:I53" dxfId="1"/>
    <sortCondition sortBy="cellColor" ref="I8:I53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2020-11-05T18:50:33Z</cp:lastPrinted>
  <dcterms:created xsi:type="dcterms:W3CDTF">2019-08-19T13:08:00Z</dcterms:created>
  <dcterms:modified xsi:type="dcterms:W3CDTF">2020-11-05T18:50:37Z</dcterms:modified>
</cp:coreProperties>
</file>