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600" windowHeight="11760" activeTab="2"/>
  </bookViews>
  <sheets>
    <sheet name="CONTROL FRANK" sheetId="1" r:id="rId1"/>
    <sheet name="GASTOS" sheetId="4" r:id="rId2"/>
    <sheet name="CONTROL" sheetId="5" r:id="rId3"/>
    <sheet name="DECLARAR" sheetId="6" r:id="rId4"/>
  </sheets>
  <definedNames>
    <definedName name="_xlnm._FilterDatabase" localSheetId="2" hidden="1">CONTROL!$A$7:$S$59</definedName>
    <definedName name="_xlnm._FilterDatabase" localSheetId="0" hidden="1">'CONTROL FRANK'!$A$13:$S$69</definedName>
    <definedName name="_xlnm._FilterDatabase" localSheetId="3" hidden="1">DECLARAR!$A$7:$S$59</definedName>
    <definedName name="_xlnm._FilterDatabase" localSheetId="1" hidden="1">GASTOS!$A$7:$S$59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75" i="6" l="1"/>
  <c r="K71" i="1" l="1"/>
  <c r="L71" i="1"/>
  <c r="M71" i="1"/>
  <c r="N71" i="1"/>
  <c r="O71" i="1"/>
  <c r="P71" i="1"/>
  <c r="Q71" i="1"/>
  <c r="R71" i="1"/>
  <c r="J71" i="1"/>
  <c r="T71" i="1" l="1"/>
  <c r="J33" i="1"/>
  <c r="R61" i="6" l="1"/>
  <c r="Q61" i="6"/>
  <c r="P61" i="6"/>
  <c r="O61" i="6"/>
  <c r="N61" i="6"/>
  <c r="M61" i="6"/>
  <c r="L61" i="6"/>
  <c r="K61" i="6"/>
  <c r="J61" i="6"/>
  <c r="R61" i="5" l="1"/>
  <c r="Q61" i="5"/>
  <c r="P61" i="5"/>
  <c r="O61" i="5"/>
  <c r="N61" i="5"/>
  <c r="M61" i="5"/>
  <c r="L61" i="5"/>
  <c r="K61" i="5"/>
  <c r="J61" i="5"/>
  <c r="R61" i="4"/>
  <c r="Q61" i="4"/>
  <c r="P61" i="4"/>
  <c r="O61" i="4"/>
  <c r="N61" i="4"/>
  <c r="M61" i="4"/>
  <c r="L61" i="4"/>
  <c r="K61" i="4"/>
  <c r="J61" i="4"/>
</calcChain>
</file>

<file path=xl/comments1.xml><?xml version="1.0" encoding="utf-8"?>
<comments xmlns="http://schemas.openxmlformats.org/spreadsheetml/2006/main">
  <authors>
    <author>Contaduria</author>
  </authors>
  <commentList>
    <comment ref="I14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SIN SOPORTE</t>
        </r>
      </text>
    </comment>
  </commentList>
</comments>
</file>

<file path=xl/comments2.xml><?xml version="1.0" encoding="utf-8"?>
<comments xmlns="http://schemas.openxmlformats.org/spreadsheetml/2006/main">
  <authors>
    <author>CONTABILIDAD AUX</author>
  </authors>
  <commentList>
    <comment ref="I19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COMPRA DE ACTIVO COMPUTADOR PC-1500 G2030 FACTURA017052</t>
        </r>
      </text>
    </comment>
  </commentList>
</comments>
</file>

<file path=xl/comments3.xml><?xml version="1.0" encoding="utf-8"?>
<comments xmlns="http://schemas.openxmlformats.org/spreadsheetml/2006/main">
  <authors>
    <author>CONTABILIDAD AUX</author>
  </authors>
  <commentList>
    <comment ref="I48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COMPRA DE ACTIVO COMPUTADOR PC-1500 G2030 FACTURA017052</t>
        </r>
      </text>
    </comment>
  </commentList>
</comments>
</file>

<file path=xl/sharedStrings.xml><?xml version="1.0" encoding="utf-8"?>
<sst xmlns="http://schemas.openxmlformats.org/spreadsheetml/2006/main" count="2257" uniqueCount="262">
  <si>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</si>
  <si>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</si>
  <si>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</si>
  <si>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</si>
  <si>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</si>
  <si>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</si>
  <si>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</si>
  <si>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</si>
  <si>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</si>
  <si>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</si>
  <si>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</si>
  <si>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</si>
  <si>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</si>
  <si>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</si>
  <si>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</si>
  <si>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</si>
  <si>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</si>
  <si>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</si>
  <si>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</si>
  <si>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</si>
  <si>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</si>
  <si>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</si>
  <si>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</si>
  <si>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27/4/2020</t>
  </si>
  <si>
    <t>FC</t>
  </si>
  <si>
    <t>005812</t>
  </si>
  <si>
    <t/>
  </si>
  <si>
    <t>00-05312</t>
  </si>
  <si>
    <t>J402322119</t>
  </si>
  <si>
    <t xml:space="preserve">INVERSIONES TEUFFEL E HIJOS C.A </t>
  </si>
  <si>
    <t>2</t>
  </si>
  <si>
    <t>00791</t>
  </si>
  <si>
    <t>00-001045</t>
  </si>
  <si>
    <t>J410448296</t>
  </si>
  <si>
    <t>D.G GODAN, C.A</t>
  </si>
  <si>
    <t>3</t>
  </si>
  <si>
    <t>A196914</t>
  </si>
  <si>
    <t>00-00475867</t>
  </si>
  <si>
    <t>J305882940</t>
  </si>
  <si>
    <t xml:space="preserve">CENTRO DE DISTRIBUCIONES FRANCIS C.A. </t>
  </si>
  <si>
    <t>4</t>
  </si>
  <si>
    <t>00859</t>
  </si>
  <si>
    <t>00-01109</t>
  </si>
  <si>
    <t>J400181658</t>
  </si>
  <si>
    <t>PASAPALOS DOÑA CUSTODIA,C.A</t>
  </si>
  <si>
    <t>5</t>
  </si>
  <si>
    <t>001203</t>
  </si>
  <si>
    <t>00-001703</t>
  </si>
  <si>
    <t>V048437784</t>
  </si>
  <si>
    <t>ALEJANDRO IGNACIO GARCIA MUNOZ</t>
  </si>
  <si>
    <t>6</t>
  </si>
  <si>
    <t>NC</t>
  </si>
  <si>
    <t>200003957</t>
  </si>
  <si>
    <t>20200400006163</t>
  </si>
  <si>
    <t>7</t>
  </si>
  <si>
    <t>200003958</t>
  </si>
  <si>
    <t>20200400006164</t>
  </si>
  <si>
    <t>8</t>
  </si>
  <si>
    <t>200003960</t>
  </si>
  <si>
    <t>20200400006165</t>
  </si>
  <si>
    <t>9</t>
  </si>
  <si>
    <t>200003956</t>
  </si>
  <si>
    <t>20200400006162</t>
  </si>
  <si>
    <t>10</t>
  </si>
  <si>
    <t>195847</t>
  </si>
  <si>
    <t>00-00532347</t>
  </si>
  <si>
    <t>11</t>
  </si>
  <si>
    <t>2600031973</t>
  </si>
  <si>
    <t>00-00402252</t>
  </si>
  <si>
    <t>259319</t>
  </si>
  <si>
    <t>J000272417</t>
  </si>
  <si>
    <t>PASTAS CAPRI C.A</t>
  </si>
  <si>
    <t>12</t>
  </si>
  <si>
    <t>28/4/2020</t>
  </si>
  <si>
    <t>0000731</t>
  </si>
  <si>
    <t>00-009674</t>
  </si>
  <si>
    <t>J316756076</t>
  </si>
  <si>
    <t>PRODUCTOS QUIMICOS GABÁN C.A</t>
  </si>
  <si>
    <t>13</t>
  </si>
  <si>
    <t>00007732</t>
  </si>
  <si>
    <t>00-009676</t>
  </si>
  <si>
    <t>14</t>
  </si>
  <si>
    <t>200003963</t>
  </si>
  <si>
    <t>20200400006166</t>
  </si>
  <si>
    <t>15</t>
  </si>
  <si>
    <t>200003964</t>
  </si>
  <si>
    <t>20200400006167</t>
  </si>
  <si>
    <t>16</t>
  </si>
  <si>
    <t>00070390</t>
  </si>
  <si>
    <t>00-0159211</t>
  </si>
  <si>
    <t>0000163683</t>
  </si>
  <si>
    <t>J000713820</t>
  </si>
  <si>
    <t xml:space="preserve">MATADERO MAELLA, C.A. </t>
  </si>
  <si>
    <t>17</t>
  </si>
  <si>
    <t>170158</t>
  </si>
  <si>
    <t>00-0234858</t>
  </si>
  <si>
    <t>342793</t>
  </si>
  <si>
    <t>J303089917</t>
  </si>
  <si>
    <t>DISTRIBUIDORA DE LACTEOS LA COSTA J.E.B. C.A.</t>
  </si>
  <si>
    <t>18</t>
  </si>
  <si>
    <t>170157</t>
  </si>
  <si>
    <t>00-0234857</t>
  </si>
  <si>
    <t>19</t>
  </si>
  <si>
    <t>170161</t>
  </si>
  <si>
    <t>00-0234862</t>
  </si>
  <si>
    <t>342795</t>
  </si>
  <si>
    <t>20</t>
  </si>
  <si>
    <t>170139</t>
  </si>
  <si>
    <t>00-0234764</t>
  </si>
  <si>
    <t>342809</t>
  </si>
  <si>
    <t>21</t>
  </si>
  <si>
    <t>170138</t>
  </si>
  <si>
    <t>00-0234763</t>
  </si>
  <si>
    <t>22</t>
  </si>
  <si>
    <t>170181</t>
  </si>
  <si>
    <t>00-0234890</t>
  </si>
  <si>
    <t>23</t>
  </si>
  <si>
    <t>29/4/2020</t>
  </si>
  <si>
    <t>V0027092116357</t>
  </si>
  <si>
    <t>08-0767413</t>
  </si>
  <si>
    <t>J301370139</t>
  </si>
  <si>
    <t>PEPSI-COLA VENEZUELA, C.A.</t>
  </si>
  <si>
    <t>24</t>
  </si>
  <si>
    <t>0000163742</t>
  </si>
  <si>
    <t>00-0159296</t>
  </si>
  <si>
    <t>25</t>
  </si>
  <si>
    <t>0000163744</t>
  </si>
  <si>
    <t>00-0159298</t>
  </si>
  <si>
    <t>26</t>
  </si>
  <si>
    <t>GC047966</t>
  </si>
  <si>
    <t>00-0498316</t>
  </si>
  <si>
    <t>J000155330</t>
  </si>
  <si>
    <t>C.A.GALLETERA CARABOBO</t>
  </si>
  <si>
    <t>27</t>
  </si>
  <si>
    <t>342874</t>
  </si>
  <si>
    <t>00-0234906</t>
  </si>
  <si>
    <t>28</t>
  </si>
  <si>
    <t>2106</t>
  </si>
  <si>
    <t>00-002106</t>
  </si>
  <si>
    <t>J410117605</t>
  </si>
  <si>
    <t>DISTRIBUIDORA MATHYFRED C.A.</t>
  </si>
  <si>
    <t>29</t>
  </si>
  <si>
    <t>0002716</t>
  </si>
  <si>
    <t>00-00017999</t>
  </si>
  <si>
    <t>J409608905</t>
  </si>
  <si>
    <t>CORPORACION GLOBAL ATHENA, C.A.</t>
  </si>
  <si>
    <t>30</t>
  </si>
  <si>
    <t>D03590</t>
  </si>
  <si>
    <t>00-060940</t>
  </si>
  <si>
    <t>J298199121</t>
  </si>
  <si>
    <t>AGRICOLA CAMBANA C.A</t>
  </si>
  <si>
    <t>31</t>
  </si>
  <si>
    <t>D03596</t>
  </si>
  <si>
    <t>00-060946</t>
  </si>
  <si>
    <t>32</t>
  </si>
  <si>
    <t>A0023828</t>
  </si>
  <si>
    <t>00-0025134</t>
  </si>
  <si>
    <t>J306178988</t>
  </si>
  <si>
    <t>LACTEOS Y VIVERES LANZA , C.A</t>
  </si>
  <si>
    <t>33</t>
  </si>
  <si>
    <t>200003973</t>
  </si>
  <si>
    <t>20200400006170</t>
  </si>
  <si>
    <t>34</t>
  </si>
  <si>
    <t>200003971</t>
  </si>
  <si>
    <t>20200400006168</t>
  </si>
  <si>
    <t>35</t>
  </si>
  <si>
    <t>200003972</t>
  </si>
  <si>
    <t>20200400006169</t>
  </si>
  <si>
    <t>36</t>
  </si>
  <si>
    <t>200003974</t>
  </si>
  <si>
    <t>20200400006171</t>
  </si>
  <si>
    <t>37</t>
  </si>
  <si>
    <t>0000112</t>
  </si>
  <si>
    <t>00-002220</t>
  </si>
  <si>
    <t>002096</t>
  </si>
  <si>
    <t>J407543890</t>
  </si>
  <si>
    <t>DISTRIBUIDORA DAMASCUS, C. A.</t>
  </si>
  <si>
    <t>38</t>
  </si>
  <si>
    <t>195622</t>
  </si>
  <si>
    <t>00-00532122</t>
  </si>
  <si>
    <t>195913</t>
  </si>
  <si>
    <t>39</t>
  </si>
  <si>
    <t>30/4/2020</t>
  </si>
  <si>
    <t>342875</t>
  </si>
  <si>
    <t>00-0234907</t>
  </si>
  <si>
    <t>40</t>
  </si>
  <si>
    <t>1393714042</t>
  </si>
  <si>
    <t>00-24609896</t>
  </si>
  <si>
    <t>J000413126</t>
  </si>
  <si>
    <t>ALIMENTOS POLAR COMERCIAL, C.A.</t>
  </si>
  <si>
    <t>41</t>
  </si>
  <si>
    <t>0084</t>
  </si>
  <si>
    <t>00-000084</t>
  </si>
  <si>
    <t>J408216884</t>
  </si>
  <si>
    <t>COMERCIALIZADORA RAPS C.A</t>
  </si>
  <si>
    <t>42</t>
  </si>
  <si>
    <t>0000163593</t>
  </si>
  <si>
    <t>00-0159057</t>
  </si>
  <si>
    <t>43</t>
  </si>
  <si>
    <t>3MV99026317</t>
  </si>
  <si>
    <t>00-00150970</t>
  </si>
  <si>
    <t>J085086668</t>
  </si>
  <si>
    <t>MOLIPASA MOLIENDAS PAPELON , S.A</t>
  </si>
  <si>
    <t>44</t>
  </si>
  <si>
    <t>15634</t>
  </si>
  <si>
    <t>00-89284</t>
  </si>
  <si>
    <t>J314695215</t>
  </si>
  <si>
    <t>AGRO BANANERA EL VIGIA C.A.</t>
  </si>
  <si>
    <t>45</t>
  </si>
  <si>
    <t>00301</t>
  </si>
  <si>
    <t>00-00301</t>
  </si>
  <si>
    <t>V110447856</t>
  </si>
  <si>
    <t xml:space="preserve">DANIEL PASCUAL ANDRADE DOS SANTOS </t>
  </si>
  <si>
    <t>46</t>
  </si>
  <si>
    <t>017052</t>
  </si>
  <si>
    <t>0</t>
  </si>
  <si>
    <t>J400163994</t>
  </si>
  <si>
    <t>COMERCIALIZADORA 2014, C.A.</t>
  </si>
  <si>
    <t>47</t>
  </si>
  <si>
    <t>200003982</t>
  </si>
  <si>
    <t>20200400006173</t>
  </si>
  <si>
    <t>48</t>
  </si>
  <si>
    <t>200003977</t>
  </si>
  <si>
    <t>20200400006172</t>
  </si>
  <si>
    <t>49</t>
  </si>
  <si>
    <t>00070331</t>
  </si>
  <si>
    <t>00-0159063</t>
  </si>
  <si>
    <t>50</t>
  </si>
  <si>
    <t>0000048726</t>
  </si>
  <si>
    <t>00-00121266</t>
  </si>
  <si>
    <t>0000081247</t>
  </si>
  <si>
    <t>J294362400</t>
  </si>
  <si>
    <t xml:space="preserve">DISTRIBUIDORA DE LACTEOS SANTOS AVEIRO, C.A </t>
  </si>
  <si>
    <t>51</t>
  </si>
  <si>
    <t>0000048658</t>
  </si>
  <si>
    <t>00-00120988</t>
  </si>
  <si>
    <t>52</t>
  </si>
  <si>
    <t>0000048725</t>
  </si>
  <si>
    <t>00-00121265</t>
  </si>
  <si>
    <t>0000081280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</si>
  <si>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</si>
  <si>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</si>
  <si>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</si>
  <si>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</si>
  <si>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</si>
  <si>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</si>
  <si>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</si>
  <si>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</si>
  <si>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</si>
  <si>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Crédito General Fiscal</t>
  </si>
  <si>
    <t>Crédito Reducido Fiscal</t>
  </si>
  <si>
    <t>LIBRO DE COMPRAS DESDE EL 27-04-2020 HASTA EL 03-05-2020</t>
  </si>
  <si>
    <t>ROMA BANESCO 3661</t>
  </si>
  <si>
    <t>EXPRESS VENEZUELA</t>
  </si>
  <si>
    <t>$</t>
  </si>
  <si>
    <t>EXPRESS PROVINCIAL</t>
  </si>
  <si>
    <t>EXQUISITECES</t>
  </si>
  <si>
    <t>EXPRESS BANESCO</t>
  </si>
  <si>
    <t>HIPER MODELO</t>
  </si>
  <si>
    <t>SAN ANT PROV3726</t>
  </si>
  <si>
    <t>CARRIZAL PROV 4110</t>
  </si>
  <si>
    <t>005312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</si>
</sst>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166" fontId="0" fillId="2" borderId="2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0" fontId="0" fillId="5" borderId="0" xfId="0" applyFill="1"/>
    <xf numFmtId="0" fontId="1" fillId="2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49" fontId="0" fillId="6" borderId="1" xfId="0" applyNumberFormat="1" applyFill="1" applyBorder="1"/>
    <xf numFmtId="165" fontId="0" fillId="6" borderId="1" xfId="0" applyNumberFormat="1" applyFill="1" applyBorder="1"/>
    <xf numFmtId="166" fontId="0" fillId="6" borderId="1" xfId="0" applyNumberFormat="1" applyFill="1" applyBorder="1"/>
    <xf numFmtId="0" fontId="0" fillId="6" borderId="0" xfId="0" applyFill="1"/>
    <xf numFmtId="49" fontId="0" fillId="7" borderId="1" xfId="0" applyNumberFormat="1" applyFill="1" applyBorder="1"/>
    <xf numFmtId="165" fontId="0" fillId="7" borderId="1" xfId="0" applyNumberFormat="1" applyFill="1" applyBorder="1"/>
    <xf numFmtId="166" fontId="0" fillId="7" borderId="1" xfId="0" applyNumberFormat="1" applyFill="1" applyBorder="1"/>
    <xf numFmtId="0" fontId="0" fillId="7" borderId="0" xfId="0" applyFill="1"/>
    <xf numFmtId="49" fontId="0" fillId="8" borderId="1" xfId="0" applyNumberFormat="1" applyFill="1" applyBorder="1"/>
    <xf numFmtId="165" fontId="0" fillId="8" borderId="1" xfId="0" applyNumberFormat="1" applyFill="1" applyBorder="1"/>
    <xf numFmtId="166" fontId="0" fillId="8" borderId="1" xfId="0" applyNumberFormat="1" applyFill="1" applyBorder="1"/>
    <xf numFmtId="0" fontId="0" fillId="8" borderId="0" xfId="0" applyFill="1"/>
    <xf numFmtId="49" fontId="0" fillId="9" borderId="1" xfId="0" applyNumberFormat="1" applyFill="1" applyBorder="1"/>
    <xf numFmtId="165" fontId="0" fillId="9" borderId="1" xfId="0" applyNumberFormat="1" applyFill="1" applyBorder="1"/>
    <xf numFmtId="166" fontId="0" fillId="9" borderId="1" xfId="0" applyNumberFormat="1" applyFill="1" applyBorder="1"/>
    <xf numFmtId="0" fontId="0" fillId="9" borderId="0" xfId="0" applyFill="1"/>
    <xf numFmtId="49" fontId="0" fillId="10" borderId="1" xfId="0" applyNumberFormat="1" applyFill="1" applyBorder="1"/>
    <xf numFmtId="165" fontId="0" fillId="10" borderId="1" xfId="0" applyNumberFormat="1" applyFill="1" applyBorder="1"/>
    <xf numFmtId="166" fontId="0" fillId="10" borderId="1" xfId="0" applyNumberFormat="1" applyFill="1" applyBorder="1"/>
    <xf numFmtId="0" fontId="0" fillId="10" borderId="0" xfId="0" applyFill="1"/>
    <xf numFmtId="166" fontId="0" fillId="0" borderId="0" xfId="0" applyNumberFormat="1" applyFill="1"/>
    <xf numFmtId="166" fontId="0" fillId="11" borderId="0" xfId="0" applyNumberFormat="1" applyFill="1"/>
    <xf numFmtId="166" fontId="1" fillId="0" borderId="0" xfId="0" applyNumberFormat="1" applyFont="1"/>
    <xf numFmtId="166" fontId="0" fillId="9" borderId="0" xfId="0" applyNumberFormat="1" applyFill="1"/>
    <xf numFmtId="166" fontId="4" fillId="0" borderId="0" xfId="0" applyNumberFormat="1" applyFont="1"/>
    <xf numFmtId="166" fontId="0" fillId="10" borderId="0" xfId="0" applyNumberFormat="1" applyFill="1"/>
    <xf numFmtId="166" fontId="1" fillId="0" borderId="0" xfId="0" applyNumberFormat="1" applyFont="1" applyAlignment="1">
      <alignment horizontal="left"/>
    </xf>
    <xf numFmtId="166" fontId="1" fillId="4" borderId="0" xfId="0" applyNumberFormat="1" applyFont="1" applyFill="1" applyAlignment="1">
      <alignment horizontal="left"/>
    </xf>
    <xf numFmtId="166" fontId="1" fillId="7" borderId="0" xfId="0" applyNumberFormat="1" applyFont="1" applyFill="1" applyAlignment="1">
      <alignment horizontal="left"/>
    </xf>
    <xf numFmtId="166" fontId="1" fillId="12" borderId="0" xfId="0" applyNumberFormat="1" applyFont="1" applyFill="1" applyAlignment="1">
      <alignment horizontal="left"/>
    </xf>
    <xf numFmtId="166" fontId="1" fillId="8" borderId="0" xfId="0" applyNumberFormat="1" applyFont="1" applyFill="1" applyAlignment="1">
      <alignment horizontal="left"/>
    </xf>
    <xf numFmtId="166" fontId="5" fillId="0" borderId="0" xfId="0" applyNumberFormat="1" applyFont="1" applyFill="1" applyAlignment="1">
      <alignment horizontal="left"/>
    </xf>
    <xf numFmtId="166" fontId="5" fillId="6" borderId="0" xfId="0" applyNumberFormat="1" applyFont="1" applyFill="1" applyAlignment="1">
      <alignment horizontal="left"/>
    </xf>
    <xf numFmtId="166" fontId="5" fillId="13" borderId="0" xfId="0" applyNumberFormat="1" applyFont="1" applyFill="1" applyAlignment="1">
      <alignment horizontal="left"/>
    </xf>
    <xf numFmtId="4" fontId="0" fillId="2" borderId="0" xfId="0" applyNumberFormat="1" applyFill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85"/>
  <sheetViews>
    <sheetView topLeftCell="I58" workbookViewId="0">
      <selection activeCell="R82" sqref="R82"/>
    </sheetView>
  </sheetViews>
  <sheetFormatPr baseColWidth="10" defaultRowHeight="15" x14ac:dyDescent="0.25"/>
  <cols>
    <col min="1" max="1" width="6.28515625" style="12" bestFit="1" customWidth="1"/>
    <col min="2" max="2" width="9.7109375" style="13" bestFit="1" customWidth="1"/>
    <col min="3" max="3" width="9.85546875" style="12" bestFit="1" customWidth="1"/>
    <col min="4" max="4" width="15.28515625" style="12" bestFit="1" customWidth="1"/>
    <col min="5" max="5" width="12.140625" style="12" hidden="1" customWidth="1"/>
    <col min="6" max="6" width="11.7109375" style="12" hidden="1" customWidth="1"/>
    <col min="7" max="7" width="15.28515625" style="12" bestFit="1" customWidth="1"/>
    <col min="8" max="8" width="11.28515625" style="12" bestFit="1" customWidth="1"/>
    <col min="9" max="9" width="47.28515625" style="14" bestFit="1" customWidth="1"/>
    <col min="10" max="10" width="25.28515625" style="14" bestFit="1" customWidth="1"/>
    <col min="11" max="11" width="15.85546875" style="14" bestFit="1" customWidth="1"/>
    <col min="12" max="12" width="22.85546875" style="14" hidden="1" customWidth="1"/>
    <col min="13" max="13" width="13.28515625" style="14" hidden="1" customWidth="1"/>
    <col min="14" max="17" width="5.140625" style="14" hidden="1" customWidth="1"/>
    <col min="18" max="18" width="13.28515625" style="14" customWidth="1"/>
    <col min="19" max="19" width="17.42578125" style="12" bestFit="1" customWidth="1"/>
    <col min="20" max="20" width="15.28515625" style="11" bestFit="1" customWidth="1"/>
    <col min="21" max="16384" width="11.42578125" style="11"/>
  </cols>
  <sheetData>
    <row r="1" spans="1:19" x14ac:dyDescent="0.25">
      <c r="J1" s="55" t="s">
        <v>252</v>
      </c>
      <c r="K1" s="56"/>
    </row>
    <row r="2" spans="1:19" x14ac:dyDescent="0.25">
      <c r="J2" s="57" t="s">
        <v>253</v>
      </c>
      <c r="K2" s="58"/>
    </row>
    <row r="3" spans="1:19" x14ac:dyDescent="0.25">
      <c r="J3" s="59" t="s">
        <v>254</v>
      </c>
      <c r="K3" s="60"/>
    </row>
    <row r="4" spans="1:19" x14ac:dyDescent="0.25">
      <c r="J4" s="61" t="s">
        <v>255</v>
      </c>
      <c r="K4" s="62"/>
    </row>
    <row r="5" spans="1:19" x14ac:dyDescent="0.25">
      <c r="J5" s="61" t="s">
        <v>256</v>
      </c>
      <c r="K5" s="63"/>
    </row>
    <row r="6" spans="1:19" x14ac:dyDescent="0.25">
      <c r="J6" s="61" t="s">
        <v>257</v>
      </c>
      <c r="K6" s="64"/>
    </row>
    <row r="7" spans="1:19" x14ac:dyDescent="0.25">
      <c r="J7" s="61" t="s">
        <v>258</v>
      </c>
      <c r="K7" s="65"/>
    </row>
    <row r="8" spans="1:19" s="3" customFormat="1" x14ac:dyDescent="0.25">
      <c r="A8" s="77" t="s">
        <v>0</v>
      </c>
      <c r="B8" s="77"/>
      <c r="C8" s="77"/>
      <c r="D8" s="77"/>
      <c r="E8" s="77"/>
      <c r="F8" s="77"/>
      <c r="G8" s="77"/>
      <c r="H8" s="77"/>
      <c r="I8" s="77"/>
      <c r="J8" s="66" t="s">
        <v>259</v>
      </c>
      <c r="K8" s="67"/>
      <c r="L8" s="1"/>
      <c r="M8" s="1"/>
      <c r="N8" s="1"/>
      <c r="O8" s="1"/>
      <c r="P8" s="1"/>
      <c r="Q8" s="1"/>
      <c r="R8" s="1"/>
      <c r="S8" s="2"/>
    </row>
    <row r="9" spans="1:19" s="3" customFormat="1" x14ac:dyDescent="0.25">
      <c r="A9" s="78" t="s">
        <v>1</v>
      </c>
      <c r="B9" s="78"/>
      <c r="C9" s="78"/>
      <c r="D9" s="78"/>
      <c r="E9" s="78"/>
      <c r="F9" s="78"/>
      <c r="G9" s="78"/>
      <c r="H9" s="78"/>
      <c r="I9" s="78"/>
      <c r="J9" s="66" t="s">
        <v>260</v>
      </c>
      <c r="K9" s="68"/>
      <c r="L9" s="1"/>
      <c r="M9" s="1"/>
      <c r="N9" s="1"/>
      <c r="O9" s="1"/>
      <c r="P9" s="1"/>
      <c r="Q9" s="1"/>
      <c r="R9" s="1"/>
      <c r="S9" s="2"/>
    </row>
    <row r="10" spans="1:19" s="3" customFormat="1" x14ac:dyDescent="0.25">
      <c r="A10" s="78" t="s">
        <v>251</v>
      </c>
      <c r="B10" s="78"/>
      <c r="C10" s="78"/>
      <c r="D10" s="78"/>
      <c r="E10" s="78"/>
      <c r="F10" s="78"/>
      <c r="G10" s="78"/>
      <c r="H10" s="78"/>
      <c r="I10" s="78"/>
      <c r="J10" s="1"/>
      <c r="K10" s="1"/>
      <c r="L10" s="1"/>
      <c r="M10" s="1"/>
      <c r="N10" s="1"/>
      <c r="O10" s="1"/>
      <c r="P10" s="1"/>
      <c r="Q10" s="1"/>
      <c r="R10" s="1"/>
      <c r="S10" s="2"/>
    </row>
    <row r="11" spans="1:19" s="3" customFormat="1" x14ac:dyDescent="0.25">
      <c r="A11" s="77" t="s">
        <v>2</v>
      </c>
      <c r="B11" s="77"/>
      <c r="C11" s="77"/>
      <c r="D11" s="77"/>
      <c r="E11" s="77"/>
      <c r="F11" s="77"/>
      <c r="G11" s="77"/>
      <c r="H11" s="77"/>
      <c r="I11" s="77"/>
      <c r="J11" s="1"/>
      <c r="K11" s="1"/>
      <c r="L11" s="1"/>
      <c r="M11" s="1"/>
      <c r="N11" s="1"/>
      <c r="O11" s="1"/>
      <c r="P11" s="1"/>
      <c r="Q11" s="1"/>
      <c r="R11" s="1"/>
      <c r="S11" s="2"/>
    </row>
    <row r="13" spans="1:19" s="33" customFormat="1" x14ac:dyDescent="0.25">
      <c r="A13" s="30" t="s">
        <v>3</v>
      </c>
      <c r="B13" s="31" t="s">
        <v>4</v>
      </c>
      <c r="C13" s="30" t="s">
        <v>5</v>
      </c>
      <c r="D13" s="30" t="s">
        <v>6</v>
      </c>
      <c r="E13" s="30" t="s">
        <v>7</v>
      </c>
      <c r="F13" s="30" t="s">
        <v>8</v>
      </c>
      <c r="G13" s="30" t="s">
        <v>9</v>
      </c>
      <c r="H13" s="30" t="s">
        <v>10</v>
      </c>
      <c r="I13" s="32" t="s">
        <v>11</v>
      </c>
      <c r="J13" s="32" t="s">
        <v>12</v>
      </c>
      <c r="K13" s="32" t="s">
        <v>13</v>
      </c>
      <c r="L13" s="32" t="s">
        <v>14</v>
      </c>
      <c r="M13" s="32" t="s">
        <v>15</v>
      </c>
      <c r="N13" s="32" t="s">
        <v>16</v>
      </c>
      <c r="O13" s="32" t="s">
        <v>17</v>
      </c>
      <c r="P13" s="32" t="s">
        <v>18</v>
      </c>
      <c r="Q13" s="32" t="s">
        <v>19</v>
      </c>
      <c r="R13" s="32" t="s">
        <v>20</v>
      </c>
      <c r="S13" s="30" t="s">
        <v>21</v>
      </c>
    </row>
    <row r="14" spans="1:19" s="54" customFormat="1" x14ac:dyDescent="0.25">
      <c r="A14" s="51" t="s">
        <v>213</v>
      </c>
      <c r="B14" s="52" t="s">
        <v>182</v>
      </c>
      <c r="C14" s="51" t="s">
        <v>24</v>
      </c>
      <c r="D14" s="51" t="s">
        <v>214</v>
      </c>
      <c r="E14" s="51" t="s">
        <v>26</v>
      </c>
      <c r="F14" s="51" t="s">
        <v>215</v>
      </c>
      <c r="G14" s="51" t="s">
        <v>26</v>
      </c>
      <c r="H14" s="51" t="s">
        <v>216</v>
      </c>
      <c r="I14" s="53" t="s">
        <v>217</v>
      </c>
      <c r="J14" s="53">
        <v>59400000</v>
      </c>
      <c r="K14" s="53">
        <v>0</v>
      </c>
      <c r="L14" s="53">
        <v>51206896.549999997</v>
      </c>
      <c r="M14" s="53">
        <v>8193103.4500000002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1" t="s">
        <v>26</v>
      </c>
    </row>
    <row r="15" spans="1:19" s="54" customFormat="1" x14ac:dyDescent="0.25">
      <c r="A15" s="51" t="s">
        <v>236</v>
      </c>
      <c r="B15" s="52" t="s">
        <v>182</v>
      </c>
      <c r="C15" s="51" t="s">
        <v>51</v>
      </c>
      <c r="D15" s="51" t="s">
        <v>26</v>
      </c>
      <c r="E15" s="51" t="s">
        <v>219</v>
      </c>
      <c r="F15" s="51" t="s">
        <v>26</v>
      </c>
      <c r="G15" s="51" t="s">
        <v>214</v>
      </c>
      <c r="H15" s="51" t="s">
        <v>216</v>
      </c>
      <c r="I15" s="53" t="s">
        <v>217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6144827.5899999999</v>
      </c>
      <c r="S15" s="51" t="s">
        <v>220</v>
      </c>
    </row>
    <row r="16" spans="1:19" s="24" customFormat="1" x14ac:dyDescent="0.25">
      <c r="A16" s="21" t="s">
        <v>146</v>
      </c>
      <c r="B16" s="22" t="s">
        <v>117</v>
      </c>
      <c r="C16" s="21" t="s">
        <v>24</v>
      </c>
      <c r="D16" s="21" t="s">
        <v>147</v>
      </c>
      <c r="E16" s="21" t="s">
        <v>26</v>
      </c>
      <c r="F16" s="21" t="s">
        <v>148</v>
      </c>
      <c r="G16" s="21" t="s">
        <v>26</v>
      </c>
      <c r="H16" s="21" t="s">
        <v>149</v>
      </c>
      <c r="I16" s="23" t="s">
        <v>150</v>
      </c>
      <c r="J16" s="23">
        <v>20412500</v>
      </c>
      <c r="K16" s="23">
        <v>20412500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1" t="s">
        <v>26</v>
      </c>
    </row>
    <row r="17" spans="1:19" s="24" customFormat="1" x14ac:dyDescent="0.25">
      <c r="A17" s="21" t="s">
        <v>151</v>
      </c>
      <c r="B17" s="22" t="s">
        <v>117</v>
      </c>
      <c r="C17" s="21" t="s">
        <v>24</v>
      </c>
      <c r="D17" s="21" t="s">
        <v>152</v>
      </c>
      <c r="E17" s="21" t="s">
        <v>26</v>
      </c>
      <c r="F17" s="21" t="s">
        <v>153</v>
      </c>
      <c r="G17" s="21" t="s">
        <v>26</v>
      </c>
      <c r="H17" s="21" t="s">
        <v>149</v>
      </c>
      <c r="I17" s="23" t="s">
        <v>150</v>
      </c>
      <c r="J17" s="23">
        <v>9027500</v>
      </c>
      <c r="K17" s="23">
        <v>9027500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1" t="s">
        <v>26</v>
      </c>
    </row>
    <row r="18" spans="1:19" s="24" customFormat="1" x14ac:dyDescent="0.25">
      <c r="A18" s="21" t="s">
        <v>203</v>
      </c>
      <c r="B18" s="22" t="s">
        <v>182</v>
      </c>
      <c r="C18" s="21" t="s">
        <v>24</v>
      </c>
      <c r="D18" s="21" t="s">
        <v>204</v>
      </c>
      <c r="E18" s="21" t="s">
        <v>26</v>
      </c>
      <c r="F18" s="21" t="s">
        <v>205</v>
      </c>
      <c r="G18" s="21" t="s">
        <v>26</v>
      </c>
      <c r="H18" s="21" t="s">
        <v>206</v>
      </c>
      <c r="I18" s="23" t="s">
        <v>207</v>
      </c>
      <c r="J18" s="23">
        <v>39039000</v>
      </c>
      <c r="K18" s="23">
        <v>39039000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1" t="s">
        <v>26</v>
      </c>
    </row>
    <row r="19" spans="1:19" s="24" customFormat="1" x14ac:dyDescent="0.25">
      <c r="A19" s="21" t="s">
        <v>45</v>
      </c>
      <c r="B19" s="22" t="s">
        <v>23</v>
      </c>
      <c r="C19" s="21" t="s">
        <v>24</v>
      </c>
      <c r="D19" s="21" t="s">
        <v>46</v>
      </c>
      <c r="E19" s="21" t="s">
        <v>26</v>
      </c>
      <c r="F19" s="21" t="s">
        <v>47</v>
      </c>
      <c r="G19" s="21" t="s">
        <v>26</v>
      </c>
      <c r="H19" s="21" t="s">
        <v>48</v>
      </c>
      <c r="I19" s="23" t="s">
        <v>49</v>
      </c>
      <c r="J19" s="23">
        <v>13200000</v>
      </c>
      <c r="K19" s="23">
        <v>13200000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1" t="s">
        <v>26</v>
      </c>
    </row>
    <row r="20" spans="1:19" s="24" customFormat="1" x14ac:dyDescent="0.25">
      <c r="A20" s="21" t="s">
        <v>185</v>
      </c>
      <c r="B20" s="22" t="s">
        <v>182</v>
      </c>
      <c r="C20" s="21" t="s">
        <v>24</v>
      </c>
      <c r="D20" s="21" t="s">
        <v>186</v>
      </c>
      <c r="E20" s="21" t="s">
        <v>26</v>
      </c>
      <c r="F20" s="21" t="s">
        <v>187</v>
      </c>
      <c r="G20" s="21" t="s">
        <v>26</v>
      </c>
      <c r="H20" s="21" t="s">
        <v>188</v>
      </c>
      <c r="I20" s="23" t="s">
        <v>189</v>
      </c>
      <c r="J20" s="23">
        <v>282150000</v>
      </c>
      <c r="K20" s="23">
        <v>282150000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1" t="s">
        <v>26</v>
      </c>
    </row>
    <row r="21" spans="1:19" s="24" customFormat="1" x14ac:dyDescent="0.25">
      <c r="A21" s="21" t="s">
        <v>128</v>
      </c>
      <c r="B21" s="22" t="s">
        <v>117</v>
      </c>
      <c r="C21" s="21" t="s">
        <v>24</v>
      </c>
      <c r="D21" s="21" t="s">
        <v>129</v>
      </c>
      <c r="E21" s="21" t="s">
        <v>26</v>
      </c>
      <c r="F21" s="21" t="s">
        <v>130</v>
      </c>
      <c r="G21" s="21" t="s">
        <v>26</v>
      </c>
      <c r="H21" s="21" t="s">
        <v>131</v>
      </c>
      <c r="I21" s="23" t="s">
        <v>132</v>
      </c>
      <c r="J21" s="23">
        <v>92248800.062399998</v>
      </c>
      <c r="K21" s="23">
        <v>0</v>
      </c>
      <c r="L21" s="23">
        <v>79524827.640000001</v>
      </c>
      <c r="M21" s="23">
        <v>12723972.42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1" t="s">
        <v>26</v>
      </c>
    </row>
    <row r="22" spans="1:19" s="24" customFormat="1" x14ac:dyDescent="0.25">
      <c r="A22" s="21" t="s">
        <v>171</v>
      </c>
      <c r="B22" s="22" t="s">
        <v>117</v>
      </c>
      <c r="C22" s="21" t="s">
        <v>51</v>
      </c>
      <c r="D22" s="21" t="s">
        <v>26</v>
      </c>
      <c r="E22" s="21" t="s">
        <v>160</v>
      </c>
      <c r="F22" s="21" t="s">
        <v>26</v>
      </c>
      <c r="G22" s="21" t="s">
        <v>129</v>
      </c>
      <c r="H22" s="21" t="s">
        <v>131</v>
      </c>
      <c r="I22" s="23" t="s">
        <v>132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9542979.3200000003</v>
      </c>
      <c r="S22" s="21" t="s">
        <v>161</v>
      </c>
    </row>
    <row r="23" spans="1:19" s="38" customFormat="1" x14ac:dyDescent="0.25">
      <c r="A23" s="35" t="s">
        <v>35</v>
      </c>
      <c r="B23" s="36" t="s">
        <v>23</v>
      </c>
      <c r="C23" s="35" t="s">
        <v>24</v>
      </c>
      <c r="D23" s="35" t="s">
        <v>36</v>
      </c>
      <c r="E23" s="35" t="s">
        <v>26</v>
      </c>
      <c r="F23" s="35" t="s">
        <v>37</v>
      </c>
      <c r="G23" s="35" t="s">
        <v>26</v>
      </c>
      <c r="H23" s="35" t="s">
        <v>38</v>
      </c>
      <c r="I23" s="37" t="s">
        <v>39</v>
      </c>
      <c r="J23" s="37">
        <v>202061778.63</v>
      </c>
      <c r="K23" s="37">
        <v>33843600</v>
      </c>
      <c r="L23" s="37">
        <v>145015671.22999999</v>
      </c>
      <c r="M23" s="37">
        <v>23202507.399999999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5" t="s">
        <v>26</v>
      </c>
    </row>
    <row r="24" spans="1:19" s="38" customFormat="1" x14ac:dyDescent="0.25">
      <c r="A24" s="35" t="s">
        <v>50</v>
      </c>
      <c r="B24" s="36" t="s">
        <v>23</v>
      </c>
      <c r="C24" s="35" t="s">
        <v>51</v>
      </c>
      <c r="D24" s="35" t="s">
        <v>26</v>
      </c>
      <c r="E24" s="35" t="s">
        <v>64</v>
      </c>
      <c r="F24" s="35" t="s">
        <v>65</v>
      </c>
      <c r="G24" s="35" t="s">
        <v>36</v>
      </c>
      <c r="H24" s="35" t="s">
        <v>38</v>
      </c>
      <c r="I24" s="37" t="s">
        <v>39</v>
      </c>
      <c r="J24" s="37">
        <v>-14327000.699999999</v>
      </c>
      <c r="K24" s="37">
        <v>0</v>
      </c>
      <c r="L24" s="37">
        <v>-12350862.67</v>
      </c>
      <c r="M24" s="37">
        <v>-1976138.03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5" t="s">
        <v>26</v>
      </c>
    </row>
    <row r="25" spans="1:19" s="38" customFormat="1" x14ac:dyDescent="0.25">
      <c r="A25" s="35" t="s">
        <v>57</v>
      </c>
      <c r="B25" s="36" t="s">
        <v>23</v>
      </c>
      <c r="C25" s="35" t="s">
        <v>51</v>
      </c>
      <c r="D25" s="35" t="s">
        <v>26</v>
      </c>
      <c r="E25" s="35" t="s">
        <v>61</v>
      </c>
      <c r="F25" s="35" t="s">
        <v>26</v>
      </c>
      <c r="G25" s="35" t="s">
        <v>36</v>
      </c>
      <c r="H25" s="35" t="s">
        <v>38</v>
      </c>
      <c r="I25" s="37" t="s">
        <v>39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17401880.549999997</v>
      </c>
      <c r="S25" s="35" t="s">
        <v>62</v>
      </c>
    </row>
    <row r="26" spans="1:19" s="24" customFormat="1" x14ac:dyDescent="0.25">
      <c r="A26" s="21" t="s">
        <v>162</v>
      </c>
      <c r="B26" s="22" t="s">
        <v>117</v>
      </c>
      <c r="C26" s="21" t="s">
        <v>51</v>
      </c>
      <c r="D26" s="21" t="s">
        <v>26</v>
      </c>
      <c r="E26" s="21" t="s">
        <v>178</v>
      </c>
      <c r="F26" s="21" t="s">
        <v>179</v>
      </c>
      <c r="G26" s="21" t="s">
        <v>180</v>
      </c>
      <c r="H26" s="21" t="s">
        <v>38</v>
      </c>
      <c r="I26" s="23" t="s">
        <v>39</v>
      </c>
      <c r="J26" s="23">
        <v>-956202.11</v>
      </c>
      <c r="K26" s="23">
        <v>0</v>
      </c>
      <c r="L26" s="23">
        <v>-824312.16</v>
      </c>
      <c r="M26" s="23">
        <v>-131889.95000000001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1" t="s">
        <v>26</v>
      </c>
    </row>
    <row r="27" spans="1:19" s="50" customFormat="1" x14ac:dyDescent="0.25">
      <c r="A27" s="47" t="s">
        <v>190</v>
      </c>
      <c r="B27" s="48" t="s">
        <v>182</v>
      </c>
      <c r="C27" s="47" t="s">
        <v>24</v>
      </c>
      <c r="D27" s="47" t="s">
        <v>191</v>
      </c>
      <c r="E27" s="47" t="s">
        <v>26</v>
      </c>
      <c r="F27" s="47" t="s">
        <v>192</v>
      </c>
      <c r="G27" s="47" t="s">
        <v>26</v>
      </c>
      <c r="H27" s="47" t="s">
        <v>193</v>
      </c>
      <c r="I27" s="49" t="s">
        <v>194</v>
      </c>
      <c r="J27" s="49">
        <v>48256000</v>
      </c>
      <c r="K27" s="49">
        <v>48256000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7" t="s">
        <v>26</v>
      </c>
    </row>
    <row r="28" spans="1:19" s="46" customFormat="1" x14ac:dyDescent="0.25">
      <c r="A28" s="43" t="s">
        <v>190</v>
      </c>
      <c r="B28" s="44" t="s">
        <v>182</v>
      </c>
      <c r="C28" s="43" t="s">
        <v>24</v>
      </c>
      <c r="D28" s="43" t="s">
        <v>191</v>
      </c>
      <c r="E28" s="43" t="s">
        <v>26</v>
      </c>
      <c r="F28" s="43" t="s">
        <v>192</v>
      </c>
      <c r="G28" s="43" t="s">
        <v>26</v>
      </c>
      <c r="H28" s="43" t="s">
        <v>193</v>
      </c>
      <c r="I28" s="45" t="s">
        <v>194</v>
      </c>
      <c r="J28" s="45">
        <v>15000000</v>
      </c>
      <c r="K28" s="45">
        <v>15000000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3" t="s">
        <v>26</v>
      </c>
    </row>
    <row r="29" spans="1:19" s="54" customFormat="1" x14ac:dyDescent="0.25">
      <c r="A29" s="51" t="s">
        <v>190</v>
      </c>
      <c r="B29" s="52" t="s">
        <v>182</v>
      </c>
      <c r="C29" s="51" t="s">
        <v>24</v>
      </c>
      <c r="D29" s="51" t="s">
        <v>191</v>
      </c>
      <c r="E29" s="51" t="s">
        <v>26</v>
      </c>
      <c r="F29" s="51" t="s">
        <v>192</v>
      </c>
      <c r="G29" s="51" t="s">
        <v>26</v>
      </c>
      <c r="H29" s="51" t="s">
        <v>193</v>
      </c>
      <c r="I29" s="53" t="s">
        <v>194</v>
      </c>
      <c r="J29" s="53">
        <v>185000000</v>
      </c>
      <c r="K29" s="53">
        <v>185000000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1" t="s">
        <v>26</v>
      </c>
    </row>
    <row r="30" spans="1:19" s="24" customFormat="1" x14ac:dyDescent="0.25">
      <c r="A30" s="21" t="s">
        <v>141</v>
      </c>
      <c r="B30" s="22" t="s">
        <v>117</v>
      </c>
      <c r="C30" s="21" t="s">
        <v>24</v>
      </c>
      <c r="D30" s="21" t="s">
        <v>142</v>
      </c>
      <c r="E30" s="21" t="s">
        <v>26</v>
      </c>
      <c r="F30" s="21" t="s">
        <v>143</v>
      </c>
      <c r="G30" s="21" t="s">
        <v>26</v>
      </c>
      <c r="H30" s="21" t="s">
        <v>144</v>
      </c>
      <c r="I30" s="23" t="s">
        <v>145</v>
      </c>
      <c r="J30" s="23">
        <v>190762560</v>
      </c>
      <c r="K30" s="23">
        <v>190762560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1" t="s">
        <v>26</v>
      </c>
    </row>
    <row r="31" spans="1:19" s="24" customFormat="1" x14ac:dyDescent="0.25">
      <c r="A31" s="21" t="s">
        <v>30</v>
      </c>
      <c r="B31" s="22" t="s">
        <v>23</v>
      </c>
      <c r="C31" s="21" t="s">
        <v>24</v>
      </c>
      <c r="D31" s="21" t="s">
        <v>31</v>
      </c>
      <c r="E31" s="21" t="s">
        <v>26</v>
      </c>
      <c r="F31" s="21" t="s">
        <v>32</v>
      </c>
      <c r="G31" s="21" t="s">
        <v>26</v>
      </c>
      <c r="H31" s="21" t="s">
        <v>33</v>
      </c>
      <c r="I31" s="23" t="s">
        <v>34</v>
      </c>
      <c r="J31" s="23">
        <v>27283200</v>
      </c>
      <c r="K31" s="23">
        <v>0</v>
      </c>
      <c r="L31" s="23">
        <v>23520000</v>
      </c>
      <c r="M31" s="23">
        <v>3763200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1" t="s">
        <v>26</v>
      </c>
    </row>
    <row r="32" spans="1:19" s="24" customFormat="1" x14ac:dyDescent="0.25">
      <c r="A32" s="21" t="s">
        <v>63</v>
      </c>
      <c r="B32" s="22" t="s">
        <v>23</v>
      </c>
      <c r="C32" s="21" t="s">
        <v>51</v>
      </c>
      <c r="D32" s="21" t="s">
        <v>26</v>
      </c>
      <c r="E32" s="21" t="s">
        <v>55</v>
      </c>
      <c r="F32" s="21" t="s">
        <v>26</v>
      </c>
      <c r="G32" s="21" t="s">
        <v>31</v>
      </c>
      <c r="H32" s="21" t="s">
        <v>33</v>
      </c>
      <c r="I32" s="23" t="s">
        <v>34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2822400</v>
      </c>
      <c r="S32" s="21" t="s">
        <v>56</v>
      </c>
    </row>
    <row r="33" spans="1:19" s="24" customFormat="1" x14ac:dyDescent="0.25">
      <c r="A33" s="21" t="s">
        <v>208</v>
      </c>
      <c r="B33" s="22" t="s">
        <v>182</v>
      </c>
      <c r="C33" s="21" t="s">
        <v>24</v>
      </c>
      <c r="D33" s="21" t="s">
        <v>209</v>
      </c>
      <c r="E33" s="21" t="s">
        <v>26</v>
      </c>
      <c r="F33" s="21" t="s">
        <v>210</v>
      </c>
      <c r="G33" s="21" t="s">
        <v>26</v>
      </c>
      <c r="H33" s="21" t="s">
        <v>211</v>
      </c>
      <c r="I33" s="23" t="s">
        <v>212</v>
      </c>
      <c r="J33" s="23">
        <f>102672999.92+80000000</f>
        <v>182672999.92000002</v>
      </c>
      <c r="K33" s="23">
        <v>182672999.91999999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1" t="s">
        <v>26</v>
      </c>
    </row>
    <row r="34" spans="1:19" s="38" customFormat="1" x14ac:dyDescent="0.25">
      <c r="A34" s="35" t="s">
        <v>208</v>
      </c>
      <c r="B34" s="36" t="s">
        <v>182</v>
      </c>
      <c r="C34" s="35" t="s">
        <v>24</v>
      </c>
      <c r="D34" s="35" t="s">
        <v>209</v>
      </c>
      <c r="E34" s="35" t="s">
        <v>26</v>
      </c>
      <c r="F34" s="35" t="s">
        <v>210</v>
      </c>
      <c r="G34" s="35" t="s">
        <v>26</v>
      </c>
      <c r="H34" s="35" t="s">
        <v>211</v>
      </c>
      <c r="I34" s="37" t="s">
        <v>212</v>
      </c>
      <c r="J34" s="37">
        <v>70000000</v>
      </c>
      <c r="K34" s="37">
        <v>70000000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5" t="s">
        <v>26</v>
      </c>
    </row>
    <row r="35" spans="1:19" s="46" customFormat="1" x14ac:dyDescent="0.25">
      <c r="A35" s="43" t="s">
        <v>208</v>
      </c>
      <c r="B35" s="44" t="s">
        <v>182</v>
      </c>
      <c r="C35" s="43" t="s">
        <v>24</v>
      </c>
      <c r="D35" s="43" t="s">
        <v>209</v>
      </c>
      <c r="E35" s="43" t="s">
        <v>26</v>
      </c>
      <c r="F35" s="43" t="s">
        <v>210</v>
      </c>
      <c r="G35" s="43" t="s">
        <v>26</v>
      </c>
      <c r="H35" s="43" t="s">
        <v>211</v>
      </c>
      <c r="I35" s="45" t="s">
        <v>212</v>
      </c>
      <c r="J35" s="45">
        <v>150000000</v>
      </c>
      <c r="K35" s="45">
        <v>150000000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3" t="s">
        <v>26</v>
      </c>
    </row>
    <row r="36" spans="1:19" s="24" customFormat="1" x14ac:dyDescent="0.25">
      <c r="A36" s="21" t="s">
        <v>159</v>
      </c>
      <c r="B36" s="22" t="s">
        <v>117</v>
      </c>
      <c r="C36" s="21" t="s">
        <v>51</v>
      </c>
      <c r="D36" s="21" t="s">
        <v>26</v>
      </c>
      <c r="E36" s="34" t="s">
        <v>172</v>
      </c>
      <c r="F36" s="34" t="s">
        <v>173</v>
      </c>
      <c r="G36" s="21" t="s">
        <v>174</v>
      </c>
      <c r="H36" s="21" t="s">
        <v>175</v>
      </c>
      <c r="I36" s="23" t="s">
        <v>176</v>
      </c>
      <c r="J36" s="23">
        <v>-80000</v>
      </c>
      <c r="K36" s="23">
        <v>-80000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1" t="s">
        <v>26</v>
      </c>
    </row>
    <row r="37" spans="1:19" s="24" customFormat="1" x14ac:dyDescent="0.25">
      <c r="A37" s="21" t="s">
        <v>84</v>
      </c>
      <c r="B37" s="22" t="s">
        <v>73</v>
      </c>
      <c r="C37" s="21" t="s">
        <v>51</v>
      </c>
      <c r="D37" s="21" t="s">
        <v>26</v>
      </c>
      <c r="E37" s="21" t="s">
        <v>94</v>
      </c>
      <c r="F37" s="21" t="s">
        <v>95</v>
      </c>
      <c r="G37" s="21" t="s">
        <v>96</v>
      </c>
      <c r="H37" s="21" t="s">
        <v>97</v>
      </c>
      <c r="I37" s="23" t="s">
        <v>98</v>
      </c>
      <c r="J37" s="23">
        <v>-2625033.6</v>
      </c>
      <c r="K37" s="23">
        <v>0</v>
      </c>
      <c r="L37" s="23">
        <v>-2262960</v>
      </c>
      <c r="M37" s="23">
        <v>-362073.59999999998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1" t="s">
        <v>26</v>
      </c>
    </row>
    <row r="38" spans="1:19" s="24" customFormat="1" x14ac:dyDescent="0.25">
      <c r="A38" s="21" t="s">
        <v>87</v>
      </c>
      <c r="B38" s="22" t="s">
        <v>73</v>
      </c>
      <c r="C38" s="21" t="s">
        <v>51</v>
      </c>
      <c r="D38" s="21" t="s">
        <v>26</v>
      </c>
      <c r="E38" s="21" t="s">
        <v>100</v>
      </c>
      <c r="F38" s="21" t="s">
        <v>101</v>
      </c>
      <c r="G38" s="21" t="s">
        <v>96</v>
      </c>
      <c r="H38" s="21" t="s">
        <v>97</v>
      </c>
      <c r="I38" s="23" t="s">
        <v>98</v>
      </c>
      <c r="J38" s="23">
        <v>-129301.67</v>
      </c>
      <c r="K38" s="23">
        <v>-129301.67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1" t="s">
        <v>26</v>
      </c>
    </row>
    <row r="39" spans="1:19" s="38" customFormat="1" x14ac:dyDescent="0.25">
      <c r="A39" s="35" t="s">
        <v>93</v>
      </c>
      <c r="B39" s="36" t="s">
        <v>73</v>
      </c>
      <c r="C39" s="35" t="s">
        <v>51</v>
      </c>
      <c r="D39" s="35" t="s">
        <v>26</v>
      </c>
      <c r="E39" s="35" t="s">
        <v>103</v>
      </c>
      <c r="F39" s="35" t="s">
        <v>104</v>
      </c>
      <c r="G39" s="35" t="s">
        <v>105</v>
      </c>
      <c r="H39" s="35" t="s">
        <v>97</v>
      </c>
      <c r="I39" s="37" t="s">
        <v>98</v>
      </c>
      <c r="J39" s="37">
        <v>-1475992.35</v>
      </c>
      <c r="K39" s="37">
        <v>0</v>
      </c>
      <c r="L39" s="37">
        <v>-1272407.2</v>
      </c>
      <c r="M39" s="37">
        <v>-203585.15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5" t="s">
        <v>26</v>
      </c>
    </row>
    <row r="40" spans="1:19" s="38" customFormat="1" x14ac:dyDescent="0.25">
      <c r="A40" s="35" t="s">
        <v>99</v>
      </c>
      <c r="B40" s="36" t="s">
        <v>73</v>
      </c>
      <c r="C40" s="35" t="s">
        <v>51</v>
      </c>
      <c r="D40" s="35" t="s">
        <v>26</v>
      </c>
      <c r="E40" s="35" t="s">
        <v>107</v>
      </c>
      <c r="F40" s="35" t="s">
        <v>108</v>
      </c>
      <c r="G40" s="35" t="s">
        <v>109</v>
      </c>
      <c r="H40" s="35" t="s">
        <v>97</v>
      </c>
      <c r="I40" s="37" t="s">
        <v>98</v>
      </c>
      <c r="J40" s="37">
        <v>-945000</v>
      </c>
      <c r="K40" s="37">
        <v>-945000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5" t="s">
        <v>26</v>
      </c>
    </row>
    <row r="41" spans="1:19" s="38" customFormat="1" x14ac:dyDescent="0.25">
      <c r="A41" s="35" t="s">
        <v>102</v>
      </c>
      <c r="B41" s="36" t="s">
        <v>73</v>
      </c>
      <c r="C41" s="35" t="s">
        <v>51</v>
      </c>
      <c r="D41" s="35" t="s">
        <v>26</v>
      </c>
      <c r="E41" s="35" t="s">
        <v>111</v>
      </c>
      <c r="F41" s="35" t="s">
        <v>112</v>
      </c>
      <c r="G41" s="35" t="s">
        <v>109</v>
      </c>
      <c r="H41" s="35" t="s">
        <v>97</v>
      </c>
      <c r="I41" s="37" t="s">
        <v>98</v>
      </c>
      <c r="J41" s="37">
        <v>-4735264.21</v>
      </c>
      <c r="K41" s="37">
        <v>0</v>
      </c>
      <c r="L41" s="37">
        <v>-4082124.32</v>
      </c>
      <c r="M41" s="37">
        <v>-653139.89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5" t="s">
        <v>26</v>
      </c>
    </row>
    <row r="42" spans="1:19" s="38" customFormat="1" x14ac:dyDescent="0.25">
      <c r="A42" s="35" t="s">
        <v>106</v>
      </c>
      <c r="B42" s="36" t="s">
        <v>73</v>
      </c>
      <c r="C42" s="35" t="s">
        <v>51</v>
      </c>
      <c r="D42" s="35" t="s">
        <v>26</v>
      </c>
      <c r="E42" s="35" t="s">
        <v>114</v>
      </c>
      <c r="F42" s="35" t="s">
        <v>115</v>
      </c>
      <c r="G42" s="35" t="s">
        <v>109</v>
      </c>
      <c r="H42" s="35" t="s">
        <v>97</v>
      </c>
      <c r="I42" s="37" t="s">
        <v>98</v>
      </c>
      <c r="J42" s="37">
        <v>-283102.45</v>
      </c>
      <c r="K42" s="37">
        <v>-283102.45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5" t="s">
        <v>26</v>
      </c>
    </row>
    <row r="43" spans="1:19" s="24" customFormat="1" x14ac:dyDescent="0.25">
      <c r="A43" s="21" t="s">
        <v>133</v>
      </c>
      <c r="B43" s="22" t="s">
        <v>117</v>
      </c>
      <c r="C43" s="21" t="s">
        <v>24</v>
      </c>
      <c r="D43" s="21" t="s">
        <v>134</v>
      </c>
      <c r="E43" s="21" t="s">
        <v>26</v>
      </c>
      <c r="F43" s="21" t="s">
        <v>135</v>
      </c>
      <c r="G43" s="21" t="s">
        <v>26</v>
      </c>
      <c r="H43" s="21" t="s">
        <v>97</v>
      </c>
      <c r="I43" s="23" t="s">
        <v>98</v>
      </c>
      <c r="J43" s="23">
        <v>28374003.690000001</v>
      </c>
      <c r="K43" s="23">
        <v>9051796.5</v>
      </c>
      <c r="L43" s="23">
        <v>16657075.16</v>
      </c>
      <c r="M43" s="23">
        <v>2665132.0299999998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1" t="s">
        <v>26</v>
      </c>
    </row>
    <row r="44" spans="1:19" s="24" customFormat="1" x14ac:dyDescent="0.25">
      <c r="A44" s="21" t="s">
        <v>168</v>
      </c>
      <c r="B44" s="22" t="s">
        <v>117</v>
      </c>
      <c r="C44" s="21" t="s">
        <v>51</v>
      </c>
      <c r="D44" s="21" t="s">
        <v>26</v>
      </c>
      <c r="E44" s="21" t="s">
        <v>166</v>
      </c>
      <c r="F44" s="21" t="s">
        <v>26</v>
      </c>
      <c r="G44" s="21" t="s">
        <v>134</v>
      </c>
      <c r="H44" s="21" t="s">
        <v>97</v>
      </c>
      <c r="I44" s="23" t="s">
        <v>98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1998849.0225</v>
      </c>
      <c r="S44" s="21" t="s">
        <v>167</v>
      </c>
    </row>
    <row r="45" spans="1:19" s="38" customFormat="1" x14ac:dyDescent="0.25">
      <c r="A45" s="35" t="s">
        <v>181</v>
      </c>
      <c r="B45" s="36" t="s">
        <v>182</v>
      </c>
      <c r="C45" s="35" t="s">
        <v>24</v>
      </c>
      <c r="D45" s="35" t="s">
        <v>183</v>
      </c>
      <c r="E45" s="35" t="s">
        <v>26</v>
      </c>
      <c r="F45" s="35" t="s">
        <v>184</v>
      </c>
      <c r="G45" s="35" t="s">
        <v>26</v>
      </c>
      <c r="H45" s="35" t="s">
        <v>97</v>
      </c>
      <c r="I45" s="37" t="s">
        <v>98</v>
      </c>
      <c r="J45" s="37">
        <v>31928409.1712</v>
      </c>
      <c r="K45" s="37">
        <v>9051796.5</v>
      </c>
      <c r="L45" s="37">
        <v>19721217.82</v>
      </c>
      <c r="M45" s="37">
        <v>3155394.85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5" t="s">
        <v>26</v>
      </c>
    </row>
    <row r="46" spans="1:19" s="38" customFormat="1" x14ac:dyDescent="0.25">
      <c r="A46" s="35" t="s">
        <v>233</v>
      </c>
      <c r="B46" s="36" t="s">
        <v>182</v>
      </c>
      <c r="C46" s="35" t="s">
        <v>51</v>
      </c>
      <c r="D46" s="35" t="s">
        <v>26</v>
      </c>
      <c r="E46" s="35" t="s">
        <v>222</v>
      </c>
      <c r="F46" s="35" t="s">
        <v>26</v>
      </c>
      <c r="G46" s="35" t="s">
        <v>183</v>
      </c>
      <c r="H46" s="35" t="s">
        <v>97</v>
      </c>
      <c r="I46" s="37" t="s">
        <v>98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2366546.1384000001</v>
      </c>
      <c r="S46" s="35" t="s">
        <v>223</v>
      </c>
    </row>
    <row r="47" spans="1:19" s="24" customFormat="1" x14ac:dyDescent="0.25">
      <c r="A47" s="21" t="s">
        <v>221</v>
      </c>
      <c r="B47" s="22" t="s">
        <v>182</v>
      </c>
      <c r="C47" s="21" t="s">
        <v>51</v>
      </c>
      <c r="D47" s="21" t="s">
        <v>26</v>
      </c>
      <c r="E47" s="21" t="s">
        <v>228</v>
      </c>
      <c r="F47" s="21" t="s">
        <v>229</v>
      </c>
      <c r="G47" s="21" t="s">
        <v>230</v>
      </c>
      <c r="H47" s="21" t="s">
        <v>231</v>
      </c>
      <c r="I47" s="23" t="s">
        <v>232</v>
      </c>
      <c r="J47" s="23">
        <v>-755300.65</v>
      </c>
      <c r="K47" s="23">
        <v>-755300.65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1" t="s">
        <v>26</v>
      </c>
    </row>
    <row r="48" spans="1:19" s="24" customFormat="1" x14ac:dyDescent="0.25">
      <c r="A48" s="21" t="s">
        <v>224</v>
      </c>
      <c r="B48" s="22" t="s">
        <v>182</v>
      </c>
      <c r="C48" s="21" t="s">
        <v>51</v>
      </c>
      <c r="D48" s="21" t="s">
        <v>26</v>
      </c>
      <c r="E48" s="21" t="s">
        <v>234</v>
      </c>
      <c r="F48" s="21" t="s">
        <v>235</v>
      </c>
      <c r="G48" s="21" t="s">
        <v>230</v>
      </c>
      <c r="H48" s="21" t="s">
        <v>231</v>
      </c>
      <c r="I48" s="23" t="s">
        <v>232</v>
      </c>
      <c r="J48" s="23">
        <v>-2031501.66</v>
      </c>
      <c r="K48" s="23">
        <v>0</v>
      </c>
      <c r="L48" s="23">
        <v>-1751294.52</v>
      </c>
      <c r="M48" s="23">
        <v>-280207.14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1" t="s">
        <v>26</v>
      </c>
    </row>
    <row r="49" spans="1:19" s="38" customFormat="1" x14ac:dyDescent="0.25">
      <c r="A49" s="35" t="s">
        <v>227</v>
      </c>
      <c r="B49" s="36" t="s">
        <v>182</v>
      </c>
      <c r="C49" s="35" t="s">
        <v>51</v>
      </c>
      <c r="D49" s="35" t="s">
        <v>26</v>
      </c>
      <c r="E49" s="34" t="s">
        <v>237</v>
      </c>
      <c r="F49" s="34" t="s">
        <v>238</v>
      </c>
      <c r="G49" s="35" t="s">
        <v>239</v>
      </c>
      <c r="H49" s="35" t="s">
        <v>231</v>
      </c>
      <c r="I49" s="37" t="s">
        <v>232</v>
      </c>
      <c r="J49" s="37">
        <v>-10496344.220000001</v>
      </c>
      <c r="K49" s="37">
        <v>0</v>
      </c>
      <c r="L49" s="37">
        <v>-9048572.5999999996</v>
      </c>
      <c r="M49" s="37">
        <v>-1447771.62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5" t="s">
        <v>26</v>
      </c>
    </row>
    <row r="50" spans="1:19" s="38" customFormat="1" x14ac:dyDescent="0.25">
      <c r="A50" s="35" t="s">
        <v>136</v>
      </c>
      <c r="B50" s="36" t="s">
        <v>117</v>
      </c>
      <c r="C50" s="35" t="s">
        <v>24</v>
      </c>
      <c r="D50" s="35" t="s">
        <v>137</v>
      </c>
      <c r="E50" s="35" t="s">
        <v>26</v>
      </c>
      <c r="F50" s="35" t="s">
        <v>138</v>
      </c>
      <c r="G50" s="35" t="s">
        <v>26</v>
      </c>
      <c r="H50" s="35" t="s">
        <v>139</v>
      </c>
      <c r="I50" s="37" t="s">
        <v>140</v>
      </c>
      <c r="J50" s="37">
        <v>1084600</v>
      </c>
      <c r="K50" s="37">
        <v>0</v>
      </c>
      <c r="L50" s="37">
        <v>935000</v>
      </c>
      <c r="M50" s="37">
        <v>149600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5" t="s">
        <v>26</v>
      </c>
    </row>
    <row r="51" spans="1:19" s="38" customFormat="1" x14ac:dyDescent="0.25">
      <c r="A51" s="35" t="s">
        <v>177</v>
      </c>
      <c r="B51" s="36" t="s">
        <v>117</v>
      </c>
      <c r="C51" s="35" t="s">
        <v>51</v>
      </c>
      <c r="D51" s="35" t="s">
        <v>26</v>
      </c>
      <c r="E51" s="35" t="s">
        <v>169</v>
      </c>
      <c r="F51" s="35" t="s">
        <v>26</v>
      </c>
      <c r="G51" s="35" t="s">
        <v>137</v>
      </c>
      <c r="H51" s="35" t="s">
        <v>139</v>
      </c>
      <c r="I51" s="37" t="s">
        <v>140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112200</v>
      </c>
      <c r="S51" s="35" t="s">
        <v>170</v>
      </c>
    </row>
    <row r="52" spans="1:19" s="24" customFormat="1" x14ac:dyDescent="0.25">
      <c r="A52" s="21" t="s">
        <v>22</v>
      </c>
      <c r="B52" s="22" t="s">
        <v>23</v>
      </c>
      <c r="C52" s="21" t="s">
        <v>24</v>
      </c>
      <c r="D52" s="21" t="s">
        <v>261</v>
      </c>
      <c r="E52" s="21" t="s">
        <v>26</v>
      </c>
      <c r="F52" s="21" t="s">
        <v>27</v>
      </c>
      <c r="G52" s="21" t="s">
        <v>26</v>
      </c>
      <c r="H52" s="21" t="s">
        <v>28</v>
      </c>
      <c r="I52" s="23" t="s">
        <v>29</v>
      </c>
      <c r="J52" s="23">
        <v>30125519.904800002</v>
      </c>
      <c r="K52" s="23">
        <v>0</v>
      </c>
      <c r="L52" s="23">
        <v>25970275.780000001</v>
      </c>
      <c r="M52" s="23">
        <v>4155244.12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1" t="s">
        <v>26</v>
      </c>
    </row>
    <row r="53" spans="1:19" s="24" customFormat="1" x14ac:dyDescent="0.25">
      <c r="A53" s="21" t="s">
        <v>60</v>
      </c>
      <c r="B53" s="22" t="s">
        <v>23</v>
      </c>
      <c r="C53" s="21" t="s">
        <v>51</v>
      </c>
      <c r="D53" s="21" t="s">
        <v>26</v>
      </c>
      <c r="E53" s="21" t="s">
        <v>52</v>
      </c>
      <c r="F53" s="21" t="s">
        <v>26</v>
      </c>
      <c r="G53" s="21" t="s">
        <v>261</v>
      </c>
      <c r="H53" s="21" t="s">
        <v>28</v>
      </c>
      <c r="I53" s="23" t="s">
        <v>29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3116433.09</v>
      </c>
      <c r="S53" s="21" t="s">
        <v>53</v>
      </c>
    </row>
    <row r="54" spans="1:19" s="24" customFormat="1" x14ac:dyDescent="0.25">
      <c r="A54" s="21" t="s">
        <v>154</v>
      </c>
      <c r="B54" s="22" t="s">
        <v>117</v>
      </c>
      <c r="C54" s="21" t="s">
        <v>24</v>
      </c>
      <c r="D54" s="21" t="s">
        <v>155</v>
      </c>
      <c r="E54" s="21" t="s">
        <v>26</v>
      </c>
      <c r="F54" s="21" t="s">
        <v>156</v>
      </c>
      <c r="G54" s="21" t="s">
        <v>26</v>
      </c>
      <c r="H54" s="21" t="s">
        <v>157</v>
      </c>
      <c r="I54" s="23" t="s">
        <v>158</v>
      </c>
      <c r="J54" s="23">
        <v>12856800</v>
      </c>
      <c r="K54" s="23">
        <v>12856800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1" t="s">
        <v>26</v>
      </c>
    </row>
    <row r="55" spans="1:19" s="42" customFormat="1" x14ac:dyDescent="0.25">
      <c r="A55" s="39" t="s">
        <v>81</v>
      </c>
      <c r="B55" s="40" t="s">
        <v>73</v>
      </c>
      <c r="C55" s="39" t="s">
        <v>51</v>
      </c>
      <c r="D55" s="39" t="s">
        <v>26</v>
      </c>
      <c r="E55" s="39" t="s">
        <v>88</v>
      </c>
      <c r="F55" s="39" t="s">
        <v>89</v>
      </c>
      <c r="G55" s="39" t="s">
        <v>90</v>
      </c>
      <c r="H55" s="39" t="s">
        <v>91</v>
      </c>
      <c r="I55" s="41" t="s">
        <v>92</v>
      </c>
      <c r="J55" s="41">
        <v>-1208709.48</v>
      </c>
      <c r="K55" s="41">
        <v>-1208709.48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39" t="s">
        <v>26</v>
      </c>
    </row>
    <row r="56" spans="1:19" s="38" customFormat="1" x14ac:dyDescent="0.25">
      <c r="A56" s="35" t="s">
        <v>122</v>
      </c>
      <c r="B56" s="36" t="s">
        <v>117</v>
      </c>
      <c r="C56" s="35" t="s">
        <v>24</v>
      </c>
      <c r="D56" s="35" t="s">
        <v>123</v>
      </c>
      <c r="E56" s="35" t="s">
        <v>26</v>
      </c>
      <c r="F56" s="35" t="s">
        <v>124</v>
      </c>
      <c r="G56" s="35" t="s">
        <v>26</v>
      </c>
      <c r="H56" s="35" t="s">
        <v>91</v>
      </c>
      <c r="I56" s="37" t="s">
        <v>92</v>
      </c>
      <c r="J56" s="37">
        <v>105319473.08</v>
      </c>
      <c r="K56" s="37">
        <v>105319473.08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5" t="s">
        <v>26</v>
      </c>
    </row>
    <row r="57" spans="1:19" s="24" customFormat="1" x14ac:dyDescent="0.25">
      <c r="A57" s="21" t="s">
        <v>125</v>
      </c>
      <c r="B57" s="22" t="s">
        <v>117</v>
      </c>
      <c r="C57" s="21" t="s">
        <v>24</v>
      </c>
      <c r="D57" s="21" t="s">
        <v>126</v>
      </c>
      <c r="E57" s="21" t="s">
        <v>26</v>
      </c>
      <c r="F57" s="21" t="s">
        <v>127</v>
      </c>
      <c r="G57" s="21" t="s">
        <v>26</v>
      </c>
      <c r="H57" s="21" t="s">
        <v>91</v>
      </c>
      <c r="I57" s="23" t="s">
        <v>92</v>
      </c>
      <c r="J57" s="23">
        <v>201634632.47999999</v>
      </c>
      <c r="K57" s="23">
        <v>201634632.47999999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1" t="s">
        <v>26</v>
      </c>
    </row>
    <row r="58" spans="1:19" s="24" customFormat="1" x14ac:dyDescent="0.25">
      <c r="A58" s="21" t="s">
        <v>195</v>
      </c>
      <c r="B58" s="22" t="s">
        <v>182</v>
      </c>
      <c r="C58" s="21" t="s">
        <v>24</v>
      </c>
      <c r="D58" s="21" t="s">
        <v>196</v>
      </c>
      <c r="E58" s="21" t="s">
        <v>26</v>
      </c>
      <c r="F58" s="21" t="s">
        <v>197</v>
      </c>
      <c r="G58" s="21" t="s">
        <v>26</v>
      </c>
      <c r="H58" s="21" t="s">
        <v>91</v>
      </c>
      <c r="I58" s="23" t="s">
        <v>92</v>
      </c>
      <c r="J58" s="23">
        <v>56890410.140000001</v>
      </c>
      <c r="K58" s="23">
        <v>56890410.140000001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1" t="s">
        <v>26</v>
      </c>
    </row>
    <row r="59" spans="1:19" s="24" customFormat="1" x14ac:dyDescent="0.25">
      <c r="A59" s="21" t="s">
        <v>218</v>
      </c>
      <c r="B59" s="22" t="s">
        <v>182</v>
      </c>
      <c r="C59" s="21" t="s">
        <v>51</v>
      </c>
      <c r="D59" s="21" t="s">
        <v>26</v>
      </c>
      <c r="E59" s="21" t="s">
        <v>225</v>
      </c>
      <c r="F59" s="21" t="s">
        <v>226</v>
      </c>
      <c r="G59" s="21" t="s">
        <v>196</v>
      </c>
      <c r="H59" s="21" t="s">
        <v>91</v>
      </c>
      <c r="I59" s="23" t="s">
        <v>92</v>
      </c>
      <c r="J59" s="23">
        <v>-1147026.92</v>
      </c>
      <c r="K59" s="23">
        <v>-1147026.92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3">
        <v>0</v>
      </c>
      <c r="S59" s="21" t="s">
        <v>26</v>
      </c>
    </row>
    <row r="60" spans="1:19" s="24" customFormat="1" x14ac:dyDescent="0.25">
      <c r="A60" s="21" t="s">
        <v>198</v>
      </c>
      <c r="B60" s="22" t="s">
        <v>182</v>
      </c>
      <c r="C60" s="21" t="s">
        <v>24</v>
      </c>
      <c r="D60" s="21" t="s">
        <v>199</v>
      </c>
      <c r="E60" s="21" t="s">
        <v>26</v>
      </c>
      <c r="F60" s="21" t="s">
        <v>200</v>
      </c>
      <c r="G60" s="21" t="s">
        <v>26</v>
      </c>
      <c r="H60" s="21" t="s">
        <v>201</v>
      </c>
      <c r="I60" s="23" t="s">
        <v>202</v>
      </c>
      <c r="J60" s="23">
        <v>326250000</v>
      </c>
      <c r="K60" s="23">
        <v>326250000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1" t="s">
        <v>26</v>
      </c>
    </row>
    <row r="61" spans="1:19" s="24" customFormat="1" x14ac:dyDescent="0.25">
      <c r="A61" s="21" t="s">
        <v>40</v>
      </c>
      <c r="B61" s="22" t="s">
        <v>23</v>
      </c>
      <c r="C61" s="21" t="s">
        <v>24</v>
      </c>
      <c r="D61" s="21" t="s">
        <v>41</v>
      </c>
      <c r="E61" s="21" t="s">
        <v>26</v>
      </c>
      <c r="F61" s="21" t="s">
        <v>42</v>
      </c>
      <c r="G61" s="21" t="s">
        <v>26</v>
      </c>
      <c r="H61" s="21" t="s">
        <v>43</v>
      </c>
      <c r="I61" s="23" t="s">
        <v>44</v>
      </c>
      <c r="J61" s="23">
        <v>9280000</v>
      </c>
      <c r="K61" s="23">
        <v>0</v>
      </c>
      <c r="L61" s="23">
        <v>8000000</v>
      </c>
      <c r="M61" s="23">
        <v>1280000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1" t="s">
        <v>26</v>
      </c>
    </row>
    <row r="62" spans="1:19" s="24" customFormat="1" x14ac:dyDescent="0.25">
      <c r="A62" s="21" t="s">
        <v>66</v>
      </c>
      <c r="B62" s="22" t="s">
        <v>23</v>
      </c>
      <c r="C62" s="21" t="s">
        <v>51</v>
      </c>
      <c r="D62" s="21" t="s">
        <v>26</v>
      </c>
      <c r="E62" s="21" t="s">
        <v>58</v>
      </c>
      <c r="F62" s="21" t="s">
        <v>26</v>
      </c>
      <c r="G62" s="21" t="s">
        <v>41</v>
      </c>
      <c r="H62" s="21" t="s">
        <v>43</v>
      </c>
      <c r="I62" s="23" t="s">
        <v>44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960000</v>
      </c>
      <c r="S62" s="21" t="s">
        <v>59</v>
      </c>
    </row>
    <row r="63" spans="1:19" s="24" customFormat="1" x14ac:dyDescent="0.25">
      <c r="A63" s="21" t="s">
        <v>54</v>
      </c>
      <c r="B63" s="22" t="s">
        <v>23</v>
      </c>
      <c r="C63" s="21" t="s">
        <v>51</v>
      </c>
      <c r="D63" s="21" t="s">
        <v>26</v>
      </c>
      <c r="E63" s="34" t="s">
        <v>67</v>
      </c>
      <c r="F63" s="34" t="s">
        <v>68</v>
      </c>
      <c r="G63" s="21" t="s">
        <v>69</v>
      </c>
      <c r="H63" s="21" t="s">
        <v>70</v>
      </c>
      <c r="I63" s="23" t="s">
        <v>71</v>
      </c>
      <c r="J63" s="23">
        <v>-1056780</v>
      </c>
      <c r="K63" s="23">
        <v>-1056780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1" t="s">
        <v>26</v>
      </c>
    </row>
    <row r="64" spans="1:19" s="38" customFormat="1" x14ac:dyDescent="0.25">
      <c r="A64" s="35" t="s">
        <v>116</v>
      </c>
      <c r="B64" s="36" t="s">
        <v>117</v>
      </c>
      <c r="C64" s="35" t="s">
        <v>24</v>
      </c>
      <c r="D64" s="35" t="s">
        <v>118</v>
      </c>
      <c r="E64" s="35" t="s">
        <v>26</v>
      </c>
      <c r="F64" s="35" t="s">
        <v>119</v>
      </c>
      <c r="G64" s="35" t="s">
        <v>26</v>
      </c>
      <c r="H64" s="35" t="s">
        <v>120</v>
      </c>
      <c r="I64" s="37" t="s">
        <v>121</v>
      </c>
      <c r="J64" s="37">
        <v>20987816.170000002</v>
      </c>
      <c r="K64" s="37">
        <v>0</v>
      </c>
      <c r="L64" s="37">
        <v>18092944.969999999</v>
      </c>
      <c r="M64" s="37">
        <v>2894871.2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5" t="s">
        <v>26</v>
      </c>
    </row>
    <row r="65" spans="1:20" s="38" customFormat="1" x14ac:dyDescent="0.25">
      <c r="A65" s="35" t="s">
        <v>165</v>
      </c>
      <c r="B65" s="36" t="s">
        <v>117</v>
      </c>
      <c r="C65" s="35" t="s">
        <v>51</v>
      </c>
      <c r="D65" s="35" t="s">
        <v>26</v>
      </c>
      <c r="E65" s="35" t="s">
        <v>163</v>
      </c>
      <c r="F65" s="35" t="s">
        <v>26</v>
      </c>
      <c r="G65" s="35" t="s">
        <v>118</v>
      </c>
      <c r="H65" s="35" t="s">
        <v>120</v>
      </c>
      <c r="I65" s="37" t="s">
        <v>121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2171153.4000000004</v>
      </c>
      <c r="S65" s="35" t="s">
        <v>164</v>
      </c>
    </row>
    <row r="66" spans="1:20" s="24" customFormat="1" x14ac:dyDescent="0.25">
      <c r="A66" s="21" t="s">
        <v>72</v>
      </c>
      <c r="B66" s="22" t="s">
        <v>73</v>
      </c>
      <c r="C66" s="21" t="s">
        <v>24</v>
      </c>
      <c r="D66" s="21" t="s">
        <v>74</v>
      </c>
      <c r="E66" s="21" t="s">
        <v>26</v>
      </c>
      <c r="F66" s="21" t="s">
        <v>75</v>
      </c>
      <c r="G66" s="21" t="s">
        <v>26</v>
      </c>
      <c r="H66" s="21" t="s">
        <v>76</v>
      </c>
      <c r="I66" s="23" t="s">
        <v>77</v>
      </c>
      <c r="J66" s="23">
        <v>16037025.102399999</v>
      </c>
      <c r="K66" s="23">
        <v>0</v>
      </c>
      <c r="L66" s="23">
        <v>13825021.640000001</v>
      </c>
      <c r="M66" s="23">
        <v>2212003.46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1" t="s">
        <v>26</v>
      </c>
    </row>
    <row r="67" spans="1:20" s="24" customFormat="1" x14ac:dyDescent="0.25">
      <c r="A67" s="21" t="s">
        <v>78</v>
      </c>
      <c r="B67" s="22" t="s">
        <v>73</v>
      </c>
      <c r="C67" s="21" t="s">
        <v>24</v>
      </c>
      <c r="D67" s="21" t="s">
        <v>79</v>
      </c>
      <c r="E67" s="21" t="s">
        <v>26</v>
      </c>
      <c r="F67" s="21" t="s">
        <v>80</v>
      </c>
      <c r="G67" s="21" t="s">
        <v>26</v>
      </c>
      <c r="H67" s="21" t="s">
        <v>76</v>
      </c>
      <c r="I67" s="23" t="s">
        <v>77</v>
      </c>
      <c r="J67" s="23">
        <v>43119127.409999996</v>
      </c>
      <c r="K67" s="23">
        <v>0</v>
      </c>
      <c r="L67" s="23">
        <v>37171661.560000002</v>
      </c>
      <c r="M67" s="23">
        <v>5947465.8499999996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1" t="s">
        <v>26</v>
      </c>
    </row>
    <row r="68" spans="1:20" s="24" customFormat="1" x14ac:dyDescent="0.25">
      <c r="A68" s="21" t="s">
        <v>110</v>
      </c>
      <c r="B68" s="22" t="s">
        <v>73</v>
      </c>
      <c r="C68" s="21" t="s">
        <v>51</v>
      </c>
      <c r="D68" s="21" t="s">
        <v>26</v>
      </c>
      <c r="E68" s="21" t="s">
        <v>82</v>
      </c>
      <c r="F68" s="21" t="s">
        <v>26</v>
      </c>
      <c r="G68" s="21" t="s">
        <v>79</v>
      </c>
      <c r="H68" s="21" t="s">
        <v>76</v>
      </c>
      <c r="I68" s="23" t="s">
        <v>77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4460599.3899999997</v>
      </c>
      <c r="S68" s="21" t="s">
        <v>83</v>
      </c>
    </row>
    <row r="69" spans="1:20" s="24" customFormat="1" x14ac:dyDescent="0.25">
      <c r="A69" s="21" t="s">
        <v>113</v>
      </c>
      <c r="B69" s="22" t="s">
        <v>73</v>
      </c>
      <c r="C69" s="21" t="s">
        <v>51</v>
      </c>
      <c r="D69" s="21" t="s">
        <v>26</v>
      </c>
      <c r="E69" s="21" t="s">
        <v>85</v>
      </c>
      <c r="F69" s="21" t="s">
        <v>26</v>
      </c>
      <c r="G69" s="21" t="s">
        <v>74</v>
      </c>
      <c r="H69" s="21" t="s">
        <v>76</v>
      </c>
      <c r="I69" s="23" t="s">
        <v>77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1659002.6</v>
      </c>
      <c r="S69" s="21" t="s">
        <v>86</v>
      </c>
    </row>
    <row r="71" spans="1:20" x14ac:dyDescent="0.25">
      <c r="J71" s="15">
        <f>+SUBTOTAL(9,J12:J69)</f>
        <v>2428149595.7407999</v>
      </c>
      <c r="K71" s="15">
        <f t="shared" ref="K71:R71" si="0">+SUBTOTAL(9,K12:K69)</f>
        <v>1954813847.4499998</v>
      </c>
      <c r="L71" s="15">
        <f t="shared" si="0"/>
        <v>408048058.88000005</v>
      </c>
      <c r="M71" s="15">
        <f t="shared" si="0"/>
        <v>65287689.399999999</v>
      </c>
      <c r="N71" s="15">
        <f t="shared" si="0"/>
        <v>0</v>
      </c>
      <c r="O71" s="15">
        <f t="shared" si="0"/>
        <v>0</v>
      </c>
      <c r="P71" s="15">
        <f t="shared" si="0"/>
        <v>0</v>
      </c>
      <c r="Q71" s="15">
        <f t="shared" si="0"/>
        <v>0</v>
      </c>
      <c r="R71" s="15">
        <f t="shared" si="0"/>
        <v>52756871.100899994</v>
      </c>
      <c r="T71" s="69">
        <f>+J71-R71</f>
        <v>2375392724.6398997</v>
      </c>
    </row>
    <row r="73" spans="1:20" x14ac:dyDescent="0.25">
      <c r="J73" s="10" t="s">
        <v>240</v>
      </c>
    </row>
    <row r="75" spans="1:20" x14ac:dyDescent="0.25">
      <c r="J75" s="10" t="s">
        <v>241</v>
      </c>
      <c r="K75" s="10" t="s">
        <v>242</v>
      </c>
      <c r="L75" s="10" t="s">
        <v>243</v>
      </c>
    </row>
    <row r="76" spans="1:20" x14ac:dyDescent="0.25">
      <c r="J76" s="10"/>
      <c r="K76" s="10"/>
      <c r="L76" s="10"/>
    </row>
    <row r="77" spans="1:20" x14ac:dyDescent="0.25">
      <c r="I77" s="16" t="s">
        <v>244</v>
      </c>
      <c r="J77" s="10">
        <v>1954813847.45</v>
      </c>
      <c r="K77" s="10"/>
      <c r="L77" s="10"/>
    </row>
    <row r="78" spans="1:20" x14ac:dyDescent="0.25">
      <c r="J78" s="10"/>
      <c r="K78" s="10"/>
      <c r="L78" s="10"/>
    </row>
    <row r="79" spans="1:20" x14ac:dyDescent="0.25">
      <c r="I79" s="16" t="s">
        <v>245</v>
      </c>
      <c r="J79" s="10">
        <v>408048058.88000005</v>
      </c>
      <c r="K79" s="10">
        <v>65287689.400000006</v>
      </c>
      <c r="L79" s="10"/>
    </row>
    <row r="80" spans="1:20" x14ac:dyDescent="0.25">
      <c r="J80" s="10"/>
      <c r="K80" s="10"/>
      <c r="L80" s="10"/>
    </row>
    <row r="81" spans="9:12" x14ac:dyDescent="0.25">
      <c r="I81" s="16" t="s">
        <v>246</v>
      </c>
      <c r="J81" s="10">
        <v>0</v>
      </c>
      <c r="K81" s="10">
        <v>0</v>
      </c>
      <c r="L81" s="10">
        <v>0</v>
      </c>
    </row>
    <row r="82" spans="9:12" x14ac:dyDescent="0.25">
      <c r="J82" s="10"/>
      <c r="K82" s="10"/>
      <c r="L82" s="10"/>
    </row>
    <row r="83" spans="9:12" x14ac:dyDescent="0.25">
      <c r="I83" s="16" t="s">
        <v>247</v>
      </c>
      <c r="J83" s="10">
        <v>0</v>
      </c>
      <c r="K83" s="10">
        <v>0</v>
      </c>
      <c r="L83" s="10"/>
    </row>
    <row r="84" spans="9:12" x14ac:dyDescent="0.25">
      <c r="J84" s="10"/>
      <c r="K84" s="10"/>
      <c r="L84" s="10"/>
    </row>
    <row r="85" spans="9:12" x14ac:dyDescent="0.25">
      <c r="I85" s="16" t="s">
        <v>248</v>
      </c>
      <c r="J85" s="10">
        <v>2362861906.3299999</v>
      </c>
      <c r="K85" s="10">
        <v>65287689.400000006</v>
      </c>
      <c r="L85" s="10">
        <v>0</v>
      </c>
    </row>
  </sheetData>
  <autoFilter ref="A13:S69"/>
  <sortState ref="A8:S59">
    <sortCondition sortBy="cellColor" ref="I8:I59" dxfId="0"/>
  </sortState>
  <mergeCells count="4">
    <mergeCell ref="A8:I8"/>
    <mergeCell ref="A9:I9"/>
    <mergeCell ref="A10:I10"/>
    <mergeCell ref="A11:I11"/>
  </mergeCells>
  <pageMargins left="0.7" right="0.7" top="0.75" bottom="0.75" header="0.3" footer="0.3"/>
  <pageSetup paperSize="300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75"/>
  <sheetViews>
    <sheetView workbookViewId="0">
      <selection activeCell="D14" sqref="D14"/>
    </sheetView>
  </sheetViews>
  <sheetFormatPr baseColWidth="10" defaultRowHeight="15" x14ac:dyDescent="0.25"/>
  <cols>
    <col min="1" max="1" width="6.28515625" style="12" bestFit="1" customWidth="1"/>
    <col min="2" max="2" width="9.7109375" style="13" bestFit="1" customWidth="1"/>
    <col min="3" max="3" width="9.85546875" style="12" bestFit="1" customWidth="1"/>
    <col min="4" max="4" width="15.28515625" style="12" bestFit="1" customWidth="1"/>
    <col min="5" max="5" width="12.140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47.28515625" style="14" bestFit="1" customWidth="1"/>
    <col min="10" max="10" width="25.28515625" style="14" bestFit="1" customWidth="1"/>
    <col min="11" max="11" width="15.85546875" style="14" bestFit="1" customWidth="1"/>
    <col min="12" max="12" width="22.85546875" style="14" bestFit="1" customWidth="1"/>
    <col min="13" max="13" width="13.28515625" style="14" customWidth="1"/>
    <col min="14" max="17" width="5.140625" style="14" customWidth="1"/>
    <col min="18" max="18" width="13.2851562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78" t="s">
        <v>251</v>
      </c>
      <c r="B4" s="78"/>
      <c r="C4" s="78"/>
      <c r="D4" s="78"/>
      <c r="E4" s="78"/>
      <c r="F4" s="78"/>
      <c r="G4" s="78"/>
      <c r="H4" s="78"/>
      <c r="I4" s="78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77" t="s">
        <v>2</v>
      </c>
      <c r="B5" s="77"/>
      <c r="C5" s="77"/>
      <c r="D5" s="77"/>
      <c r="E5" s="77"/>
      <c r="F5" s="77"/>
      <c r="G5" s="77"/>
      <c r="H5" s="77"/>
      <c r="I5" s="77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x14ac:dyDescent="0.25">
      <c r="A8" s="8" t="s">
        <v>146</v>
      </c>
      <c r="B8" s="9" t="s">
        <v>117</v>
      </c>
      <c r="C8" s="8" t="s">
        <v>24</v>
      </c>
      <c r="D8" s="8" t="s">
        <v>147</v>
      </c>
      <c r="E8" s="8" t="s">
        <v>26</v>
      </c>
      <c r="F8" s="8" t="s">
        <v>148</v>
      </c>
      <c r="G8" s="8" t="s">
        <v>26</v>
      </c>
      <c r="H8" s="8" t="s">
        <v>149</v>
      </c>
      <c r="I8" s="10" t="s">
        <v>150</v>
      </c>
      <c r="J8" s="10">
        <v>20412500</v>
      </c>
      <c r="K8" s="10">
        <v>20412500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26</v>
      </c>
    </row>
    <row r="9" spans="1:19" x14ac:dyDescent="0.25">
      <c r="A9" s="8" t="s">
        <v>151</v>
      </c>
      <c r="B9" s="9" t="s">
        <v>117</v>
      </c>
      <c r="C9" s="8" t="s">
        <v>24</v>
      </c>
      <c r="D9" s="8" t="s">
        <v>152</v>
      </c>
      <c r="E9" s="8" t="s">
        <v>26</v>
      </c>
      <c r="F9" s="8" t="s">
        <v>153</v>
      </c>
      <c r="G9" s="8" t="s">
        <v>26</v>
      </c>
      <c r="H9" s="8" t="s">
        <v>149</v>
      </c>
      <c r="I9" s="10" t="s">
        <v>150</v>
      </c>
      <c r="J9" s="10">
        <v>9027500</v>
      </c>
      <c r="K9" s="10">
        <v>9027500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26</v>
      </c>
    </row>
    <row r="10" spans="1:19" x14ac:dyDescent="0.25">
      <c r="A10" s="8" t="s">
        <v>203</v>
      </c>
      <c r="B10" s="9" t="s">
        <v>182</v>
      </c>
      <c r="C10" s="8" t="s">
        <v>24</v>
      </c>
      <c r="D10" s="8" t="s">
        <v>204</v>
      </c>
      <c r="E10" s="8" t="s">
        <v>26</v>
      </c>
      <c r="F10" s="8" t="s">
        <v>205</v>
      </c>
      <c r="G10" s="8" t="s">
        <v>26</v>
      </c>
      <c r="H10" s="8" t="s">
        <v>206</v>
      </c>
      <c r="I10" s="10" t="s">
        <v>207</v>
      </c>
      <c r="J10" s="10">
        <v>39039000</v>
      </c>
      <c r="K10" s="10">
        <v>39039000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x14ac:dyDescent="0.25">
      <c r="A11" s="8" t="s">
        <v>45</v>
      </c>
      <c r="B11" s="9" t="s">
        <v>23</v>
      </c>
      <c r="C11" s="8" t="s">
        <v>24</v>
      </c>
      <c r="D11" s="8" t="s">
        <v>46</v>
      </c>
      <c r="E11" s="8" t="s">
        <v>26</v>
      </c>
      <c r="F11" s="8" t="s">
        <v>47</v>
      </c>
      <c r="G11" s="8" t="s">
        <v>26</v>
      </c>
      <c r="H11" s="8" t="s">
        <v>48</v>
      </c>
      <c r="I11" s="10" t="s">
        <v>49</v>
      </c>
      <c r="J11" s="10">
        <v>13200000</v>
      </c>
      <c r="K11" s="10">
        <v>13200000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</row>
    <row r="12" spans="1:19" x14ac:dyDescent="0.25">
      <c r="A12" s="8" t="s">
        <v>185</v>
      </c>
      <c r="B12" s="9" t="s">
        <v>182</v>
      </c>
      <c r="C12" s="8" t="s">
        <v>24</v>
      </c>
      <c r="D12" s="8" t="s">
        <v>186</v>
      </c>
      <c r="E12" s="8" t="s">
        <v>26</v>
      </c>
      <c r="F12" s="8" t="s">
        <v>187</v>
      </c>
      <c r="G12" s="8" t="s">
        <v>26</v>
      </c>
      <c r="H12" s="8" t="s">
        <v>188</v>
      </c>
      <c r="I12" s="10" t="s">
        <v>189</v>
      </c>
      <c r="J12" s="10">
        <v>282150000</v>
      </c>
      <c r="K12" s="10">
        <v>282150000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x14ac:dyDescent="0.25">
      <c r="A13" s="8" t="s">
        <v>128</v>
      </c>
      <c r="B13" s="9" t="s">
        <v>117</v>
      </c>
      <c r="C13" s="8" t="s">
        <v>24</v>
      </c>
      <c r="D13" s="8" t="s">
        <v>129</v>
      </c>
      <c r="E13" s="8" t="s">
        <v>26</v>
      </c>
      <c r="F13" s="8" t="s">
        <v>130</v>
      </c>
      <c r="G13" s="8" t="s">
        <v>26</v>
      </c>
      <c r="H13" s="8" t="s">
        <v>131</v>
      </c>
      <c r="I13" s="10" t="s">
        <v>132</v>
      </c>
      <c r="J13" s="10">
        <v>92248800.062399998</v>
      </c>
      <c r="K13" s="10">
        <v>0</v>
      </c>
      <c r="L13" s="10">
        <v>79524827.640000001</v>
      </c>
      <c r="M13" s="10">
        <v>12723972.42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x14ac:dyDescent="0.25">
      <c r="A14" s="8" t="s">
        <v>171</v>
      </c>
      <c r="B14" s="9" t="s">
        <v>117</v>
      </c>
      <c r="C14" s="8" t="s">
        <v>51</v>
      </c>
      <c r="D14" s="8" t="s">
        <v>26</v>
      </c>
      <c r="E14" s="8" t="s">
        <v>160</v>
      </c>
      <c r="F14" s="8" t="s">
        <v>26</v>
      </c>
      <c r="G14" s="8" t="s">
        <v>129</v>
      </c>
      <c r="H14" s="8" t="s">
        <v>131</v>
      </c>
      <c r="I14" s="10" t="s">
        <v>132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9542979.3200000003</v>
      </c>
      <c r="S14" s="8" t="s">
        <v>161</v>
      </c>
    </row>
    <row r="15" spans="1:19" x14ac:dyDescent="0.25">
      <c r="A15" s="8" t="s">
        <v>35</v>
      </c>
      <c r="B15" s="9" t="s">
        <v>23</v>
      </c>
      <c r="C15" s="8" t="s">
        <v>24</v>
      </c>
      <c r="D15" s="8" t="s">
        <v>36</v>
      </c>
      <c r="E15" s="8" t="s">
        <v>26</v>
      </c>
      <c r="F15" s="8" t="s">
        <v>37</v>
      </c>
      <c r="G15" s="8" t="s">
        <v>26</v>
      </c>
      <c r="H15" s="8" t="s">
        <v>38</v>
      </c>
      <c r="I15" s="10" t="s">
        <v>39</v>
      </c>
      <c r="J15" s="10">
        <v>202061778.63</v>
      </c>
      <c r="K15" s="10">
        <v>33843600</v>
      </c>
      <c r="L15" s="10">
        <v>145015671.22999999</v>
      </c>
      <c r="M15" s="10">
        <v>23202507.399999999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</row>
    <row r="16" spans="1:19" x14ac:dyDescent="0.25">
      <c r="A16" s="8" t="s">
        <v>50</v>
      </c>
      <c r="B16" s="9" t="s">
        <v>23</v>
      </c>
      <c r="C16" s="8" t="s">
        <v>51</v>
      </c>
      <c r="D16" s="8" t="s">
        <v>26</v>
      </c>
      <c r="E16" s="8" t="s">
        <v>64</v>
      </c>
      <c r="F16" s="8" t="s">
        <v>65</v>
      </c>
      <c r="G16" s="8" t="s">
        <v>36</v>
      </c>
      <c r="H16" s="8" t="s">
        <v>38</v>
      </c>
      <c r="I16" s="10" t="s">
        <v>39</v>
      </c>
      <c r="J16" s="10">
        <v>-14327000.699999999</v>
      </c>
      <c r="K16" s="10">
        <v>0</v>
      </c>
      <c r="L16" s="10">
        <v>-12350862.67</v>
      </c>
      <c r="M16" s="10">
        <v>-1976138.03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x14ac:dyDescent="0.25">
      <c r="A17" s="8" t="s">
        <v>57</v>
      </c>
      <c r="B17" s="9" t="s">
        <v>23</v>
      </c>
      <c r="C17" s="8" t="s">
        <v>51</v>
      </c>
      <c r="D17" s="8" t="s">
        <v>26</v>
      </c>
      <c r="E17" s="8" t="s">
        <v>61</v>
      </c>
      <c r="F17" s="8" t="s">
        <v>26</v>
      </c>
      <c r="G17" s="8" t="s">
        <v>36</v>
      </c>
      <c r="H17" s="8" t="s">
        <v>38</v>
      </c>
      <c r="I17" s="10" t="s">
        <v>39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17401880.549999997</v>
      </c>
      <c r="S17" s="8" t="s">
        <v>62</v>
      </c>
    </row>
    <row r="18" spans="1:19" x14ac:dyDescent="0.25">
      <c r="A18" s="8" t="s">
        <v>162</v>
      </c>
      <c r="B18" s="9" t="s">
        <v>117</v>
      </c>
      <c r="C18" s="8" t="s">
        <v>51</v>
      </c>
      <c r="D18" s="8" t="s">
        <v>26</v>
      </c>
      <c r="E18" s="8" t="s">
        <v>178</v>
      </c>
      <c r="F18" s="8" t="s">
        <v>179</v>
      </c>
      <c r="G18" s="8" t="s">
        <v>180</v>
      </c>
      <c r="H18" s="8" t="s">
        <v>38</v>
      </c>
      <c r="I18" s="10" t="s">
        <v>39</v>
      </c>
      <c r="J18" s="10">
        <v>-956202.11</v>
      </c>
      <c r="K18" s="10">
        <v>0</v>
      </c>
      <c r="L18" s="10">
        <v>-824312.16</v>
      </c>
      <c r="M18" s="10">
        <v>-131889.95000000001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26</v>
      </c>
    </row>
    <row r="19" spans="1:19" s="20" customFormat="1" x14ac:dyDescent="0.25">
      <c r="A19" s="17" t="s">
        <v>213</v>
      </c>
      <c r="B19" s="18" t="s">
        <v>182</v>
      </c>
      <c r="C19" s="17" t="s">
        <v>24</v>
      </c>
      <c r="D19" s="17" t="s">
        <v>214</v>
      </c>
      <c r="E19" s="17" t="s">
        <v>26</v>
      </c>
      <c r="F19" s="17" t="s">
        <v>215</v>
      </c>
      <c r="G19" s="17" t="s">
        <v>26</v>
      </c>
      <c r="H19" s="17" t="s">
        <v>216</v>
      </c>
      <c r="I19" s="19" t="s">
        <v>217</v>
      </c>
      <c r="J19" s="19">
        <v>59400000</v>
      </c>
      <c r="K19" s="19">
        <v>0</v>
      </c>
      <c r="L19" s="19">
        <v>51206896.549999997</v>
      </c>
      <c r="M19" s="19">
        <v>8193103.4500000002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7" t="s">
        <v>26</v>
      </c>
    </row>
    <row r="20" spans="1:19" x14ac:dyDescent="0.25">
      <c r="A20" s="8" t="s">
        <v>236</v>
      </c>
      <c r="B20" s="9" t="s">
        <v>182</v>
      </c>
      <c r="C20" s="8" t="s">
        <v>51</v>
      </c>
      <c r="D20" s="8" t="s">
        <v>26</v>
      </c>
      <c r="E20" s="8" t="s">
        <v>219</v>
      </c>
      <c r="F20" s="8" t="s">
        <v>26</v>
      </c>
      <c r="G20" s="8" t="s">
        <v>214</v>
      </c>
      <c r="H20" s="8" t="s">
        <v>216</v>
      </c>
      <c r="I20" s="10" t="s">
        <v>217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6144827.5899999999</v>
      </c>
      <c r="S20" s="8" t="s">
        <v>220</v>
      </c>
    </row>
    <row r="21" spans="1:19" x14ac:dyDescent="0.25">
      <c r="A21" s="8" t="s">
        <v>190</v>
      </c>
      <c r="B21" s="9" t="s">
        <v>182</v>
      </c>
      <c r="C21" s="8" t="s">
        <v>24</v>
      </c>
      <c r="D21" s="8" t="s">
        <v>191</v>
      </c>
      <c r="E21" s="8" t="s">
        <v>26</v>
      </c>
      <c r="F21" s="8" t="s">
        <v>192</v>
      </c>
      <c r="G21" s="8" t="s">
        <v>26</v>
      </c>
      <c r="H21" s="8" t="s">
        <v>193</v>
      </c>
      <c r="I21" s="10" t="s">
        <v>194</v>
      </c>
      <c r="J21" s="10">
        <v>248256000</v>
      </c>
      <c r="K21" s="10">
        <v>248256000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26</v>
      </c>
    </row>
    <row r="22" spans="1:19" x14ac:dyDescent="0.25">
      <c r="A22" s="8" t="s">
        <v>141</v>
      </c>
      <c r="B22" s="9" t="s">
        <v>117</v>
      </c>
      <c r="C22" s="8" t="s">
        <v>24</v>
      </c>
      <c r="D22" s="8" t="s">
        <v>142</v>
      </c>
      <c r="E22" s="8" t="s">
        <v>26</v>
      </c>
      <c r="F22" s="8" t="s">
        <v>143</v>
      </c>
      <c r="G22" s="8" t="s">
        <v>26</v>
      </c>
      <c r="H22" s="8" t="s">
        <v>144</v>
      </c>
      <c r="I22" s="10" t="s">
        <v>145</v>
      </c>
      <c r="J22" s="10">
        <v>190762560</v>
      </c>
      <c r="K22" s="10">
        <v>190762560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26</v>
      </c>
    </row>
    <row r="23" spans="1:19" x14ac:dyDescent="0.25">
      <c r="A23" s="8" t="s">
        <v>30</v>
      </c>
      <c r="B23" s="9" t="s">
        <v>23</v>
      </c>
      <c r="C23" s="8" t="s">
        <v>24</v>
      </c>
      <c r="D23" s="8" t="s">
        <v>31</v>
      </c>
      <c r="E23" s="8" t="s">
        <v>26</v>
      </c>
      <c r="F23" s="8" t="s">
        <v>32</v>
      </c>
      <c r="G23" s="8" t="s">
        <v>26</v>
      </c>
      <c r="H23" s="8" t="s">
        <v>33</v>
      </c>
      <c r="I23" s="10" t="s">
        <v>34</v>
      </c>
      <c r="J23" s="10">
        <v>27283200</v>
      </c>
      <c r="K23" s="10">
        <v>0</v>
      </c>
      <c r="L23" s="10">
        <v>23520000</v>
      </c>
      <c r="M23" s="10">
        <v>3763200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x14ac:dyDescent="0.25">
      <c r="A24" s="8" t="s">
        <v>63</v>
      </c>
      <c r="B24" s="9" t="s">
        <v>23</v>
      </c>
      <c r="C24" s="8" t="s">
        <v>51</v>
      </c>
      <c r="D24" s="8" t="s">
        <v>26</v>
      </c>
      <c r="E24" s="8" t="s">
        <v>55</v>
      </c>
      <c r="F24" s="8" t="s">
        <v>26</v>
      </c>
      <c r="G24" s="8" t="s">
        <v>31</v>
      </c>
      <c r="H24" s="8" t="s">
        <v>33</v>
      </c>
      <c r="I24" s="10" t="s">
        <v>34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2822400</v>
      </c>
      <c r="S24" s="8" t="s">
        <v>56</v>
      </c>
    </row>
    <row r="25" spans="1:19" x14ac:dyDescent="0.25">
      <c r="A25" s="8" t="s">
        <v>208</v>
      </c>
      <c r="B25" s="9" t="s">
        <v>182</v>
      </c>
      <c r="C25" s="8" t="s">
        <v>24</v>
      </c>
      <c r="D25" s="8" t="s">
        <v>209</v>
      </c>
      <c r="E25" s="8" t="s">
        <v>26</v>
      </c>
      <c r="F25" s="8" t="s">
        <v>210</v>
      </c>
      <c r="G25" s="8" t="s">
        <v>26</v>
      </c>
      <c r="H25" s="8" t="s">
        <v>211</v>
      </c>
      <c r="I25" s="10" t="s">
        <v>212</v>
      </c>
      <c r="J25" s="10">
        <v>402672999.92000002</v>
      </c>
      <c r="K25" s="10">
        <v>402672999.92000002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x14ac:dyDescent="0.25">
      <c r="A26" s="8" t="s">
        <v>159</v>
      </c>
      <c r="B26" s="9" t="s">
        <v>117</v>
      </c>
      <c r="C26" s="8" t="s">
        <v>51</v>
      </c>
      <c r="D26" s="8" t="s">
        <v>26</v>
      </c>
      <c r="E26" s="8" t="s">
        <v>172</v>
      </c>
      <c r="F26" s="8" t="s">
        <v>173</v>
      </c>
      <c r="G26" s="8" t="s">
        <v>174</v>
      </c>
      <c r="H26" s="8" t="s">
        <v>175</v>
      </c>
      <c r="I26" s="10" t="s">
        <v>176</v>
      </c>
      <c r="J26" s="10">
        <v>-80000</v>
      </c>
      <c r="K26" s="10">
        <v>-80000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26</v>
      </c>
    </row>
    <row r="27" spans="1:19" x14ac:dyDescent="0.25">
      <c r="A27" s="8" t="s">
        <v>84</v>
      </c>
      <c r="B27" s="9" t="s">
        <v>73</v>
      </c>
      <c r="C27" s="8" t="s">
        <v>51</v>
      </c>
      <c r="D27" s="8" t="s">
        <v>26</v>
      </c>
      <c r="E27" s="8" t="s">
        <v>94</v>
      </c>
      <c r="F27" s="8" t="s">
        <v>95</v>
      </c>
      <c r="G27" s="8" t="s">
        <v>96</v>
      </c>
      <c r="H27" s="8" t="s">
        <v>97</v>
      </c>
      <c r="I27" s="10" t="s">
        <v>98</v>
      </c>
      <c r="J27" s="10">
        <v>-2625033.6</v>
      </c>
      <c r="K27" s="10">
        <v>0</v>
      </c>
      <c r="L27" s="10">
        <v>-2262960</v>
      </c>
      <c r="M27" s="10">
        <v>-362073.59999999998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26</v>
      </c>
    </row>
    <row r="28" spans="1:19" x14ac:dyDescent="0.25">
      <c r="A28" s="8" t="s">
        <v>87</v>
      </c>
      <c r="B28" s="9" t="s">
        <v>73</v>
      </c>
      <c r="C28" s="8" t="s">
        <v>51</v>
      </c>
      <c r="D28" s="8" t="s">
        <v>26</v>
      </c>
      <c r="E28" s="8" t="s">
        <v>100</v>
      </c>
      <c r="F28" s="8" t="s">
        <v>101</v>
      </c>
      <c r="G28" s="8" t="s">
        <v>96</v>
      </c>
      <c r="H28" s="8" t="s">
        <v>97</v>
      </c>
      <c r="I28" s="10" t="s">
        <v>98</v>
      </c>
      <c r="J28" s="10">
        <v>-129301.67</v>
      </c>
      <c r="K28" s="10">
        <v>-129301.67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26</v>
      </c>
    </row>
    <row r="29" spans="1:19" x14ac:dyDescent="0.25">
      <c r="A29" s="8" t="s">
        <v>93</v>
      </c>
      <c r="B29" s="9" t="s">
        <v>73</v>
      </c>
      <c r="C29" s="8" t="s">
        <v>51</v>
      </c>
      <c r="D29" s="8" t="s">
        <v>26</v>
      </c>
      <c r="E29" s="8" t="s">
        <v>103</v>
      </c>
      <c r="F29" s="8" t="s">
        <v>104</v>
      </c>
      <c r="G29" s="8" t="s">
        <v>105</v>
      </c>
      <c r="H29" s="8" t="s">
        <v>97</v>
      </c>
      <c r="I29" s="10" t="s">
        <v>98</v>
      </c>
      <c r="J29" s="10">
        <v>-1475992.35</v>
      </c>
      <c r="K29" s="10">
        <v>0</v>
      </c>
      <c r="L29" s="10">
        <v>-1272407.2</v>
      </c>
      <c r="M29" s="10">
        <v>-203585.15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26</v>
      </c>
    </row>
    <row r="30" spans="1:19" x14ac:dyDescent="0.25">
      <c r="A30" s="8" t="s">
        <v>99</v>
      </c>
      <c r="B30" s="9" t="s">
        <v>73</v>
      </c>
      <c r="C30" s="8" t="s">
        <v>51</v>
      </c>
      <c r="D30" s="8" t="s">
        <v>26</v>
      </c>
      <c r="E30" s="8" t="s">
        <v>107</v>
      </c>
      <c r="F30" s="8" t="s">
        <v>108</v>
      </c>
      <c r="G30" s="8" t="s">
        <v>109</v>
      </c>
      <c r="H30" s="8" t="s">
        <v>97</v>
      </c>
      <c r="I30" s="10" t="s">
        <v>98</v>
      </c>
      <c r="J30" s="10">
        <v>-945000</v>
      </c>
      <c r="K30" s="10">
        <v>-945000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</row>
    <row r="31" spans="1:19" x14ac:dyDescent="0.25">
      <c r="A31" s="8" t="s">
        <v>102</v>
      </c>
      <c r="B31" s="9" t="s">
        <v>73</v>
      </c>
      <c r="C31" s="8" t="s">
        <v>51</v>
      </c>
      <c r="D31" s="8" t="s">
        <v>26</v>
      </c>
      <c r="E31" s="8" t="s">
        <v>111</v>
      </c>
      <c r="F31" s="8" t="s">
        <v>112</v>
      </c>
      <c r="G31" s="8" t="s">
        <v>109</v>
      </c>
      <c r="H31" s="8" t="s">
        <v>97</v>
      </c>
      <c r="I31" s="10" t="s">
        <v>98</v>
      </c>
      <c r="J31" s="10">
        <v>-4735264.21</v>
      </c>
      <c r="K31" s="10">
        <v>0</v>
      </c>
      <c r="L31" s="10">
        <v>-4082124.32</v>
      </c>
      <c r="M31" s="10">
        <v>-653139.89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26</v>
      </c>
    </row>
    <row r="32" spans="1:19" x14ac:dyDescent="0.25">
      <c r="A32" s="8" t="s">
        <v>106</v>
      </c>
      <c r="B32" s="9" t="s">
        <v>73</v>
      </c>
      <c r="C32" s="8" t="s">
        <v>51</v>
      </c>
      <c r="D32" s="8" t="s">
        <v>26</v>
      </c>
      <c r="E32" s="8" t="s">
        <v>114</v>
      </c>
      <c r="F32" s="8" t="s">
        <v>115</v>
      </c>
      <c r="G32" s="8" t="s">
        <v>109</v>
      </c>
      <c r="H32" s="8" t="s">
        <v>97</v>
      </c>
      <c r="I32" s="10" t="s">
        <v>98</v>
      </c>
      <c r="J32" s="10">
        <v>-283102.45</v>
      </c>
      <c r="K32" s="10">
        <v>-283102.45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26</v>
      </c>
    </row>
    <row r="33" spans="1:19" x14ac:dyDescent="0.25">
      <c r="A33" s="8" t="s">
        <v>133</v>
      </c>
      <c r="B33" s="9" t="s">
        <v>117</v>
      </c>
      <c r="C33" s="8" t="s">
        <v>24</v>
      </c>
      <c r="D33" s="8" t="s">
        <v>134</v>
      </c>
      <c r="E33" s="8" t="s">
        <v>26</v>
      </c>
      <c r="F33" s="8" t="s">
        <v>135</v>
      </c>
      <c r="G33" s="8" t="s">
        <v>26</v>
      </c>
      <c r="H33" s="8" t="s">
        <v>97</v>
      </c>
      <c r="I33" s="10" t="s">
        <v>98</v>
      </c>
      <c r="J33" s="10">
        <v>28374003.690000001</v>
      </c>
      <c r="K33" s="10">
        <v>9051796.5</v>
      </c>
      <c r="L33" s="10">
        <v>16657075.16</v>
      </c>
      <c r="M33" s="10">
        <v>2665132.0299999998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26</v>
      </c>
    </row>
    <row r="34" spans="1:19" x14ac:dyDescent="0.25">
      <c r="A34" s="8" t="s">
        <v>168</v>
      </c>
      <c r="B34" s="9" t="s">
        <v>117</v>
      </c>
      <c r="C34" s="8" t="s">
        <v>51</v>
      </c>
      <c r="D34" s="8" t="s">
        <v>26</v>
      </c>
      <c r="E34" s="8" t="s">
        <v>166</v>
      </c>
      <c r="F34" s="8" t="s">
        <v>26</v>
      </c>
      <c r="G34" s="8" t="s">
        <v>134</v>
      </c>
      <c r="H34" s="8" t="s">
        <v>97</v>
      </c>
      <c r="I34" s="10" t="s">
        <v>98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1998849.0225</v>
      </c>
      <c r="S34" s="8" t="s">
        <v>167</v>
      </c>
    </row>
    <row r="35" spans="1:19" x14ac:dyDescent="0.25">
      <c r="A35" s="8" t="s">
        <v>181</v>
      </c>
      <c r="B35" s="9" t="s">
        <v>182</v>
      </c>
      <c r="C35" s="8" t="s">
        <v>24</v>
      </c>
      <c r="D35" s="8" t="s">
        <v>183</v>
      </c>
      <c r="E35" s="8" t="s">
        <v>26</v>
      </c>
      <c r="F35" s="8" t="s">
        <v>184</v>
      </c>
      <c r="G35" s="8" t="s">
        <v>26</v>
      </c>
      <c r="H35" s="8" t="s">
        <v>97</v>
      </c>
      <c r="I35" s="10" t="s">
        <v>98</v>
      </c>
      <c r="J35" s="10">
        <v>31928409.1712</v>
      </c>
      <c r="K35" s="10">
        <v>9051796.5</v>
      </c>
      <c r="L35" s="10">
        <v>19721217.82</v>
      </c>
      <c r="M35" s="10">
        <v>3155394.85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26</v>
      </c>
    </row>
    <row r="36" spans="1:19" x14ac:dyDescent="0.25">
      <c r="A36" s="8" t="s">
        <v>233</v>
      </c>
      <c r="B36" s="9" t="s">
        <v>182</v>
      </c>
      <c r="C36" s="8" t="s">
        <v>51</v>
      </c>
      <c r="D36" s="8" t="s">
        <v>26</v>
      </c>
      <c r="E36" s="8" t="s">
        <v>222</v>
      </c>
      <c r="F36" s="8" t="s">
        <v>26</v>
      </c>
      <c r="G36" s="8" t="s">
        <v>183</v>
      </c>
      <c r="H36" s="8" t="s">
        <v>97</v>
      </c>
      <c r="I36" s="10" t="s">
        <v>98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2366546.1384000001</v>
      </c>
      <c r="S36" s="8" t="s">
        <v>223</v>
      </c>
    </row>
    <row r="37" spans="1:19" x14ac:dyDescent="0.25">
      <c r="A37" s="8" t="s">
        <v>221</v>
      </c>
      <c r="B37" s="9" t="s">
        <v>182</v>
      </c>
      <c r="C37" s="8" t="s">
        <v>51</v>
      </c>
      <c r="D37" s="8" t="s">
        <v>26</v>
      </c>
      <c r="E37" s="8" t="s">
        <v>228</v>
      </c>
      <c r="F37" s="8" t="s">
        <v>229</v>
      </c>
      <c r="G37" s="8" t="s">
        <v>230</v>
      </c>
      <c r="H37" s="8" t="s">
        <v>231</v>
      </c>
      <c r="I37" s="10" t="s">
        <v>232</v>
      </c>
      <c r="J37" s="10">
        <v>-755300.65</v>
      </c>
      <c r="K37" s="10">
        <v>-755300.65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26</v>
      </c>
    </row>
    <row r="38" spans="1:19" x14ac:dyDescent="0.25">
      <c r="A38" s="8" t="s">
        <v>224</v>
      </c>
      <c r="B38" s="9" t="s">
        <v>182</v>
      </c>
      <c r="C38" s="8" t="s">
        <v>51</v>
      </c>
      <c r="D38" s="8" t="s">
        <v>26</v>
      </c>
      <c r="E38" s="8" t="s">
        <v>234</v>
      </c>
      <c r="F38" s="8" t="s">
        <v>235</v>
      </c>
      <c r="G38" s="8" t="s">
        <v>230</v>
      </c>
      <c r="H38" s="8" t="s">
        <v>231</v>
      </c>
      <c r="I38" s="10" t="s">
        <v>232</v>
      </c>
      <c r="J38" s="10">
        <v>-2031501.66</v>
      </c>
      <c r="K38" s="10">
        <v>0</v>
      </c>
      <c r="L38" s="10">
        <v>-1751294.52</v>
      </c>
      <c r="M38" s="10">
        <v>-280207.14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26</v>
      </c>
    </row>
    <row r="39" spans="1:19" x14ac:dyDescent="0.25">
      <c r="A39" s="8" t="s">
        <v>227</v>
      </c>
      <c r="B39" s="9" t="s">
        <v>182</v>
      </c>
      <c r="C39" s="8" t="s">
        <v>51</v>
      </c>
      <c r="D39" s="8" t="s">
        <v>26</v>
      </c>
      <c r="E39" s="8" t="s">
        <v>237</v>
      </c>
      <c r="F39" s="8" t="s">
        <v>238</v>
      </c>
      <c r="G39" s="8" t="s">
        <v>239</v>
      </c>
      <c r="H39" s="8" t="s">
        <v>231</v>
      </c>
      <c r="I39" s="10" t="s">
        <v>232</v>
      </c>
      <c r="J39" s="10">
        <v>-10496344.220000001</v>
      </c>
      <c r="K39" s="10">
        <v>0</v>
      </c>
      <c r="L39" s="10">
        <v>-9048572.5999999996</v>
      </c>
      <c r="M39" s="10">
        <v>-1447771.62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26</v>
      </c>
    </row>
    <row r="40" spans="1:19" x14ac:dyDescent="0.25">
      <c r="A40" s="8" t="s">
        <v>136</v>
      </c>
      <c r="B40" s="9" t="s">
        <v>117</v>
      </c>
      <c r="C40" s="8" t="s">
        <v>24</v>
      </c>
      <c r="D40" s="8" t="s">
        <v>137</v>
      </c>
      <c r="E40" s="8" t="s">
        <v>26</v>
      </c>
      <c r="F40" s="8" t="s">
        <v>138</v>
      </c>
      <c r="G40" s="8" t="s">
        <v>26</v>
      </c>
      <c r="H40" s="8" t="s">
        <v>139</v>
      </c>
      <c r="I40" s="10" t="s">
        <v>140</v>
      </c>
      <c r="J40" s="10">
        <v>1084600</v>
      </c>
      <c r="K40" s="10">
        <v>0</v>
      </c>
      <c r="L40" s="10">
        <v>935000</v>
      </c>
      <c r="M40" s="10">
        <v>149600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26</v>
      </c>
    </row>
    <row r="41" spans="1:19" x14ac:dyDescent="0.25">
      <c r="A41" s="8" t="s">
        <v>177</v>
      </c>
      <c r="B41" s="9" t="s">
        <v>117</v>
      </c>
      <c r="C41" s="8" t="s">
        <v>51</v>
      </c>
      <c r="D41" s="8" t="s">
        <v>26</v>
      </c>
      <c r="E41" s="8" t="s">
        <v>169</v>
      </c>
      <c r="F41" s="8" t="s">
        <v>26</v>
      </c>
      <c r="G41" s="8" t="s">
        <v>137</v>
      </c>
      <c r="H41" s="8" t="s">
        <v>139</v>
      </c>
      <c r="I41" s="10" t="s">
        <v>140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112200</v>
      </c>
      <c r="S41" s="8" t="s">
        <v>170</v>
      </c>
    </row>
    <row r="42" spans="1:19" x14ac:dyDescent="0.25">
      <c r="A42" s="8" t="s">
        <v>22</v>
      </c>
      <c r="B42" s="9" t="s">
        <v>23</v>
      </c>
      <c r="C42" s="8" t="s">
        <v>24</v>
      </c>
      <c r="D42" s="8" t="s">
        <v>25</v>
      </c>
      <c r="E42" s="8" t="s">
        <v>26</v>
      </c>
      <c r="F42" s="8" t="s">
        <v>27</v>
      </c>
      <c r="G42" s="8" t="s">
        <v>26</v>
      </c>
      <c r="H42" s="8" t="s">
        <v>28</v>
      </c>
      <c r="I42" s="10" t="s">
        <v>29</v>
      </c>
      <c r="J42" s="10">
        <v>30125519.904800002</v>
      </c>
      <c r="K42" s="10">
        <v>0</v>
      </c>
      <c r="L42" s="10">
        <v>25970275.780000001</v>
      </c>
      <c r="M42" s="10">
        <v>4155244.12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26</v>
      </c>
    </row>
    <row r="43" spans="1:19" x14ac:dyDescent="0.25">
      <c r="A43" s="8" t="s">
        <v>60</v>
      </c>
      <c r="B43" s="9" t="s">
        <v>23</v>
      </c>
      <c r="C43" s="8" t="s">
        <v>51</v>
      </c>
      <c r="D43" s="8" t="s">
        <v>26</v>
      </c>
      <c r="E43" s="8" t="s">
        <v>52</v>
      </c>
      <c r="F43" s="8" t="s">
        <v>26</v>
      </c>
      <c r="G43" s="8" t="s">
        <v>25</v>
      </c>
      <c r="H43" s="8" t="s">
        <v>28</v>
      </c>
      <c r="I43" s="10" t="s">
        <v>29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3116433.09</v>
      </c>
      <c r="S43" s="8" t="s">
        <v>53</v>
      </c>
    </row>
    <row r="44" spans="1:19" x14ac:dyDescent="0.25">
      <c r="A44" s="8" t="s">
        <v>154</v>
      </c>
      <c r="B44" s="9" t="s">
        <v>117</v>
      </c>
      <c r="C44" s="8" t="s">
        <v>24</v>
      </c>
      <c r="D44" s="8" t="s">
        <v>155</v>
      </c>
      <c r="E44" s="8" t="s">
        <v>26</v>
      </c>
      <c r="F44" s="8" t="s">
        <v>156</v>
      </c>
      <c r="G44" s="8" t="s">
        <v>26</v>
      </c>
      <c r="H44" s="8" t="s">
        <v>157</v>
      </c>
      <c r="I44" s="10" t="s">
        <v>158</v>
      </c>
      <c r="J44" s="10">
        <v>12856800</v>
      </c>
      <c r="K44" s="10">
        <v>12856800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26</v>
      </c>
    </row>
    <row r="45" spans="1:19" x14ac:dyDescent="0.25">
      <c r="A45" s="8" t="s">
        <v>81</v>
      </c>
      <c r="B45" s="9" t="s">
        <v>73</v>
      </c>
      <c r="C45" s="8" t="s">
        <v>51</v>
      </c>
      <c r="D45" s="8" t="s">
        <v>26</v>
      </c>
      <c r="E45" s="8" t="s">
        <v>88</v>
      </c>
      <c r="F45" s="8" t="s">
        <v>89</v>
      </c>
      <c r="G45" s="8" t="s">
        <v>90</v>
      </c>
      <c r="H45" s="8" t="s">
        <v>91</v>
      </c>
      <c r="I45" s="10" t="s">
        <v>92</v>
      </c>
      <c r="J45" s="10">
        <v>-1208709.48</v>
      </c>
      <c r="K45" s="10">
        <v>-1208709.48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26</v>
      </c>
    </row>
    <row r="46" spans="1:19" x14ac:dyDescent="0.25">
      <c r="A46" s="8" t="s">
        <v>122</v>
      </c>
      <c r="B46" s="9" t="s">
        <v>117</v>
      </c>
      <c r="C46" s="8" t="s">
        <v>24</v>
      </c>
      <c r="D46" s="8" t="s">
        <v>123</v>
      </c>
      <c r="E46" s="8" t="s">
        <v>26</v>
      </c>
      <c r="F46" s="8" t="s">
        <v>124</v>
      </c>
      <c r="G46" s="8" t="s">
        <v>26</v>
      </c>
      <c r="H46" s="8" t="s">
        <v>91</v>
      </c>
      <c r="I46" s="10" t="s">
        <v>92</v>
      </c>
      <c r="J46" s="10">
        <v>105319473.08</v>
      </c>
      <c r="K46" s="10">
        <v>105319473.08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26</v>
      </c>
    </row>
    <row r="47" spans="1:19" x14ac:dyDescent="0.25">
      <c r="A47" s="8" t="s">
        <v>125</v>
      </c>
      <c r="B47" s="9" t="s">
        <v>117</v>
      </c>
      <c r="C47" s="8" t="s">
        <v>24</v>
      </c>
      <c r="D47" s="8" t="s">
        <v>126</v>
      </c>
      <c r="E47" s="8" t="s">
        <v>26</v>
      </c>
      <c r="F47" s="8" t="s">
        <v>127</v>
      </c>
      <c r="G47" s="8" t="s">
        <v>26</v>
      </c>
      <c r="H47" s="8" t="s">
        <v>91</v>
      </c>
      <c r="I47" s="10" t="s">
        <v>92</v>
      </c>
      <c r="J47" s="10">
        <v>201634632.47999999</v>
      </c>
      <c r="K47" s="10">
        <v>201634632.47999999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8" spans="1:19" x14ac:dyDescent="0.25">
      <c r="A48" s="8" t="s">
        <v>195</v>
      </c>
      <c r="B48" s="9" t="s">
        <v>182</v>
      </c>
      <c r="C48" s="8" t="s">
        <v>24</v>
      </c>
      <c r="D48" s="8" t="s">
        <v>196</v>
      </c>
      <c r="E48" s="8" t="s">
        <v>26</v>
      </c>
      <c r="F48" s="8" t="s">
        <v>197</v>
      </c>
      <c r="G48" s="8" t="s">
        <v>26</v>
      </c>
      <c r="H48" s="8" t="s">
        <v>91</v>
      </c>
      <c r="I48" s="10" t="s">
        <v>92</v>
      </c>
      <c r="J48" s="10">
        <v>56890410.140000001</v>
      </c>
      <c r="K48" s="10">
        <v>56890410.140000001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26</v>
      </c>
    </row>
    <row r="49" spans="1:19" x14ac:dyDescent="0.25">
      <c r="A49" s="8" t="s">
        <v>218</v>
      </c>
      <c r="B49" s="9" t="s">
        <v>182</v>
      </c>
      <c r="C49" s="8" t="s">
        <v>51</v>
      </c>
      <c r="D49" s="8" t="s">
        <v>26</v>
      </c>
      <c r="E49" s="8" t="s">
        <v>225</v>
      </c>
      <c r="F49" s="8" t="s">
        <v>226</v>
      </c>
      <c r="G49" s="8" t="s">
        <v>196</v>
      </c>
      <c r="H49" s="8" t="s">
        <v>91</v>
      </c>
      <c r="I49" s="10" t="s">
        <v>92</v>
      </c>
      <c r="J49" s="10">
        <v>-1147026.92</v>
      </c>
      <c r="K49" s="10">
        <v>-1147026.92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26</v>
      </c>
    </row>
    <row r="50" spans="1:19" x14ac:dyDescent="0.25">
      <c r="A50" s="8" t="s">
        <v>198</v>
      </c>
      <c r="B50" s="9" t="s">
        <v>182</v>
      </c>
      <c r="C50" s="8" t="s">
        <v>24</v>
      </c>
      <c r="D50" s="8" t="s">
        <v>199</v>
      </c>
      <c r="E50" s="8" t="s">
        <v>26</v>
      </c>
      <c r="F50" s="8" t="s">
        <v>200</v>
      </c>
      <c r="G50" s="8" t="s">
        <v>26</v>
      </c>
      <c r="H50" s="8" t="s">
        <v>201</v>
      </c>
      <c r="I50" s="10" t="s">
        <v>202</v>
      </c>
      <c r="J50" s="10">
        <v>326250000</v>
      </c>
      <c r="K50" s="10">
        <v>326250000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26</v>
      </c>
    </row>
    <row r="51" spans="1:19" x14ac:dyDescent="0.25">
      <c r="A51" s="8" t="s">
        <v>40</v>
      </c>
      <c r="B51" s="9" t="s">
        <v>23</v>
      </c>
      <c r="C51" s="8" t="s">
        <v>24</v>
      </c>
      <c r="D51" s="8" t="s">
        <v>41</v>
      </c>
      <c r="E51" s="8" t="s">
        <v>26</v>
      </c>
      <c r="F51" s="8" t="s">
        <v>42</v>
      </c>
      <c r="G51" s="8" t="s">
        <v>26</v>
      </c>
      <c r="H51" s="8" t="s">
        <v>43</v>
      </c>
      <c r="I51" s="10" t="s">
        <v>44</v>
      </c>
      <c r="J51" s="10">
        <v>9280000</v>
      </c>
      <c r="K51" s="10">
        <v>0</v>
      </c>
      <c r="L51" s="10">
        <v>8000000</v>
      </c>
      <c r="M51" s="10">
        <v>1280000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26</v>
      </c>
    </row>
    <row r="52" spans="1:19" x14ac:dyDescent="0.25">
      <c r="A52" s="8" t="s">
        <v>66</v>
      </c>
      <c r="B52" s="9" t="s">
        <v>23</v>
      </c>
      <c r="C52" s="8" t="s">
        <v>51</v>
      </c>
      <c r="D52" s="8" t="s">
        <v>26</v>
      </c>
      <c r="E52" s="8" t="s">
        <v>58</v>
      </c>
      <c r="F52" s="8" t="s">
        <v>26</v>
      </c>
      <c r="G52" s="8" t="s">
        <v>41</v>
      </c>
      <c r="H52" s="8" t="s">
        <v>43</v>
      </c>
      <c r="I52" s="10" t="s">
        <v>44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960000</v>
      </c>
      <c r="S52" s="8" t="s">
        <v>59</v>
      </c>
    </row>
    <row r="53" spans="1:19" x14ac:dyDescent="0.25">
      <c r="A53" s="8" t="s">
        <v>54</v>
      </c>
      <c r="B53" s="9" t="s">
        <v>23</v>
      </c>
      <c r="C53" s="8" t="s">
        <v>51</v>
      </c>
      <c r="D53" s="8" t="s">
        <v>26</v>
      </c>
      <c r="E53" s="8" t="s">
        <v>67</v>
      </c>
      <c r="F53" s="8" t="s">
        <v>68</v>
      </c>
      <c r="G53" s="8" t="s">
        <v>69</v>
      </c>
      <c r="H53" s="8" t="s">
        <v>70</v>
      </c>
      <c r="I53" s="10" t="s">
        <v>71</v>
      </c>
      <c r="J53" s="10">
        <v>-1056780</v>
      </c>
      <c r="K53" s="10">
        <v>-1056780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26</v>
      </c>
    </row>
    <row r="54" spans="1:19" x14ac:dyDescent="0.25">
      <c r="A54" s="8" t="s">
        <v>116</v>
      </c>
      <c r="B54" s="9" t="s">
        <v>117</v>
      </c>
      <c r="C54" s="8" t="s">
        <v>24</v>
      </c>
      <c r="D54" s="8" t="s">
        <v>118</v>
      </c>
      <c r="E54" s="8" t="s">
        <v>26</v>
      </c>
      <c r="F54" s="8" t="s">
        <v>119</v>
      </c>
      <c r="G54" s="8" t="s">
        <v>26</v>
      </c>
      <c r="H54" s="8" t="s">
        <v>120</v>
      </c>
      <c r="I54" s="10" t="s">
        <v>121</v>
      </c>
      <c r="J54" s="10">
        <v>20987816.170000002</v>
      </c>
      <c r="K54" s="10">
        <v>0</v>
      </c>
      <c r="L54" s="10">
        <v>18092944.969999999</v>
      </c>
      <c r="M54" s="10">
        <v>2894871.2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26</v>
      </c>
    </row>
    <row r="55" spans="1:19" x14ac:dyDescent="0.25">
      <c r="A55" s="8" t="s">
        <v>165</v>
      </c>
      <c r="B55" s="9" t="s">
        <v>117</v>
      </c>
      <c r="C55" s="8" t="s">
        <v>51</v>
      </c>
      <c r="D55" s="8" t="s">
        <v>26</v>
      </c>
      <c r="E55" s="8" t="s">
        <v>163</v>
      </c>
      <c r="F55" s="8" t="s">
        <v>26</v>
      </c>
      <c r="G55" s="8" t="s">
        <v>118</v>
      </c>
      <c r="H55" s="8" t="s">
        <v>120</v>
      </c>
      <c r="I55" s="10" t="s">
        <v>121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2171153.4000000004</v>
      </c>
      <c r="S55" s="8" t="s">
        <v>164</v>
      </c>
    </row>
    <row r="56" spans="1:19" x14ac:dyDescent="0.25">
      <c r="A56" s="8" t="s">
        <v>72</v>
      </c>
      <c r="B56" s="9" t="s">
        <v>73</v>
      </c>
      <c r="C56" s="8" t="s">
        <v>24</v>
      </c>
      <c r="D56" s="8" t="s">
        <v>74</v>
      </c>
      <c r="E56" s="8" t="s">
        <v>26</v>
      </c>
      <c r="F56" s="8" t="s">
        <v>75</v>
      </c>
      <c r="G56" s="8" t="s">
        <v>26</v>
      </c>
      <c r="H56" s="8" t="s">
        <v>76</v>
      </c>
      <c r="I56" s="10" t="s">
        <v>77</v>
      </c>
      <c r="J56" s="10">
        <v>16037025.102399999</v>
      </c>
      <c r="K56" s="10">
        <v>0</v>
      </c>
      <c r="L56" s="10">
        <v>13825021.640000001</v>
      </c>
      <c r="M56" s="10">
        <v>2212003.46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26</v>
      </c>
    </row>
    <row r="57" spans="1:19" x14ac:dyDescent="0.25">
      <c r="A57" s="8" t="s">
        <v>78</v>
      </c>
      <c r="B57" s="9" t="s">
        <v>73</v>
      </c>
      <c r="C57" s="8" t="s">
        <v>24</v>
      </c>
      <c r="D57" s="8" t="s">
        <v>79</v>
      </c>
      <c r="E57" s="8" t="s">
        <v>26</v>
      </c>
      <c r="F57" s="8" t="s">
        <v>80</v>
      </c>
      <c r="G57" s="8" t="s">
        <v>26</v>
      </c>
      <c r="H57" s="8" t="s">
        <v>76</v>
      </c>
      <c r="I57" s="10" t="s">
        <v>77</v>
      </c>
      <c r="J57" s="10">
        <v>43119127.409999996</v>
      </c>
      <c r="K57" s="10">
        <v>0</v>
      </c>
      <c r="L57" s="10">
        <v>37171661.560000002</v>
      </c>
      <c r="M57" s="10">
        <v>5947465.8499999996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26</v>
      </c>
    </row>
    <row r="58" spans="1:19" x14ac:dyDescent="0.25">
      <c r="A58" s="8" t="s">
        <v>110</v>
      </c>
      <c r="B58" s="9" t="s">
        <v>73</v>
      </c>
      <c r="C58" s="8" t="s">
        <v>51</v>
      </c>
      <c r="D58" s="8" t="s">
        <v>26</v>
      </c>
      <c r="E58" s="8" t="s">
        <v>82</v>
      </c>
      <c r="F58" s="8" t="s">
        <v>26</v>
      </c>
      <c r="G58" s="8" t="s">
        <v>79</v>
      </c>
      <c r="H58" s="8" t="s">
        <v>76</v>
      </c>
      <c r="I58" s="10" t="s">
        <v>77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4460599.3899999997</v>
      </c>
      <c r="S58" s="8" t="s">
        <v>83</v>
      </c>
    </row>
    <row r="59" spans="1:19" x14ac:dyDescent="0.25">
      <c r="A59" s="8" t="s">
        <v>113</v>
      </c>
      <c r="B59" s="9" t="s">
        <v>73</v>
      </c>
      <c r="C59" s="8" t="s">
        <v>51</v>
      </c>
      <c r="D59" s="8" t="s">
        <v>26</v>
      </c>
      <c r="E59" s="8" t="s">
        <v>85</v>
      </c>
      <c r="F59" s="8" t="s">
        <v>26</v>
      </c>
      <c r="G59" s="8" t="s">
        <v>74</v>
      </c>
      <c r="H59" s="8" t="s">
        <v>76</v>
      </c>
      <c r="I59" s="10" t="s">
        <v>77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1659002.6</v>
      </c>
      <c r="S59" s="8" t="s">
        <v>86</v>
      </c>
    </row>
    <row r="61" spans="1:19" x14ac:dyDescent="0.25">
      <c r="J61" s="15">
        <f t="shared" ref="J61:R61" si="0">SUM(J2:J59)</f>
        <v>2428149595.7407999</v>
      </c>
      <c r="K61" s="15">
        <f t="shared" si="0"/>
        <v>1954813847.4499998</v>
      </c>
      <c r="L61" s="15">
        <f t="shared" si="0"/>
        <v>408048058.88000005</v>
      </c>
      <c r="M61" s="15">
        <f t="shared" si="0"/>
        <v>65287689.400000006</v>
      </c>
      <c r="N61" s="15">
        <f t="shared" si="0"/>
        <v>0</v>
      </c>
      <c r="O61" s="15">
        <f t="shared" si="0"/>
        <v>0</v>
      </c>
      <c r="P61" s="15">
        <f t="shared" si="0"/>
        <v>0</v>
      </c>
      <c r="Q61" s="15">
        <f t="shared" si="0"/>
        <v>0</v>
      </c>
      <c r="R61" s="15">
        <f t="shared" si="0"/>
        <v>52756871.100899994</v>
      </c>
    </row>
    <row r="63" spans="1:19" x14ac:dyDescent="0.25">
      <c r="J63" s="10" t="s">
        <v>240</v>
      </c>
    </row>
    <row r="65" spans="9:12" x14ac:dyDescent="0.25">
      <c r="J65" s="10" t="s">
        <v>241</v>
      </c>
      <c r="K65" s="10" t="s">
        <v>242</v>
      </c>
      <c r="L65" s="10" t="s">
        <v>243</v>
      </c>
    </row>
    <row r="66" spans="9:12" x14ac:dyDescent="0.25">
      <c r="J66" s="10"/>
      <c r="K66" s="10"/>
      <c r="L66" s="10"/>
    </row>
    <row r="67" spans="9:12" x14ac:dyDescent="0.25">
      <c r="I67" s="16" t="s">
        <v>244</v>
      </c>
      <c r="J67" s="10">
        <v>1954813847.45</v>
      </c>
      <c r="K67" s="10"/>
      <c r="L67" s="10"/>
    </row>
    <row r="68" spans="9:12" x14ac:dyDescent="0.25">
      <c r="J68" s="10"/>
      <c r="K68" s="10"/>
      <c r="L68" s="10"/>
    </row>
    <row r="69" spans="9:12" x14ac:dyDescent="0.25">
      <c r="I69" s="16" t="s">
        <v>245</v>
      </c>
      <c r="J69" s="10">
        <v>408048058.88000005</v>
      </c>
      <c r="K69" s="10">
        <v>65287689.400000006</v>
      </c>
      <c r="L69" s="10"/>
    </row>
    <row r="70" spans="9:12" x14ac:dyDescent="0.25">
      <c r="J70" s="10"/>
      <c r="K70" s="10"/>
      <c r="L70" s="10"/>
    </row>
    <row r="71" spans="9:12" x14ac:dyDescent="0.25">
      <c r="I71" s="16" t="s">
        <v>246</v>
      </c>
      <c r="J71" s="10">
        <v>0</v>
      </c>
      <c r="K71" s="10">
        <v>0</v>
      </c>
      <c r="L71" s="10">
        <v>0</v>
      </c>
    </row>
    <row r="72" spans="9:12" x14ac:dyDescent="0.25">
      <c r="J72" s="10"/>
      <c r="K72" s="10"/>
      <c r="L72" s="10"/>
    </row>
    <row r="73" spans="9:12" x14ac:dyDescent="0.25">
      <c r="I73" s="16" t="s">
        <v>247</v>
      </c>
      <c r="J73" s="10">
        <v>0</v>
      </c>
      <c r="K73" s="10">
        <v>0</v>
      </c>
      <c r="L73" s="10"/>
    </row>
    <row r="74" spans="9:12" x14ac:dyDescent="0.25">
      <c r="J74" s="10"/>
      <c r="K74" s="10"/>
      <c r="L74" s="10"/>
    </row>
    <row r="75" spans="9:12" x14ac:dyDescent="0.25">
      <c r="I75" s="16" t="s">
        <v>248</v>
      </c>
      <c r="J75" s="10">
        <v>2362861906.3299999</v>
      </c>
      <c r="K75" s="10">
        <v>65287689.400000006</v>
      </c>
      <c r="L75" s="10">
        <v>0</v>
      </c>
    </row>
  </sheetData>
  <autoFilter ref="A7:S59">
    <sortState ref="A8:S59">
      <sortCondition ref="I7:I59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paperSize="300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S75"/>
  <sheetViews>
    <sheetView tabSelected="1" workbookViewId="0">
      <selection activeCell="A7" sqref="A7:XFD7"/>
    </sheetView>
  </sheetViews>
  <sheetFormatPr baseColWidth="10" defaultRowHeight="15" x14ac:dyDescent="0.25"/>
  <cols>
    <col min="1" max="1" width="6.28515625" style="12" bestFit="1" customWidth="1"/>
    <col min="2" max="2" width="9.7109375" style="13" bestFit="1" customWidth="1"/>
    <col min="3" max="3" width="9.85546875" style="12" bestFit="1" customWidth="1"/>
    <col min="4" max="4" width="15.28515625" style="12" bestFit="1" customWidth="1"/>
    <col min="5" max="5" width="12.140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47.28515625" style="14" bestFit="1" customWidth="1"/>
    <col min="10" max="10" width="25.28515625" style="14" bestFit="1" customWidth="1"/>
    <col min="11" max="11" width="15.85546875" style="14" bestFit="1" customWidth="1"/>
    <col min="12" max="12" width="22.85546875" style="14" bestFit="1" customWidth="1"/>
    <col min="13" max="13" width="13.28515625" style="14" customWidth="1"/>
    <col min="14" max="17" width="5.140625" style="14" customWidth="1"/>
    <col min="18" max="18" width="13.2851562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78" t="s">
        <v>251</v>
      </c>
      <c r="B4" s="78"/>
      <c r="C4" s="78"/>
      <c r="D4" s="78"/>
      <c r="E4" s="78"/>
      <c r="F4" s="78"/>
      <c r="G4" s="78"/>
      <c r="H4" s="78"/>
      <c r="I4" s="78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77" t="s">
        <v>2</v>
      </c>
      <c r="B5" s="77"/>
      <c r="C5" s="77"/>
      <c r="D5" s="77"/>
      <c r="E5" s="77"/>
      <c r="F5" s="77"/>
      <c r="G5" s="77"/>
      <c r="H5" s="77"/>
      <c r="I5" s="77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249</v>
      </c>
      <c r="N7" s="6" t="s">
        <v>16</v>
      </c>
      <c r="O7" s="6" t="s">
        <v>250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24" customFormat="1" hidden="1" x14ac:dyDescent="0.25">
      <c r="A8" s="21" t="s">
        <v>146</v>
      </c>
      <c r="B8" s="22" t="s">
        <v>117</v>
      </c>
      <c r="C8" s="21" t="s">
        <v>24</v>
      </c>
      <c r="D8" s="21" t="s">
        <v>147</v>
      </c>
      <c r="E8" s="21" t="s">
        <v>26</v>
      </c>
      <c r="F8" s="21" t="s">
        <v>148</v>
      </c>
      <c r="G8" s="21" t="s">
        <v>26</v>
      </c>
      <c r="H8" s="21" t="s">
        <v>149</v>
      </c>
      <c r="I8" s="23" t="s">
        <v>150</v>
      </c>
      <c r="J8" s="23">
        <v>20412500</v>
      </c>
      <c r="K8" s="23">
        <v>20412500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1" t="s">
        <v>26</v>
      </c>
    </row>
    <row r="9" spans="1:19" s="24" customFormat="1" hidden="1" x14ac:dyDescent="0.25">
      <c r="A9" s="21" t="s">
        <v>151</v>
      </c>
      <c r="B9" s="22" t="s">
        <v>117</v>
      </c>
      <c r="C9" s="21" t="s">
        <v>24</v>
      </c>
      <c r="D9" s="21" t="s">
        <v>152</v>
      </c>
      <c r="E9" s="21" t="s">
        <v>26</v>
      </c>
      <c r="F9" s="21" t="s">
        <v>153</v>
      </c>
      <c r="G9" s="21" t="s">
        <v>26</v>
      </c>
      <c r="H9" s="21" t="s">
        <v>149</v>
      </c>
      <c r="I9" s="23" t="s">
        <v>150</v>
      </c>
      <c r="J9" s="23">
        <v>9027500</v>
      </c>
      <c r="K9" s="23">
        <v>9027500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1" t="s">
        <v>26</v>
      </c>
    </row>
    <row r="10" spans="1:19" s="24" customFormat="1" x14ac:dyDescent="0.25">
      <c r="A10" s="21" t="s">
        <v>203</v>
      </c>
      <c r="B10" s="22" t="s">
        <v>182</v>
      </c>
      <c r="C10" s="21" t="s">
        <v>24</v>
      </c>
      <c r="D10" s="21" t="s">
        <v>204</v>
      </c>
      <c r="E10" s="21" t="s">
        <v>26</v>
      </c>
      <c r="F10" s="21" t="s">
        <v>205</v>
      </c>
      <c r="G10" s="21" t="s">
        <v>26</v>
      </c>
      <c r="H10" s="21" t="s">
        <v>206</v>
      </c>
      <c r="I10" s="23" t="s">
        <v>207</v>
      </c>
      <c r="J10" s="23">
        <v>39039000</v>
      </c>
      <c r="K10" s="23">
        <v>39039000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1" t="s">
        <v>26</v>
      </c>
    </row>
    <row r="11" spans="1:19" hidden="1" x14ac:dyDescent="0.25">
      <c r="A11" s="8" t="s">
        <v>45</v>
      </c>
      <c r="B11" s="9" t="s">
        <v>23</v>
      </c>
      <c r="C11" s="8" t="s">
        <v>24</v>
      </c>
      <c r="D11" s="8" t="s">
        <v>46</v>
      </c>
      <c r="E11" s="8" t="s">
        <v>26</v>
      </c>
      <c r="F11" s="8" t="s">
        <v>47</v>
      </c>
      <c r="G11" s="8" t="s">
        <v>26</v>
      </c>
      <c r="H11" s="8" t="s">
        <v>48</v>
      </c>
      <c r="I11" s="10" t="s">
        <v>49</v>
      </c>
      <c r="J11" s="10">
        <v>13200000</v>
      </c>
      <c r="K11" s="10">
        <v>13200000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</row>
    <row r="12" spans="1:19" s="24" customFormat="1" hidden="1" x14ac:dyDescent="0.25">
      <c r="A12" s="21" t="s">
        <v>185</v>
      </c>
      <c r="B12" s="22" t="s">
        <v>182</v>
      </c>
      <c r="C12" s="21" t="s">
        <v>24</v>
      </c>
      <c r="D12" s="21" t="s">
        <v>186</v>
      </c>
      <c r="E12" s="21" t="s">
        <v>26</v>
      </c>
      <c r="F12" s="21" t="s">
        <v>187</v>
      </c>
      <c r="G12" s="21" t="s">
        <v>26</v>
      </c>
      <c r="H12" s="21" t="s">
        <v>188</v>
      </c>
      <c r="I12" s="23" t="s">
        <v>189</v>
      </c>
      <c r="J12" s="23">
        <v>282150000</v>
      </c>
      <c r="K12" s="23">
        <v>282150000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1" t="s">
        <v>26</v>
      </c>
    </row>
    <row r="13" spans="1:19" s="24" customFormat="1" hidden="1" x14ac:dyDescent="0.25">
      <c r="A13" s="21" t="s">
        <v>128</v>
      </c>
      <c r="B13" s="22" t="s">
        <v>117</v>
      </c>
      <c r="C13" s="21" t="s">
        <v>24</v>
      </c>
      <c r="D13" s="21" t="s">
        <v>129</v>
      </c>
      <c r="E13" s="21" t="s">
        <v>26</v>
      </c>
      <c r="F13" s="21" t="s">
        <v>130</v>
      </c>
      <c r="G13" s="21" t="s">
        <v>26</v>
      </c>
      <c r="H13" s="21" t="s">
        <v>131</v>
      </c>
      <c r="I13" s="23" t="s">
        <v>132</v>
      </c>
      <c r="J13" s="23">
        <v>92248800.062399998</v>
      </c>
      <c r="K13" s="23">
        <v>0</v>
      </c>
      <c r="L13" s="23">
        <v>79524827.640000001</v>
      </c>
      <c r="M13" s="23">
        <v>12723972.42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1" t="s">
        <v>26</v>
      </c>
    </row>
    <row r="14" spans="1:19" s="24" customFormat="1" hidden="1" x14ac:dyDescent="0.25">
      <c r="A14" s="21" t="s">
        <v>171</v>
      </c>
      <c r="B14" s="22" t="s">
        <v>117</v>
      </c>
      <c r="C14" s="21" t="s">
        <v>51</v>
      </c>
      <c r="D14" s="21" t="s">
        <v>26</v>
      </c>
      <c r="E14" s="21" t="s">
        <v>160</v>
      </c>
      <c r="F14" s="21" t="s">
        <v>26</v>
      </c>
      <c r="G14" s="21" t="s">
        <v>129</v>
      </c>
      <c r="H14" s="21" t="s">
        <v>131</v>
      </c>
      <c r="I14" s="23" t="s">
        <v>132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9542979.3200000003</v>
      </c>
      <c r="S14" s="21" t="s">
        <v>161</v>
      </c>
    </row>
    <row r="15" spans="1:19" s="24" customFormat="1" hidden="1" x14ac:dyDescent="0.25">
      <c r="A15" s="21" t="s">
        <v>35</v>
      </c>
      <c r="B15" s="22" t="s">
        <v>23</v>
      </c>
      <c r="C15" s="21" t="s">
        <v>24</v>
      </c>
      <c r="D15" s="21" t="s">
        <v>36</v>
      </c>
      <c r="E15" s="21" t="s">
        <v>26</v>
      </c>
      <c r="F15" s="21" t="s">
        <v>37</v>
      </c>
      <c r="G15" s="21" t="s">
        <v>26</v>
      </c>
      <c r="H15" s="21" t="s">
        <v>38</v>
      </c>
      <c r="I15" s="23" t="s">
        <v>39</v>
      </c>
      <c r="J15" s="23">
        <v>202061778.63</v>
      </c>
      <c r="K15" s="23">
        <v>33843600</v>
      </c>
      <c r="L15" s="23">
        <v>145015671.22999999</v>
      </c>
      <c r="M15" s="23">
        <v>23202507.399999999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1" t="s">
        <v>26</v>
      </c>
    </row>
    <row r="16" spans="1:19" s="24" customFormat="1" hidden="1" x14ac:dyDescent="0.25">
      <c r="A16" s="21" t="s">
        <v>50</v>
      </c>
      <c r="B16" s="22" t="s">
        <v>23</v>
      </c>
      <c r="C16" s="21" t="s">
        <v>51</v>
      </c>
      <c r="D16" s="21" t="s">
        <v>26</v>
      </c>
      <c r="E16" s="21" t="s">
        <v>64</v>
      </c>
      <c r="F16" s="21" t="s">
        <v>65</v>
      </c>
      <c r="G16" s="21" t="s">
        <v>36</v>
      </c>
      <c r="H16" s="21" t="s">
        <v>38</v>
      </c>
      <c r="I16" s="23" t="s">
        <v>39</v>
      </c>
      <c r="J16" s="23">
        <v>-14327000.699999999</v>
      </c>
      <c r="K16" s="23">
        <v>0</v>
      </c>
      <c r="L16" s="23">
        <v>-12350862.67</v>
      </c>
      <c r="M16" s="23">
        <v>-1976138.03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1" t="s">
        <v>26</v>
      </c>
    </row>
    <row r="17" spans="1:19" s="24" customFormat="1" hidden="1" x14ac:dyDescent="0.25">
      <c r="A17" s="21" t="s">
        <v>57</v>
      </c>
      <c r="B17" s="22" t="s">
        <v>23</v>
      </c>
      <c r="C17" s="21" t="s">
        <v>51</v>
      </c>
      <c r="D17" s="21" t="s">
        <v>26</v>
      </c>
      <c r="E17" s="21" t="s">
        <v>61</v>
      </c>
      <c r="F17" s="21" t="s">
        <v>26</v>
      </c>
      <c r="G17" s="21" t="s">
        <v>36</v>
      </c>
      <c r="H17" s="21" t="s">
        <v>38</v>
      </c>
      <c r="I17" s="23" t="s">
        <v>39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17401880.549999997</v>
      </c>
      <c r="S17" s="21" t="s">
        <v>62</v>
      </c>
    </row>
    <row r="18" spans="1:19" s="24" customFormat="1" hidden="1" x14ac:dyDescent="0.25">
      <c r="A18" s="21" t="s">
        <v>162</v>
      </c>
      <c r="B18" s="22" t="s">
        <v>117</v>
      </c>
      <c r="C18" s="21" t="s">
        <v>51</v>
      </c>
      <c r="D18" s="21" t="s">
        <v>26</v>
      </c>
      <c r="E18" s="21" t="s">
        <v>178</v>
      </c>
      <c r="F18" s="21" t="s">
        <v>179</v>
      </c>
      <c r="G18" s="21" t="s">
        <v>180</v>
      </c>
      <c r="H18" s="21" t="s">
        <v>38</v>
      </c>
      <c r="I18" s="23" t="s">
        <v>39</v>
      </c>
      <c r="J18" s="23">
        <v>-956202.11</v>
      </c>
      <c r="K18" s="23">
        <v>0</v>
      </c>
      <c r="L18" s="23">
        <v>-824312.16</v>
      </c>
      <c r="M18" s="23">
        <v>-131889.95000000001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1" t="s">
        <v>26</v>
      </c>
    </row>
    <row r="19" spans="1:19" hidden="1" x14ac:dyDescent="0.25">
      <c r="A19" s="8" t="s">
        <v>213</v>
      </c>
      <c r="B19" s="9" t="s">
        <v>182</v>
      </c>
      <c r="C19" s="8" t="s">
        <v>24</v>
      </c>
      <c r="D19" s="8" t="s">
        <v>214</v>
      </c>
      <c r="E19" s="8" t="s">
        <v>26</v>
      </c>
      <c r="F19" s="8" t="s">
        <v>215</v>
      </c>
      <c r="G19" s="8" t="s">
        <v>26</v>
      </c>
      <c r="H19" s="8" t="s">
        <v>216</v>
      </c>
      <c r="I19" s="10" t="s">
        <v>217</v>
      </c>
      <c r="J19" s="10">
        <v>59400000</v>
      </c>
      <c r="K19" s="10">
        <v>0</v>
      </c>
      <c r="L19" s="10">
        <v>51206896.549999997</v>
      </c>
      <c r="M19" s="10">
        <v>8193103.4500000002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26</v>
      </c>
    </row>
    <row r="20" spans="1:19" hidden="1" x14ac:dyDescent="0.25">
      <c r="A20" s="8" t="s">
        <v>236</v>
      </c>
      <c r="B20" s="9" t="s">
        <v>182</v>
      </c>
      <c r="C20" s="8" t="s">
        <v>51</v>
      </c>
      <c r="D20" s="8" t="s">
        <v>26</v>
      </c>
      <c r="E20" s="8" t="s">
        <v>219</v>
      </c>
      <c r="F20" s="8" t="s">
        <v>26</v>
      </c>
      <c r="G20" s="8" t="s">
        <v>214</v>
      </c>
      <c r="H20" s="8" t="s">
        <v>216</v>
      </c>
      <c r="I20" s="10" t="s">
        <v>217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6144827.5899999999</v>
      </c>
      <c r="S20" s="8" t="s">
        <v>220</v>
      </c>
    </row>
    <row r="21" spans="1:19" s="24" customFormat="1" hidden="1" x14ac:dyDescent="0.25">
      <c r="A21" s="21" t="s">
        <v>190</v>
      </c>
      <c r="B21" s="22" t="s">
        <v>182</v>
      </c>
      <c r="C21" s="21" t="s">
        <v>24</v>
      </c>
      <c r="D21" s="21" t="s">
        <v>191</v>
      </c>
      <c r="E21" s="21" t="s">
        <v>26</v>
      </c>
      <c r="F21" s="21" t="s">
        <v>192</v>
      </c>
      <c r="G21" s="21" t="s">
        <v>26</v>
      </c>
      <c r="H21" s="21" t="s">
        <v>193</v>
      </c>
      <c r="I21" s="23" t="s">
        <v>194</v>
      </c>
      <c r="J21" s="23">
        <v>248256000</v>
      </c>
      <c r="K21" s="23">
        <v>248256000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1" t="s">
        <v>26</v>
      </c>
    </row>
    <row r="22" spans="1:19" s="24" customFormat="1" hidden="1" x14ac:dyDescent="0.25">
      <c r="A22" s="21" t="s">
        <v>141</v>
      </c>
      <c r="B22" s="22" t="s">
        <v>117</v>
      </c>
      <c r="C22" s="21" t="s">
        <v>24</v>
      </c>
      <c r="D22" s="21" t="s">
        <v>142</v>
      </c>
      <c r="E22" s="21" t="s">
        <v>26</v>
      </c>
      <c r="F22" s="21" t="s">
        <v>143</v>
      </c>
      <c r="G22" s="21" t="s">
        <v>26</v>
      </c>
      <c r="H22" s="21" t="s">
        <v>144</v>
      </c>
      <c r="I22" s="23" t="s">
        <v>145</v>
      </c>
      <c r="J22" s="23">
        <v>190762560</v>
      </c>
      <c r="K22" s="23">
        <v>190762560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1" t="s">
        <v>26</v>
      </c>
    </row>
    <row r="23" spans="1:19" s="24" customFormat="1" hidden="1" x14ac:dyDescent="0.25">
      <c r="A23" s="21" t="s">
        <v>30</v>
      </c>
      <c r="B23" s="22" t="s">
        <v>23</v>
      </c>
      <c r="C23" s="21" t="s">
        <v>24</v>
      </c>
      <c r="D23" s="21" t="s">
        <v>31</v>
      </c>
      <c r="E23" s="21" t="s">
        <v>26</v>
      </c>
      <c r="F23" s="21" t="s">
        <v>32</v>
      </c>
      <c r="G23" s="21" t="s">
        <v>26</v>
      </c>
      <c r="H23" s="21" t="s">
        <v>33</v>
      </c>
      <c r="I23" s="23" t="s">
        <v>34</v>
      </c>
      <c r="J23" s="23">
        <v>27283200</v>
      </c>
      <c r="K23" s="23">
        <v>0</v>
      </c>
      <c r="L23" s="23">
        <v>23520000</v>
      </c>
      <c r="M23" s="23">
        <v>3763200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1" t="s">
        <v>26</v>
      </c>
    </row>
    <row r="24" spans="1:19" s="24" customFormat="1" hidden="1" x14ac:dyDescent="0.25">
      <c r="A24" s="21" t="s">
        <v>63</v>
      </c>
      <c r="B24" s="22" t="s">
        <v>23</v>
      </c>
      <c r="C24" s="21" t="s">
        <v>51</v>
      </c>
      <c r="D24" s="21" t="s">
        <v>26</v>
      </c>
      <c r="E24" s="21" t="s">
        <v>55</v>
      </c>
      <c r="F24" s="21" t="s">
        <v>26</v>
      </c>
      <c r="G24" s="21" t="s">
        <v>31</v>
      </c>
      <c r="H24" s="21" t="s">
        <v>33</v>
      </c>
      <c r="I24" s="23" t="s">
        <v>34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2822400</v>
      </c>
      <c r="S24" s="21" t="s">
        <v>56</v>
      </c>
    </row>
    <row r="25" spans="1:19" s="24" customFormat="1" hidden="1" x14ac:dyDescent="0.25">
      <c r="A25" s="21" t="s">
        <v>208</v>
      </c>
      <c r="B25" s="22" t="s">
        <v>182</v>
      </c>
      <c r="C25" s="21" t="s">
        <v>24</v>
      </c>
      <c r="D25" s="21" t="s">
        <v>209</v>
      </c>
      <c r="E25" s="21" t="s">
        <v>26</v>
      </c>
      <c r="F25" s="21" t="s">
        <v>210</v>
      </c>
      <c r="G25" s="21" t="s">
        <v>26</v>
      </c>
      <c r="H25" s="21" t="s">
        <v>211</v>
      </c>
      <c r="I25" s="23" t="s">
        <v>212</v>
      </c>
      <c r="J25" s="23">
        <v>402672999.92000002</v>
      </c>
      <c r="K25" s="23">
        <v>402672999.92000002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1" t="s">
        <v>26</v>
      </c>
    </row>
    <row r="26" spans="1:19" s="28" customFormat="1" hidden="1" x14ac:dyDescent="0.25">
      <c r="A26" s="25" t="s">
        <v>159</v>
      </c>
      <c r="B26" s="26" t="s">
        <v>117</v>
      </c>
      <c r="C26" s="25" t="s">
        <v>51</v>
      </c>
      <c r="D26" s="25" t="s">
        <v>26</v>
      </c>
      <c r="E26" s="25" t="s">
        <v>172</v>
      </c>
      <c r="F26" s="25" t="s">
        <v>173</v>
      </c>
      <c r="G26" s="25" t="s">
        <v>174</v>
      </c>
      <c r="H26" s="25" t="s">
        <v>175</v>
      </c>
      <c r="I26" s="27" t="s">
        <v>176</v>
      </c>
      <c r="J26" s="27">
        <v>-80000</v>
      </c>
      <c r="K26" s="27">
        <v>-80000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5" t="s">
        <v>26</v>
      </c>
    </row>
    <row r="27" spans="1:19" s="24" customFormat="1" hidden="1" x14ac:dyDescent="0.25">
      <c r="A27" s="21" t="s">
        <v>84</v>
      </c>
      <c r="B27" s="22" t="s">
        <v>73</v>
      </c>
      <c r="C27" s="21" t="s">
        <v>51</v>
      </c>
      <c r="D27" s="21" t="s">
        <v>26</v>
      </c>
      <c r="E27" s="21" t="s">
        <v>94</v>
      </c>
      <c r="F27" s="21" t="s">
        <v>95</v>
      </c>
      <c r="G27" s="21" t="s">
        <v>96</v>
      </c>
      <c r="H27" s="21" t="s">
        <v>97</v>
      </c>
      <c r="I27" s="23" t="s">
        <v>98</v>
      </c>
      <c r="J27" s="23">
        <v>-2625033.6</v>
      </c>
      <c r="K27" s="23">
        <v>0</v>
      </c>
      <c r="L27" s="23">
        <v>-2262960</v>
      </c>
      <c r="M27" s="23">
        <v>-362073.59999999998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1" t="s">
        <v>26</v>
      </c>
    </row>
    <row r="28" spans="1:19" s="24" customFormat="1" hidden="1" x14ac:dyDescent="0.25">
      <c r="A28" s="21" t="s">
        <v>87</v>
      </c>
      <c r="B28" s="22" t="s">
        <v>73</v>
      </c>
      <c r="C28" s="21" t="s">
        <v>51</v>
      </c>
      <c r="D28" s="21" t="s">
        <v>26</v>
      </c>
      <c r="E28" s="21" t="s">
        <v>100</v>
      </c>
      <c r="F28" s="21" t="s">
        <v>101</v>
      </c>
      <c r="G28" s="21" t="s">
        <v>96</v>
      </c>
      <c r="H28" s="21" t="s">
        <v>97</v>
      </c>
      <c r="I28" s="23" t="s">
        <v>98</v>
      </c>
      <c r="J28" s="23">
        <v>-129301.67</v>
      </c>
      <c r="K28" s="23">
        <v>-129301.67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1" t="s">
        <v>26</v>
      </c>
    </row>
    <row r="29" spans="1:19" s="24" customFormat="1" hidden="1" x14ac:dyDescent="0.25">
      <c r="A29" s="21" t="s">
        <v>93</v>
      </c>
      <c r="B29" s="22" t="s">
        <v>73</v>
      </c>
      <c r="C29" s="21" t="s">
        <v>51</v>
      </c>
      <c r="D29" s="21" t="s">
        <v>26</v>
      </c>
      <c r="E29" s="21" t="s">
        <v>103</v>
      </c>
      <c r="F29" s="21" t="s">
        <v>104</v>
      </c>
      <c r="G29" s="21" t="s">
        <v>105</v>
      </c>
      <c r="H29" s="21" t="s">
        <v>97</v>
      </c>
      <c r="I29" s="23" t="s">
        <v>98</v>
      </c>
      <c r="J29" s="23">
        <v>-1475992.35</v>
      </c>
      <c r="K29" s="23">
        <v>0</v>
      </c>
      <c r="L29" s="23">
        <v>-1272407.2</v>
      </c>
      <c r="M29" s="23">
        <v>-203585.15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1" t="s">
        <v>26</v>
      </c>
    </row>
    <row r="30" spans="1:19" s="24" customFormat="1" hidden="1" x14ac:dyDescent="0.25">
      <c r="A30" s="21" t="s">
        <v>99</v>
      </c>
      <c r="B30" s="22" t="s">
        <v>73</v>
      </c>
      <c r="C30" s="21" t="s">
        <v>51</v>
      </c>
      <c r="D30" s="21" t="s">
        <v>26</v>
      </c>
      <c r="E30" s="21" t="s">
        <v>107</v>
      </c>
      <c r="F30" s="21" t="s">
        <v>108</v>
      </c>
      <c r="G30" s="21" t="s">
        <v>109</v>
      </c>
      <c r="H30" s="21" t="s">
        <v>97</v>
      </c>
      <c r="I30" s="23" t="s">
        <v>98</v>
      </c>
      <c r="J30" s="23">
        <v>-945000</v>
      </c>
      <c r="K30" s="23">
        <v>-945000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1" t="s">
        <v>26</v>
      </c>
    </row>
    <row r="31" spans="1:19" s="24" customFormat="1" hidden="1" x14ac:dyDescent="0.25">
      <c r="A31" s="21" t="s">
        <v>102</v>
      </c>
      <c r="B31" s="22" t="s">
        <v>73</v>
      </c>
      <c r="C31" s="21" t="s">
        <v>51</v>
      </c>
      <c r="D31" s="21" t="s">
        <v>26</v>
      </c>
      <c r="E31" s="21" t="s">
        <v>111</v>
      </c>
      <c r="F31" s="21" t="s">
        <v>112</v>
      </c>
      <c r="G31" s="21" t="s">
        <v>109</v>
      </c>
      <c r="H31" s="21" t="s">
        <v>97</v>
      </c>
      <c r="I31" s="23" t="s">
        <v>98</v>
      </c>
      <c r="J31" s="23">
        <v>-4735264.21</v>
      </c>
      <c r="K31" s="23">
        <v>0</v>
      </c>
      <c r="L31" s="23">
        <v>-4082124.32</v>
      </c>
      <c r="M31" s="23">
        <v>-653139.89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1" t="s">
        <v>26</v>
      </c>
    </row>
    <row r="32" spans="1:19" s="24" customFormat="1" hidden="1" x14ac:dyDescent="0.25">
      <c r="A32" s="21" t="s">
        <v>106</v>
      </c>
      <c r="B32" s="22" t="s">
        <v>73</v>
      </c>
      <c r="C32" s="21" t="s">
        <v>51</v>
      </c>
      <c r="D32" s="21" t="s">
        <v>26</v>
      </c>
      <c r="E32" s="21" t="s">
        <v>114</v>
      </c>
      <c r="F32" s="21" t="s">
        <v>115</v>
      </c>
      <c r="G32" s="21" t="s">
        <v>109</v>
      </c>
      <c r="H32" s="21" t="s">
        <v>97</v>
      </c>
      <c r="I32" s="23" t="s">
        <v>98</v>
      </c>
      <c r="J32" s="23">
        <v>-283102.45</v>
      </c>
      <c r="K32" s="23">
        <v>-283102.45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1" t="s">
        <v>26</v>
      </c>
    </row>
    <row r="33" spans="1:19" s="24" customFormat="1" hidden="1" x14ac:dyDescent="0.25">
      <c r="A33" s="21" t="s">
        <v>133</v>
      </c>
      <c r="B33" s="22" t="s">
        <v>117</v>
      </c>
      <c r="C33" s="21" t="s">
        <v>24</v>
      </c>
      <c r="D33" s="21" t="s">
        <v>134</v>
      </c>
      <c r="E33" s="21" t="s">
        <v>26</v>
      </c>
      <c r="F33" s="21" t="s">
        <v>135</v>
      </c>
      <c r="G33" s="21" t="s">
        <v>26</v>
      </c>
      <c r="H33" s="21" t="s">
        <v>97</v>
      </c>
      <c r="I33" s="23" t="s">
        <v>98</v>
      </c>
      <c r="J33" s="23">
        <v>28374003.690000001</v>
      </c>
      <c r="K33" s="23">
        <v>9051796.5</v>
      </c>
      <c r="L33" s="23">
        <v>16657075.16</v>
      </c>
      <c r="M33" s="23">
        <v>2665132.0299999998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1" t="s">
        <v>26</v>
      </c>
    </row>
    <row r="34" spans="1:19" s="24" customFormat="1" hidden="1" x14ac:dyDescent="0.25">
      <c r="A34" s="21" t="s">
        <v>168</v>
      </c>
      <c r="B34" s="22" t="s">
        <v>117</v>
      </c>
      <c r="C34" s="21" t="s">
        <v>51</v>
      </c>
      <c r="D34" s="21" t="s">
        <v>26</v>
      </c>
      <c r="E34" s="21" t="s">
        <v>166</v>
      </c>
      <c r="F34" s="21" t="s">
        <v>26</v>
      </c>
      <c r="G34" s="21" t="s">
        <v>134</v>
      </c>
      <c r="H34" s="21" t="s">
        <v>97</v>
      </c>
      <c r="I34" s="23" t="s">
        <v>98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1998849.0225</v>
      </c>
      <c r="S34" s="21" t="s">
        <v>167</v>
      </c>
    </row>
    <row r="35" spans="1:19" s="24" customFormat="1" hidden="1" x14ac:dyDescent="0.25">
      <c r="A35" s="21" t="s">
        <v>181</v>
      </c>
      <c r="B35" s="22" t="s">
        <v>182</v>
      </c>
      <c r="C35" s="21" t="s">
        <v>24</v>
      </c>
      <c r="D35" s="21" t="s">
        <v>183</v>
      </c>
      <c r="E35" s="21" t="s">
        <v>26</v>
      </c>
      <c r="F35" s="21" t="s">
        <v>184</v>
      </c>
      <c r="G35" s="21" t="s">
        <v>26</v>
      </c>
      <c r="H35" s="21" t="s">
        <v>97</v>
      </c>
      <c r="I35" s="23" t="s">
        <v>98</v>
      </c>
      <c r="J35" s="23">
        <v>31928409.1712</v>
      </c>
      <c r="K35" s="23">
        <v>9051796.5</v>
      </c>
      <c r="L35" s="23">
        <v>19721217.82</v>
      </c>
      <c r="M35" s="23">
        <v>3155394.85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1" t="s">
        <v>26</v>
      </c>
    </row>
    <row r="36" spans="1:19" s="24" customFormat="1" hidden="1" x14ac:dyDescent="0.25">
      <c r="A36" s="21" t="s">
        <v>233</v>
      </c>
      <c r="B36" s="22" t="s">
        <v>182</v>
      </c>
      <c r="C36" s="21" t="s">
        <v>51</v>
      </c>
      <c r="D36" s="21" t="s">
        <v>26</v>
      </c>
      <c r="E36" s="21" t="s">
        <v>222</v>
      </c>
      <c r="F36" s="21" t="s">
        <v>26</v>
      </c>
      <c r="G36" s="21" t="s">
        <v>183</v>
      </c>
      <c r="H36" s="21" t="s">
        <v>97</v>
      </c>
      <c r="I36" s="23" t="s">
        <v>98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2366546.1384000001</v>
      </c>
      <c r="S36" s="21" t="s">
        <v>223</v>
      </c>
    </row>
    <row r="37" spans="1:19" s="24" customFormat="1" hidden="1" x14ac:dyDescent="0.25">
      <c r="A37" s="21" t="s">
        <v>221</v>
      </c>
      <c r="B37" s="22" t="s">
        <v>182</v>
      </c>
      <c r="C37" s="21" t="s">
        <v>51</v>
      </c>
      <c r="D37" s="21" t="s">
        <v>26</v>
      </c>
      <c r="E37" s="21" t="s">
        <v>228</v>
      </c>
      <c r="F37" s="21" t="s">
        <v>229</v>
      </c>
      <c r="G37" s="21" t="s">
        <v>230</v>
      </c>
      <c r="H37" s="21" t="s">
        <v>231</v>
      </c>
      <c r="I37" s="23" t="s">
        <v>232</v>
      </c>
      <c r="J37" s="23">
        <v>-755300.65</v>
      </c>
      <c r="K37" s="23">
        <v>-755300.65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1" t="s">
        <v>26</v>
      </c>
    </row>
    <row r="38" spans="1:19" s="24" customFormat="1" hidden="1" x14ac:dyDescent="0.25">
      <c r="A38" s="21" t="s">
        <v>224</v>
      </c>
      <c r="B38" s="22" t="s">
        <v>182</v>
      </c>
      <c r="C38" s="21" t="s">
        <v>51</v>
      </c>
      <c r="D38" s="21" t="s">
        <v>26</v>
      </c>
      <c r="E38" s="21" t="s">
        <v>234</v>
      </c>
      <c r="F38" s="21" t="s">
        <v>235</v>
      </c>
      <c r="G38" s="21" t="s">
        <v>230</v>
      </c>
      <c r="H38" s="21" t="s">
        <v>231</v>
      </c>
      <c r="I38" s="23" t="s">
        <v>232</v>
      </c>
      <c r="J38" s="23">
        <v>-2031501.66</v>
      </c>
      <c r="K38" s="23">
        <v>0</v>
      </c>
      <c r="L38" s="23">
        <v>-1751294.52</v>
      </c>
      <c r="M38" s="23">
        <v>-280207.14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1" t="s">
        <v>26</v>
      </c>
    </row>
    <row r="39" spans="1:19" s="24" customFormat="1" hidden="1" x14ac:dyDescent="0.25">
      <c r="A39" s="21" t="s">
        <v>227</v>
      </c>
      <c r="B39" s="22" t="s">
        <v>182</v>
      </c>
      <c r="C39" s="21" t="s">
        <v>51</v>
      </c>
      <c r="D39" s="21" t="s">
        <v>26</v>
      </c>
      <c r="E39" s="21" t="s">
        <v>237</v>
      </c>
      <c r="F39" s="21" t="s">
        <v>238</v>
      </c>
      <c r="G39" s="21" t="s">
        <v>239</v>
      </c>
      <c r="H39" s="21" t="s">
        <v>231</v>
      </c>
      <c r="I39" s="23" t="s">
        <v>232</v>
      </c>
      <c r="J39" s="23">
        <v>-10496344.220000001</v>
      </c>
      <c r="K39" s="23">
        <v>0</v>
      </c>
      <c r="L39" s="23">
        <v>-9048572.5999999996</v>
      </c>
      <c r="M39" s="23">
        <v>-1447771.62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1" t="s">
        <v>26</v>
      </c>
    </row>
    <row r="40" spans="1:19" s="24" customFormat="1" hidden="1" x14ac:dyDescent="0.25">
      <c r="A40" s="21" t="s">
        <v>136</v>
      </c>
      <c r="B40" s="22" t="s">
        <v>117</v>
      </c>
      <c r="C40" s="21" t="s">
        <v>24</v>
      </c>
      <c r="D40" s="21" t="s">
        <v>137</v>
      </c>
      <c r="E40" s="21" t="s">
        <v>26</v>
      </c>
      <c r="F40" s="21" t="s">
        <v>138</v>
      </c>
      <c r="G40" s="21" t="s">
        <v>26</v>
      </c>
      <c r="H40" s="21" t="s">
        <v>139</v>
      </c>
      <c r="I40" s="23" t="s">
        <v>140</v>
      </c>
      <c r="J40" s="23">
        <v>1084600</v>
      </c>
      <c r="K40" s="23">
        <v>0</v>
      </c>
      <c r="L40" s="23">
        <v>935000</v>
      </c>
      <c r="M40" s="23">
        <v>149600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1" t="s">
        <v>26</v>
      </c>
    </row>
    <row r="41" spans="1:19" s="24" customFormat="1" hidden="1" x14ac:dyDescent="0.25">
      <c r="A41" s="21" t="s">
        <v>177</v>
      </c>
      <c r="B41" s="22" t="s">
        <v>117</v>
      </c>
      <c r="C41" s="21" t="s">
        <v>51</v>
      </c>
      <c r="D41" s="21" t="s">
        <v>26</v>
      </c>
      <c r="E41" s="21" t="s">
        <v>169</v>
      </c>
      <c r="F41" s="21" t="s">
        <v>26</v>
      </c>
      <c r="G41" s="21" t="s">
        <v>137</v>
      </c>
      <c r="H41" s="21" t="s">
        <v>139</v>
      </c>
      <c r="I41" s="23" t="s">
        <v>140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112200</v>
      </c>
      <c r="S41" s="21" t="s">
        <v>170</v>
      </c>
    </row>
    <row r="42" spans="1:19" s="24" customFormat="1" hidden="1" x14ac:dyDescent="0.25">
      <c r="A42" s="21" t="s">
        <v>22</v>
      </c>
      <c r="B42" s="22" t="s">
        <v>23</v>
      </c>
      <c r="C42" s="21" t="s">
        <v>24</v>
      </c>
      <c r="D42" s="21" t="s">
        <v>25</v>
      </c>
      <c r="E42" s="21" t="s">
        <v>26</v>
      </c>
      <c r="F42" s="21" t="s">
        <v>27</v>
      </c>
      <c r="G42" s="21" t="s">
        <v>26</v>
      </c>
      <c r="H42" s="21" t="s">
        <v>28</v>
      </c>
      <c r="I42" s="23" t="s">
        <v>29</v>
      </c>
      <c r="J42" s="23">
        <v>30125519.904800002</v>
      </c>
      <c r="K42" s="23">
        <v>0</v>
      </c>
      <c r="L42" s="23">
        <v>25970275.780000001</v>
      </c>
      <c r="M42" s="23">
        <v>4155244.12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1" t="s">
        <v>26</v>
      </c>
    </row>
    <row r="43" spans="1:19" s="24" customFormat="1" hidden="1" x14ac:dyDescent="0.25">
      <c r="A43" s="21" t="s">
        <v>60</v>
      </c>
      <c r="B43" s="22" t="s">
        <v>23</v>
      </c>
      <c r="C43" s="21" t="s">
        <v>51</v>
      </c>
      <c r="D43" s="21" t="s">
        <v>26</v>
      </c>
      <c r="E43" s="21" t="s">
        <v>52</v>
      </c>
      <c r="F43" s="21" t="s">
        <v>26</v>
      </c>
      <c r="G43" s="21" t="s">
        <v>25</v>
      </c>
      <c r="H43" s="21" t="s">
        <v>28</v>
      </c>
      <c r="I43" s="23" t="s">
        <v>29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3116433.09</v>
      </c>
      <c r="S43" s="21" t="s">
        <v>53</v>
      </c>
    </row>
    <row r="44" spans="1:19" s="24" customFormat="1" hidden="1" x14ac:dyDescent="0.25">
      <c r="A44" s="21" t="s">
        <v>154</v>
      </c>
      <c r="B44" s="22" t="s">
        <v>117</v>
      </c>
      <c r="C44" s="21" t="s">
        <v>24</v>
      </c>
      <c r="D44" s="21" t="s">
        <v>155</v>
      </c>
      <c r="E44" s="21" t="s">
        <v>26</v>
      </c>
      <c r="F44" s="21" t="s">
        <v>156</v>
      </c>
      <c r="G44" s="21" t="s">
        <v>26</v>
      </c>
      <c r="H44" s="21" t="s">
        <v>157</v>
      </c>
      <c r="I44" s="23" t="s">
        <v>158</v>
      </c>
      <c r="J44" s="23">
        <v>12856800</v>
      </c>
      <c r="K44" s="23">
        <v>12856800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1" t="s">
        <v>26</v>
      </c>
    </row>
    <row r="45" spans="1:19" s="24" customFormat="1" hidden="1" x14ac:dyDescent="0.25">
      <c r="A45" s="21" t="s">
        <v>81</v>
      </c>
      <c r="B45" s="22" t="s">
        <v>73</v>
      </c>
      <c r="C45" s="21" t="s">
        <v>51</v>
      </c>
      <c r="D45" s="21" t="s">
        <v>26</v>
      </c>
      <c r="E45" s="21" t="s">
        <v>88</v>
      </c>
      <c r="F45" s="21" t="s">
        <v>89</v>
      </c>
      <c r="G45" s="21" t="s">
        <v>90</v>
      </c>
      <c r="H45" s="21" t="s">
        <v>91</v>
      </c>
      <c r="I45" s="23" t="s">
        <v>92</v>
      </c>
      <c r="J45" s="23">
        <v>-1208709.48</v>
      </c>
      <c r="K45" s="23">
        <v>-1208709.48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1" t="s">
        <v>26</v>
      </c>
    </row>
    <row r="46" spans="1:19" s="24" customFormat="1" hidden="1" x14ac:dyDescent="0.25">
      <c r="A46" s="21" t="s">
        <v>122</v>
      </c>
      <c r="B46" s="22" t="s">
        <v>117</v>
      </c>
      <c r="C46" s="21" t="s">
        <v>24</v>
      </c>
      <c r="D46" s="21" t="s">
        <v>123</v>
      </c>
      <c r="E46" s="21" t="s">
        <v>26</v>
      </c>
      <c r="F46" s="21" t="s">
        <v>124</v>
      </c>
      <c r="G46" s="21" t="s">
        <v>26</v>
      </c>
      <c r="H46" s="21" t="s">
        <v>91</v>
      </c>
      <c r="I46" s="23" t="s">
        <v>92</v>
      </c>
      <c r="J46" s="23">
        <v>105319473.08</v>
      </c>
      <c r="K46" s="23">
        <v>105319473.08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1" t="s">
        <v>26</v>
      </c>
    </row>
    <row r="47" spans="1:19" hidden="1" x14ac:dyDescent="0.25">
      <c r="A47" s="8" t="s">
        <v>125</v>
      </c>
      <c r="B47" s="9" t="s">
        <v>117</v>
      </c>
      <c r="C47" s="8" t="s">
        <v>24</v>
      </c>
      <c r="D47" s="8" t="s">
        <v>126</v>
      </c>
      <c r="E47" s="8" t="s">
        <v>26</v>
      </c>
      <c r="F47" s="8" t="s">
        <v>127</v>
      </c>
      <c r="G47" s="8" t="s">
        <v>26</v>
      </c>
      <c r="H47" s="8" t="s">
        <v>91</v>
      </c>
      <c r="I47" s="10" t="s">
        <v>92</v>
      </c>
      <c r="J47" s="10">
        <v>201634632.47999999</v>
      </c>
      <c r="K47" s="10">
        <v>201634632.47999999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8" spans="1:19" s="24" customFormat="1" hidden="1" x14ac:dyDescent="0.25">
      <c r="A48" s="21" t="s">
        <v>195</v>
      </c>
      <c r="B48" s="22" t="s">
        <v>182</v>
      </c>
      <c r="C48" s="21" t="s">
        <v>24</v>
      </c>
      <c r="D48" s="21" t="s">
        <v>196</v>
      </c>
      <c r="E48" s="21" t="s">
        <v>26</v>
      </c>
      <c r="F48" s="21" t="s">
        <v>197</v>
      </c>
      <c r="G48" s="21" t="s">
        <v>26</v>
      </c>
      <c r="H48" s="21" t="s">
        <v>91</v>
      </c>
      <c r="I48" s="23" t="s">
        <v>92</v>
      </c>
      <c r="J48" s="23">
        <v>56890410.140000001</v>
      </c>
      <c r="K48" s="23">
        <v>56890410.140000001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1" t="s">
        <v>26</v>
      </c>
    </row>
    <row r="49" spans="1:19" s="24" customFormat="1" hidden="1" x14ac:dyDescent="0.25">
      <c r="A49" s="21" t="s">
        <v>218</v>
      </c>
      <c r="B49" s="22" t="s">
        <v>182</v>
      </c>
      <c r="C49" s="21" t="s">
        <v>51</v>
      </c>
      <c r="D49" s="21" t="s">
        <v>26</v>
      </c>
      <c r="E49" s="21" t="s">
        <v>225</v>
      </c>
      <c r="F49" s="21" t="s">
        <v>226</v>
      </c>
      <c r="G49" s="21" t="s">
        <v>196</v>
      </c>
      <c r="H49" s="21" t="s">
        <v>91</v>
      </c>
      <c r="I49" s="23" t="s">
        <v>92</v>
      </c>
      <c r="J49" s="23">
        <v>-1147026.92</v>
      </c>
      <c r="K49" s="23">
        <v>-1147026.92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1" t="s">
        <v>26</v>
      </c>
    </row>
    <row r="50" spans="1:19" s="24" customFormat="1" hidden="1" x14ac:dyDescent="0.25">
      <c r="A50" s="21" t="s">
        <v>198</v>
      </c>
      <c r="B50" s="22" t="s">
        <v>182</v>
      </c>
      <c r="C50" s="21" t="s">
        <v>24</v>
      </c>
      <c r="D50" s="21" t="s">
        <v>199</v>
      </c>
      <c r="E50" s="21" t="s">
        <v>26</v>
      </c>
      <c r="F50" s="21" t="s">
        <v>200</v>
      </c>
      <c r="G50" s="21" t="s">
        <v>26</v>
      </c>
      <c r="H50" s="21" t="s">
        <v>201</v>
      </c>
      <c r="I50" s="23" t="s">
        <v>202</v>
      </c>
      <c r="J50" s="23">
        <v>326250000</v>
      </c>
      <c r="K50" s="23">
        <v>326250000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1" t="s">
        <v>26</v>
      </c>
    </row>
    <row r="51" spans="1:19" hidden="1" x14ac:dyDescent="0.25">
      <c r="A51" s="21" t="s">
        <v>40</v>
      </c>
      <c r="B51" s="22" t="s">
        <v>23</v>
      </c>
      <c r="C51" s="21" t="s">
        <v>24</v>
      </c>
      <c r="D51" s="21" t="s">
        <v>41</v>
      </c>
      <c r="E51" s="21" t="s">
        <v>26</v>
      </c>
      <c r="F51" s="21" t="s">
        <v>42</v>
      </c>
      <c r="G51" s="21" t="s">
        <v>26</v>
      </c>
      <c r="H51" s="21" t="s">
        <v>43</v>
      </c>
      <c r="I51" s="23" t="s">
        <v>44</v>
      </c>
      <c r="J51" s="23">
        <v>9280000</v>
      </c>
      <c r="K51" s="23">
        <v>0</v>
      </c>
      <c r="L51" s="23">
        <v>8000000</v>
      </c>
      <c r="M51" s="23">
        <v>1280000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1" t="s">
        <v>26</v>
      </c>
    </row>
    <row r="52" spans="1:19" hidden="1" x14ac:dyDescent="0.25">
      <c r="A52" s="21" t="s">
        <v>66</v>
      </c>
      <c r="B52" s="22" t="s">
        <v>23</v>
      </c>
      <c r="C52" s="21" t="s">
        <v>51</v>
      </c>
      <c r="D52" s="21" t="s">
        <v>26</v>
      </c>
      <c r="E52" s="21" t="s">
        <v>58</v>
      </c>
      <c r="F52" s="21" t="s">
        <v>26</v>
      </c>
      <c r="G52" s="21" t="s">
        <v>41</v>
      </c>
      <c r="H52" s="21" t="s">
        <v>43</v>
      </c>
      <c r="I52" s="23" t="s">
        <v>44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960000</v>
      </c>
      <c r="S52" s="21" t="s">
        <v>59</v>
      </c>
    </row>
    <row r="53" spans="1:19" hidden="1" x14ac:dyDescent="0.25">
      <c r="A53" s="8" t="s">
        <v>54</v>
      </c>
      <c r="B53" s="9" t="s">
        <v>23</v>
      </c>
      <c r="C53" s="8" t="s">
        <v>51</v>
      </c>
      <c r="D53" s="8" t="s">
        <v>26</v>
      </c>
      <c r="E53" s="8" t="s">
        <v>67</v>
      </c>
      <c r="F53" s="8" t="s">
        <v>68</v>
      </c>
      <c r="G53" s="8" t="s">
        <v>69</v>
      </c>
      <c r="H53" s="8" t="s">
        <v>70</v>
      </c>
      <c r="I53" s="10" t="s">
        <v>71</v>
      </c>
      <c r="J53" s="10">
        <v>-1056780</v>
      </c>
      <c r="K53" s="10">
        <v>-1056780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26</v>
      </c>
    </row>
    <row r="54" spans="1:19" s="24" customFormat="1" hidden="1" x14ac:dyDescent="0.25">
      <c r="A54" s="21" t="s">
        <v>116</v>
      </c>
      <c r="B54" s="22" t="s">
        <v>117</v>
      </c>
      <c r="C54" s="21" t="s">
        <v>24</v>
      </c>
      <c r="D54" s="21" t="s">
        <v>118</v>
      </c>
      <c r="E54" s="21" t="s">
        <v>26</v>
      </c>
      <c r="F54" s="21" t="s">
        <v>119</v>
      </c>
      <c r="G54" s="21" t="s">
        <v>26</v>
      </c>
      <c r="H54" s="21" t="s">
        <v>120</v>
      </c>
      <c r="I54" s="23" t="s">
        <v>121</v>
      </c>
      <c r="J54" s="23">
        <v>20987816.170000002</v>
      </c>
      <c r="K54" s="23">
        <v>0</v>
      </c>
      <c r="L54" s="23">
        <v>18092944.969999999</v>
      </c>
      <c r="M54" s="23">
        <v>2894871.2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1" t="s">
        <v>26</v>
      </c>
    </row>
    <row r="55" spans="1:19" s="24" customFormat="1" hidden="1" x14ac:dyDescent="0.25">
      <c r="A55" s="21" t="s">
        <v>165</v>
      </c>
      <c r="B55" s="22" t="s">
        <v>117</v>
      </c>
      <c r="C55" s="21" t="s">
        <v>51</v>
      </c>
      <c r="D55" s="21" t="s">
        <v>26</v>
      </c>
      <c r="E55" s="21" t="s">
        <v>163</v>
      </c>
      <c r="F55" s="21" t="s">
        <v>26</v>
      </c>
      <c r="G55" s="21" t="s">
        <v>118</v>
      </c>
      <c r="H55" s="21" t="s">
        <v>120</v>
      </c>
      <c r="I55" s="23" t="s">
        <v>121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2171153.4000000004</v>
      </c>
      <c r="S55" s="21" t="s">
        <v>164</v>
      </c>
    </row>
    <row r="56" spans="1:19" hidden="1" x14ac:dyDescent="0.25">
      <c r="A56" s="8" t="s">
        <v>72</v>
      </c>
      <c r="B56" s="9" t="s">
        <v>73</v>
      </c>
      <c r="C56" s="8" t="s">
        <v>24</v>
      </c>
      <c r="D56" s="8" t="s">
        <v>74</v>
      </c>
      <c r="E56" s="8" t="s">
        <v>26</v>
      </c>
      <c r="F56" s="8" t="s">
        <v>75</v>
      </c>
      <c r="G56" s="8" t="s">
        <v>26</v>
      </c>
      <c r="H56" s="8" t="s">
        <v>76</v>
      </c>
      <c r="I56" s="10" t="s">
        <v>77</v>
      </c>
      <c r="J56" s="10">
        <v>16037025.102399999</v>
      </c>
      <c r="K56" s="10">
        <v>0</v>
      </c>
      <c r="L56" s="10">
        <v>13825021.640000001</v>
      </c>
      <c r="M56" s="10">
        <v>2212003.46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26</v>
      </c>
    </row>
    <row r="57" spans="1:19" s="24" customFormat="1" hidden="1" x14ac:dyDescent="0.25">
      <c r="A57" s="21" t="s">
        <v>78</v>
      </c>
      <c r="B57" s="22" t="s">
        <v>73</v>
      </c>
      <c r="C57" s="21" t="s">
        <v>24</v>
      </c>
      <c r="D57" s="21" t="s">
        <v>79</v>
      </c>
      <c r="E57" s="21" t="s">
        <v>26</v>
      </c>
      <c r="F57" s="21" t="s">
        <v>80</v>
      </c>
      <c r="G57" s="21" t="s">
        <v>26</v>
      </c>
      <c r="H57" s="21" t="s">
        <v>76</v>
      </c>
      <c r="I57" s="23" t="s">
        <v>77</v>
      </c>
      <c r="J57" s="23">
        <v>43119127.409999996</v>
      </c>
      <c r="K57" s="23">
        <v>0</v>
      </c>
      <c r="L57" s="23">
        <v>37171661.560000002</v>
      </c>
      <c r="M57" s="23">
        <v>5947465.8499999996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1" t="s">
        <v>26</v>
      </c>
    </row>
    <row r="58" spans="1:19" s="24" customFormat="1" hidden="1" x14ac:dyDescent="0.25">
      <c r="A58" s="21" t="s">
        <v>110</v>
      </c>
      <c r="B58" s="22" t="s">
        <v>73</v>
      </c>
      <c r="C58" s="21" t="s">
        <v>51</v>
      </c>
      <c r="D58" s="21" t="s">
        <v>26</v>
      </c>
      <c r="E58" s="21" t="s">
        <v>82</v>
      </c>
      <c r="F58" s="21" t="s">
        <v>26</v>
      </c>
      <c r="G58" s="21" t="s">
        <v>79</v>
      </c>
      <c r="H58" s="21" t="s">
        <v>76</v>
      </c>
      <c r="I58" s="23" t="s">
        <v>77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4460599.3899999997</v>
      </c>
      <c r="S58" s="21" t="s">
        <v>83</v>
      </c>
    </row>
    <row r="59" spans="1:19" hidden="1" x14ac:dyDescent="0.25">
      <c r="A59" s="8" t="s">
        <v>113</v>
      </c>
      <c r="B59" s="9" t="s">
        <v>73</v>
      </c>
      <c r="C59" s="8" t="s">
        <v>51</v>
      </c>
      <c r="D59" s="8" t="s">
        <v>26</v>
      </c>
      <c r="E59" s="8" t="s">
        <v>85</v>
      </c>
      <c r="F59" s="8" t="s">
        <v>26</v>
      </c>
      <c r="G59" s="8" t="s">
        <v>74</v>
      </c>
      <c r="H59" s="8" t="s">
        <v>76</v>
      </c>
      <c r="I59" s="10" t="s">
        <v>77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1659002.6</v>
      </c>
      <c r="S59" s="8" t="s">
        <v>86</v>
      </c>
    </row>
    <row r="61" spans="1:19" x14ac:dyDescent="0.25">
      <c r="J61" s="15">
        <f t="shared" ref="J61:R61" si="0">SUM(J2:J59)</f>
        <v>2428149595.7407999</v>
      </c>
      <c r="K61" s="15">
        <f t="shared" si="0"/>
        <v>1954813847.4499998</v>
      </c>
      <c r="L61" s="15">
        <f t="shared" si="0"/>
        <v>408048058.88000005</v>
      </c>
      <c r="M61" s="15">
        <f t="shared" si="0"/>
        <v>65287689.400000006</v>
      </c>
      <c r="N61" s="15">
        <f t="shared" si="0"/>
        <v>0</v>
      </c>
      <c r="O61" s="15">
        <f t="shared" si="0"/>
        <v>0</v>
      </c>
      <c r="P61" s="15">
        <f t="shared" si="0"/>
        <v>0</v>
      </c>
      <c r="Q61" s="15">
        <f t="shared" si="0"/>
        <v>0</v>
      </c>
      <c r="R61" s="15">
        <f t="shared" si="0"/>
        <v>52756871.100899994</v>
      </c>
    </row>
    <row r="63" spans="1:19" x14ac:dyDescent="0.25">
      <c r="J63" s="10" t="s">
        <v>240</v>
      </c>
    </row>
    <row r="65" spans="9:12" x14ac:dyDescent="0.25">
      <c r="J65" s="10" t="s">
        <v>241</v>
      </c>
      <c r="K65" s="10" t="s">
        <v>242</v>
      </c>
      <c r="L65" s="10" t="s">
        <v>243</v>
      </c>
    </row>
    <row r="66" spans="9:12" x14ac:dyDescent="0.25">
      <c r="J66" s="10"/>
      <c r="K66" s="10"/>
      <c r="L66" s="10"/>
    </row>
    <row r="67" spans="9:12" x14ac:dyDescent="0.25">
      <c r="I67" s="16" t="s">
        <v>244</v>
      </c>
      <c r="J67" s="10">
        <v>1954813847.45</v>
      </c>
      <c r="K67" s="10"/>
      <c r="L67" s="10"/>
    </row>
    <row r="68" spans="9:12" x14ac:dyDescent="0.25">
      <c r="J68" s="10"/>
      <c r="K68" s="10"/>
      <c r="L68" s="10"/>
    </row>
    <row r="69" spans="9:12" x14ac:dyDescent="0.25">
      <c r="I69" s="16" t="s">
        <v>245</v>
      </c>
      <c r="J69" s="10">
        <v>408048058.88000005</v>
      </c>
      <c r="K69" s="10">
        <v>65287689.400000006</v>
      </c>
      <c r="L69" s="10"/>
    </row>
    <row r="70" spans="9:12" x14ac:dyDescent="0.25">
      <c r="J70" s="10"/>
      <c r="K70" s="10"/>
      <c r="L70" s="10"/>
    </row>
    <row r="71" spans="9:12" x14ac:dyDescent="0.25">
      <c r="I71" s="16" t="s">
        <v>246</v>
      </c>
      <c r="J71" s="10">
        <v>0</v>
      </c>
      <c r="K71" s="10">
        <v>0</v>
      </c>
      <c r="L71" s="10">
        <v>0</v>
      </c>
    </row>
    <row r="72" spans="9:12" x14ac:dyDescent="0.25">
      <c r="J72" s="10"/>
      <c r="K72" s="10"/>
      <c r="L72" s="10"/>
    </row>
    <row r="73" spans="9:12" x14ac:dyDescent="0.25">
      <c r="I73" s="16" t="s">
        <v>247</v>
      </c>
      <c r="J73" s="10">
        <v>0</v>
      </c>
      <c r="K73" s="10">
        <v>0</v>
      </c>
      <c r="L73" s="10"/>
    </row>
    <row r="74" spans="9:12" x14ac:dyDescent="0.25">
      <c r="J74" s="10"/>
      <c r="K74" s="10"/>
      <c r="L74" s="10"/>
    </row>
    <row r="75" spans="9:12" x14ac:dyDescent="0.25">
      <c r="I75" s="16" t="s">
        <v>248</v>
      </c>
      <c r="J75" s="10">
        <v>2362861906.3299999</v>
      </c>
      <c r="K75" s="10">
        <v>65287689.400000006</v>
      </c>
      <c r="L75" s="10">
        <v>0</v>
      </c>
    </row>
  </sheetData>
  <autoFilter ref="A7:S59">
    <filterColumn colId="8">
      <filters>
        <filter val="AGRO BANANERA EL VIGIA C.A."/>
      </filters>
    </filterColumn>
  </autoFilter>
  <mergeCells count="4">
    <mergeCell ref="A2:I2"/>
    <mergeCell ref="A3:I3"/>
    <mergeCell ref="A4:I4"/>
    <mergeCell ref="A5:I5"/>
  </mergeCells>
  <pageMargins left="0.11811023622047245" right="0.11811023622047245" top="0.55118110236220474" bottom="0.35433070866141736" header="0" footer="0"/>
  <pageSetup paperSize="300" scale="6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75"/>
  <sheetViews>
    <sheetView workbookViewId="0">
      <selection activeCell="S75" sqref="S75"/>
    </sheetView>
  </sheetViews>
  <sheetFormatPr baseColWidth="10" defaultRowHeight="15" x14ac:dyDescent="0.25"/>
  <cols>
    <col min="1" max="1" width="6.28515625" style="12" bestFit="1" customWidth="1"/>
    <col min="2" max="2" width="9.7109375" style="13" bestFit="1" customWidth="1"/>
    <col min="3" max="3" width="9.85546875" style="12" bestFit="1" customWidth="1"/>
    <col min="4" max="4" width="15.28515625" style="12" bestFit="1" customWidth="1"/>
    <col min="5" max="5" width="12.140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47.28515625" style="14" bestFit="1" customWidth="1"/>
    <col min="10" max="10" width="25.28515625" style="14" bestFit="1" customWidth="1"/>
    <col min="11" max="11" width="15.85546875" style="14" bestFit="1" customWidth="1"/>
    <col min="12" max="12" width="14.42578125" style="14" customWidth="1"/>
    <col min="13" max="13" width="13.28515625" style="14" customWidth="1"/>
    <col min="14" max="14" width="8.5703125" style="14" bestFit="1" customWidth="1"/>
    <col min="15" max="15" width="7.42578125" style="14" bestFit="1" customWidth="1"/>
    <col min="16" max="16" width="10" style="14" bestFit="1" customWidth="1"/>
    <col min="17" max="17" width="7.42578125" style="14" bestFit="1" customWidth="1"/>
    <col min="18" max="18" width="13.28515625" style="14" customWidth="1"/>
    <col min="19" max="19" width="17.42578125" style="12" bestFit="1" customWidth="1"/>
    <col min="20" max="16384" width="11.42578125" style="11"/>
  </cols>
  <sheetData>
    <row r="2" spans="1:19" s="29" customFormat="1" x14ac:dyDescent="0.25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29" customFormat="1" x14ac:dyDescent="0.25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29" customFormat="1" x14ac:dyDescent="0.25">
      <c r="A4" s="78" t="s">
        <v>251</v>
      </c>
      <c r="B4" s="78"/>
      <c r="C4" s="78"/>
      <c r="D4" s="78"/>
      <c r="E4" s="78"/>
      <c r="F4" s="78"/>
      <c r="G4" s="78"/>
      <c r="H4" s="78"/>
      <c r="I4" s="78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29" customFormat="1" x14ac:dyDescent="0.25">
      <c r="A5" s="77" t="s">
        <v>2</v>
      </c>
      <c r="B5" s="77"/>
      <c r="C5" s="77"/>
      <c r="D5" s="77"/>
      <c r="E5" s="77"/>
      <c r="F5" s="77"/>
      <c r="G5" s="77"/>
      <c r="H5" s="77"/>
      <c r="I5" s="77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6" customFormat="1" ht="71.25" customHeight="1" x14ac:dyDescent="0.25">
      <c r="A7" s="73" t="s">
        <v>3</v>
      </c>
      <c r="B7" s="74" t="s">
        <v>4</v>
      </c>
      <c r="C7" s="73" t="s">
        <v>5</v>
      </c>
      <c r="D7" s="73" t="s">
        <v>6</v>
      </c>
      <c r="E7" s="73" t="s">
        <v>7</v>
      </c>
      <c r="F7" s="73" t="s">
        <v>8</v>
      </c>
      <c r="G7" s="73" t="s">
        <v>9</v>
      </c>
      <c r="H7" s="73" t="s">
        <v>10</v>
      </c>
      <c r="I7" s="75" t="s">
        <v>11</v>
      </c>
      <c r="J7" s="75" t="s">
        <v>12</v>
      </c>
      <c r="K7" s="75" t="s">
        <v>13</v>
      </c>
      <c r="L7" s="75" t="s">
        <v>14</v>
      </c>
      <c r="M7" s="75" t="s">
        <v>15</v>
      </c>
      <c r="N7" s="75" t="s">
        <v>16</v>
      </c>
      <c r="O7" s="75" t="s">
        <v>17</v>
      </c>
      <c r="P7" s="75" t="s">
        <v>18</v>
      </c>
      <c r="Q7" s="75" t="s">
        <v>19</v>
      </c>
      <c r="R7" s="75" t="s">
        <v>20</v>
      </c>
      <c r="S7" s="73" t="s">
        <v>21</v>
      </c>
    </row>
    <row r="8" spans="1:19" x14ac:dyDescent="0.25">
      <c r="A8" s="8" t="s">
        <v>22</v>
      </c>
      <c r="B8" s="9" t="s">
        <v>23</v>
      </c>
      <c r="C8" s="8" t="s">
        <v>24</v>
      </c>
      <c r="D8" s="8" t="s">
        <v>46</v>
      </c>
      <c r="E8" s="8" t="s">
        <v>26</v>
      </c>
      <c r="F8" s="8" t="s">
        <v>47</v>
      </c>
      <c r="G8" s="8" t="s">
        <v>26</v>
      </c>
      <c r="H8" s="8" t="s">
        <v>48</v>
      </c>
      <c r="I8" s="10" t="s">
        <v>49</v>
      </c>
      <c r="J8" s="10">
        <v>13200000</v>
      </c>
      <c r="K8" s="10">
        <v>13200000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26</v>
      </c>
    </row>
    <row r="9" spans="1:19" x14ac:dyDescent="0.25">
      <c r="A9" s="8" t="s">
        <v>30</v>
      </c>
      <c r="B9" s="9" t="s">
        <v>23</v>
      </c>
      <c r="C9" s="8" t="s">
        <v>24</v>
      </c>
      <c r="D9" s="8" t="s">
        <v>36</v>
      </c>
      <c r="E9" s="8" t="s">
        <v>26</v>
      </c>
      <c r="F9" s="8" t="s">
        <v>37</v>
      </c>
      <c r="G9" s="8" t="s">
        <v>26</v>
      </c>
      <c r="H9" s="8" t="s">
        <v>38</v>
      </c>
      <c r="I9" s="10" t="s">
        <v>39</v>
      </c>
      <c r="J9" s="10">
        <v>202061778.63</v>
      </c>
      <c r="K9" s="10">
        <v>33843600</v>
      </c>
      <c r="L9" s="10">
        <v>145015671.22999999</v>
      </c>
      <c r="M9" s="10">
        <v>23202507.399999999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26</v>
      </c>
    </row>
    <row r="10" spans="1:19" x14ac:dyDescent="0.25">
      <c r="A10" s="8" t="s">
        <v>35</v>
      </c>
      <c r="B10" s="9" t="s">
        <v>23</v>
      </c>
      <c r="C10" s="8" t="s">
        <v>51</v>
      </c>
      <c r="D10" s="8" t="s">
        <v>26</v>
      </c>
      <c r="E10" s="8" t="s">
        <v>64</v>
      </c>
      <c r="F10" s="8" t="s">
        <v>65</v>
      </c>
      <c r="G10" s="8" t="s">
        <v>36</v>
      </c>
      <c r="H10" s="8" t="s">
        <v>38</v>
      </c>
      <c r="I10" s="10" t="s">
        <v>39</v>
      </c>
      <c r="J10" s="10">
        <v>-14327000.699999999</v>
      </c>
      <c r="K10" s="10">
        <v>0</v>
      </c>
      <c r="L10" s="10">
        <v>-12350862.67</v>
      </c>
      <c r="M10" s="10">
        <v>-1976138.03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x14ac:dyDescent="0.25">
      <c r="A11" s="8" t="s">
        <v>40</v>
      </c>
      <c r="B11" s="9" t="s">
        <v>23</v>
      </c>
      <c r="C11" s="8" t="s">
        <v>24</v>
      </c>
      <c r="D11" s="8" t="s">
        <v>31</v>
      </c>
      <c r="E11" s="8" t="s">
        <v>26</v>
      </c>
      <c r="F11" s="8" t="s">
        <v>32</v>
      </c>
      <c r="G11" s="8" t="s">
        <v>26</v>
      </c>
      <c r="H11" s="8" t="s">
        <v>33</v>
      </c>
      <c r="I11" s="10" t="s">
        <v>34</v>
      </c>
      <c r="J11" s="10">
        <v>27283200</v>
      </c>
      <c r="K11" s="10">
        <v>0</v>
      </c>
      <c r="L11" s="10">
        <v>23520000</v>
      </c>
      <c r="M11" s="10">
        <v>3763200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</row>
    <row r="12" spans="1:19" x14ac:dyDescent="0.25">
      <c r="A12" s="8" t="s">
        <v>45</v>
      </c>
      <c r="B12" s="9" t="s">
        <v>23</v>
      </c>
      <c r="C12" s="8" t="s">
        <v>24</v>
      </c>
      <c r="D12" s="8" t="s">
        <v>25</v>
      </c>
      <c r="E12" s="8" t="s">
        <v>26</v>
      </c>
      <c r="F12" s="8" t="s">
        <v>27</v>
      </c>
      <c r="G12" s="8" t="s">
        <v>26</v>
      </c>
      <c r="H12" s="8" t="s">
        <v>28</v>
      </c>
      <c r="I12" s="10" t="s">
        <v>29</v>
      </c>
      <c r="J12" s="10">
        <v>30125519.904800002</v>
      </c>
      <c r="K12" s="10">
        <v>0</v>
      </c>
      <c r="L12" s="10">
        <v>25970275.780000001</v>
      </c>
      <c r="M12" s="10">
        <v>4155244.12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x14ac:dyDescent="0.25">
      <c r="A13" s="8" t="s">
        <v>50</v>
      </c>
      <c r="B13" s="9" t="s">
        <v>23</v>
      </c>
      <c r="C13" s="8" t="s">
        <v>24</v>
      </c>
      <c r="D13" s="8" t="s">
        <v>41</v>
      </c>
      <c r="E13" s="8" t="s">
        <v>26</v>
      </c>
      <c r="F13" s="8" t="s">
        <v>42</v>
      </c>
      <c r="G13" s="8" t="s">
        <v>26</v>
      </c>
      <c r="H13" s="8" t="s">
        <v>43</v>
      </c>
      <c r="I13" s="10" t="s">
        <v>44</v>
      </c>
      <c r="J13" s="10">
        <v>9280000</v>
      </c>
      <c r="K13" s="10">
        <v>0</v>
      </c>
      <c r="L13" s="10">
        <v>8000000</v>
      </c>
      <c r="M13" s="10">
        <v>1280000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x14ac:dyDescent="0.25">
      <c r="A14" s="8" t="s">
        <v>54</v>
      </c>
      <c r="B14" s="9" t="s">
        <v>23</v>
      </c>
      <c r="C14" s="8" t="s">
        <v>51</v>
      </c>
      <c r="D14" s="8" t="s">
        <v>26</v>
      </c>
      <c r="E14" s="8" t="s">
        <v>67</v>
      </c>
      <c r="F14" s="8" t="s">
        <v>68</v>
      </c>
      <c r="G14" s="8" t="s">
        <v>69</v>
      </c>
      <c r="H14" s="8" t="s">
        <v>70</v>
      </c>
      <c r="I14" s="10" t="s">
        <v>71</v>
      </c>
      <c r="J14" s="10">
        <v>-1056780</v>
      </c>
      <c r="K14" s="10">
        <v>-1056780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x14ac:dyDescent="0.25">
      <c r="A15" s="8" t="s">
        <v>57</v>
      </c>
      <c r="B15" s="9" t="s">
        <v>23</v>
      </c>
      <c r="C15" s="8" t="s">
        <v>51</v>
      </c>
      <c r="D15" s="8" t="s">
        <v>26</v>
      </c>
      <c r="E15" s="8" t="s">
        <v>61</v>
      </c>
      <c r="F15" s="8" t="s">
        <v>26</v>
      </c>
      <c r="G15" s="8" t="s">
        <v>36</v>
      </c>
      <c r="H15" s="8" t="s">
        <v>38</v>
      </c>
      <c r="I15" s="10" t="s">
        <v>39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17401880.549999997</v>
      </c>
      <c r="S15" s="8" t="s">
        <v>62</v>
      </c>
    </row>
    <row r="16" spans="1:19" x14ac:dyDescent="0.25">
      <c r="A16" s="8" t="s">
        <v>60</v>
      </c>
      <c r="B16" s="9" t="s">
        <v>23</v>
      </c>
      <c r="C16" s="8" t="s">
        <v>51</v>
      </c>
      <c r="D16" s="8" t="s">
        <v>26</v>
      </c>
      <c r="E16" s="8" t="s">
        <v>52</v>
      </c>
      <c r="F16" s="8" t="s">
        <v>26</v>
      </c>
      <c r="G16" s="8" t="s">
        <v>25</v>
      </c>
      <c r="H16" s="8" t="s">
        <v>28</v>
      </c>
      <c r="I16" s="10" t="s">
        <v>29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3116433.09</v>
      </c>
      <c r="S16" s="8" t="s">
        <v>53</v>
      </c>
    </row>
    <row r="17" spans="1:19" x14ac:dyDescent="0.25">
      <c r="A17" s="8" t="s">
        <v>63</v>
      </c>
      <c r="B17" s="9" t="s">
        <v>23</v>
      </c>
      <c r="C17" s="8" t="s">
        <v>51</v>
      </c>
      <c r="D17" s="8" t="s">
        <v>26</v>
      </c>
      <c r="E17" s="8" t="s">
        <v>55</v>
      </c>
      <c r="F17" s="8" t="s">
        <v>26</v>
      </c>
      <c r="G17" s="8" t="s">
        <v>31</v>
      </c>
      <c r="H17" s="8" t="s">
        <v>33</v>
      </c>
      <c r="I17" s="10" t="s">
        <v>34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2822400</v>
      </c>
      <c r="S17" s="8" t="s">
        <v>56</v>
      </c>
    </row>
    <row r="18" spans="1:19" x14ac:dyDescent="0.25">
      <c r="A18" s="8" t="s">
        <v>66</v>
      </c>
      <c r="B18" s="9" t="s">
        <v>23</v>
      </c>
      <c r="C18" s="8" t="s">
        <v>51</v>
      </c>
      <c r="D18" s="8" t="s">
        <v>26</v>
      </c>
      <c r="E18" s="8" t="s">
        <v>58</v>
      </c>
      <c r="F18" s="8" t="s">
        <v>26</v>
      </c>
      <c r="G18" s="8" t="s">
        <v>41</v>
      </c>
      <c r="H18" s="8" t="s">
        <v>43</v>
      </c>
      <c r="I18" s="10" t="s">
        <v>44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960000</v>
      </c>
      <c r="S18" s="8" t="s">
        <v>59</v>
      </c>
    </row>
    <row r="19" spans="1:19" s="72" customFormat="1" x14ac:dyDescent="0.25">
      <c r="A19" s="8" t="s">
        <v>72</v>
      </c>
      <c r="B19" s="9" t="s">
        <v>73</v>
      </c>
      <c r="C19" s="8" t="s">
        <v>51</v>
      </c>
      <c r="D19" s="8" t="s">
        <v>26</v>
      </c>
      <c r="E19" s="8" t="s">
        <v>94</v>
      </c>
      <c r="F19" s="8" t="s">
        <v>95</v>
      </c>
      <c r="G19" s="8" t="s">
        <v>96</v>
      </c>
      <c r="H19" s="8" t="s">
        <v>97</v>
      </c>
      <c r="I19" s="10" t="s">
        <v>98</v>
      </c>
      <c r="J19" s="10">
        <v>-2625033.6</v>
      </c>
      <c r="K19" s="10">
        <v>0</v>
      </c>
      <c r="L19" s="10">
        <v>-2262960</v>
      </c>
      <c r="M19" s="10">
        <v>-362073.59999999998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26</v>
      </c>
    </row>
    <row r="20" spans="1:19" x14ac:dyDescent="0.25">
      <c r="A20" s="8" t="s">
        <v>78</v>
      </c>
      <c r="B20" s="9" t="s">
        <v>73</v>
      </c>
      <c r="C20" s="8" t="s">
        <v>51</v>
      </c>
      <c r="D20" s="8" t="s">
        <v>26</v>
      </c>
      <c r="E20" s="8" t="s">
        <v>100</v>
      </c>
      <c r="F20" s="8" t="s">
        <v>101</v>
      </c>
      <c r="G20" s="8" t="s">
        <v>96</v>
      </c>
      <c r="H20" s="8" t="s">
        <v>97</v>
      </c>
      <c r="I20" s="10" t="s">
        <v>98</v>
      </c>
      <c r="J20" s="10">
        <v>-129301.67</v>
      </c>
      <c r="K20" s="10">
        <v>-129301.67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26</v>
      </c>
    </row>
    <row r="21" spans="1:19" x14ac:dyDescent="0.25">
      <c r="A21" s="8" t="s">
        <v>81</v>
      </c>
      <c r="B21" s="9" t="s">
        <v>73</v>
      </c>
      <c r="C21" s="8" t="s">
        <v>51</v>
      </c>
      <c r="D21" s="8" t="s">
        <v>26</v>
      </c>
      <c r="E21" s="8" t="s">
        <v>103</v>
      </c>
      <c r="F21" s="8" t="s">
        <v>104</v>
      </c>
      <c r="G21" s="8" t="s">
        <v>105</v>
      </c>
      <c r="H21" s="8" t="s">
        <v>97</v>
      </c>
      <c r="I21" s="10" t="s">
        <v>98</v>
      </c>
      <c r="J21" s="10">
        <v>-1475992.35</v>
      </c>
      <c r="K21" s="10">
        <v>0</v>
      </c>
      <c r="L21" s="10">
        <v>-1272407.2</v>
      </c>
      <c r="M21" s="10">
        <v>-203585.15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26</v>
      </c>
    </row>
    <row r="22" spans="1:19" x14ac:dyDescent="0.25">
      <c r="A22" s="8" t="s">
        <v>84</v>
      </c>
      <c r="B22" s="9" t="s">
        <v>73</v>
      </c>
      <c r="C22" s="8" t="s">
        <v>51</v>
      </c>
      <c r="D22" s="8" t="s">
        <v>26</v>
      </c>
      <c r="E22" s="8" t="s">
        <v>107</v>
      </c>
      <c r="F22" s="8" t="s">
        <v>108</v>
      </c>
      <c r="G22" s="8" t="s">
        <v>109</v>
      </c>
      <c r="H22" s="8" t="s">
        <v>97</v>
      </c>
      <c r="I22" s="10" t="s">
        <v>98</v>
      </c>
      <c r="J22" s="10">
        <v>-945000</v>
      </c>
      <c r="K22" s="10">
        <v>-945000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26</v>
      </c>
    </row>
    <row r="23" spans="1:19" x14ac:dyDescent="0.25">
      <c r="A23" s="8" t="s">
        <v>87</v>
      </c>
      <c r="B23" s="9" t="s">
        <v>73</v>
      </c>
      <c r="C23" s="8" t="s">
        <v>51</v>
      </c>
      <c r="D23" s="8" t="s">
        <v>26</v>
      </c>
      <c r="E23" s="8" t="s">
        <v>111</v>
      </c>
      <c r="F23" s="8" t="s">
        <v>112</v>
      </c>
      <c r="G23" s="8" t="s">
        <v>109</v>
      </c>
      <c r="H23" s="8" t="s">
        <v>97</v>
      </c>
      <c r="I23" s="10" t="s">
        <v>98</v>
      </c>
      <c r="J23" s="10">
        <v>-4735264.21</v>
      </c>
      <c r="K23" s="10">
        <v>0</v>
      </c>
      <c r="L23" s="10">
        <v>-4082124.32</v>
      </c>
      <c r="M23" s="10">
        <v>-653139.89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x14ac:dyDescent="0.25">
      <c r="A24" s="8" t="s">
        <v>93</v>
      </c>
      <c r="B24" s="9" t="s">
        <v>73</v>
      </c>
      <c r="C24" s="8" t="s">
        <v>51</v>
      </c>
      <c r="D24" s="8" t="s">
        <v>26</v>
      </c>
      <c r="E24" s="8" t="s">
        <v>114</v>
      </c>
      <c r="F24" s="8" t="s">
        <v>115</v>
      </c>
      <c r="G24" s="8" t="s">
        <v>109</v>
      </c>
      <c r="H24" s="8" t="s">
        <v>97</v>
      </c>
      <c r="I24" s="10" t="s">
        <v>98</v>
      </c>
      <c r="J24" s="10">
        <v>-283102.45</v>
      </c>
      <c r="K24" s="10">
        <v>-283102.45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26</v>
      </c>
    </row>
    <row r="25" spans="1:19" x14ac:dyDescent="0.25">
      <c r="A25" s="8" t="s">
        <v>99</v>
      </c>
      <c r="B25" s="9" t="s">
        <v>73</v>
      </c>
      <c r="C25" s="8" t="s">
        <v>51</v>
      </c>
      <c r="D25" s="8" t="s">
        <v>26</v>
      </c>
      <c r="E25" s="8" t="s">
        <v>88</v>
      </c>
      <c r="F25" s="8" t="s">
        <v>89</v>
      </c>
      <c r="G25" s="8" t="s">
        <v>90</v>
      </c>
      <c r="H25" s="8" t="s">
        <v>91</v>
      </c>
      <c r="I25" s="10" t="s">
        <v>92</v>
      </c>
      <c r="J25" s="10">
        <v>-1208709.48</v>
      </c>
      <c r="K25" s="10">
        <v>-1208709.48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x14ac:dyDescent="0.25">
      <c r="A26" s="8" t="s">
        <v>102</v>
      </c>
      <c r="B26" s="9" t="s">
        <v>73</v>
      </c>
      <c r="C26" s="8" t="s">
        <v>24</v>
      </c>
      <c r="D26" s="8" t="s">
        <v>74</v>
      </c>
      <c r="E26" s="8" t="s">
        <v>26</v>
      </c>
      <c r="F26" s="8" t="s">
        <v>75</v>
      </c>
      <c r="G26" s="8" t="s">
        <v>26</v>
      </c>
      <c r="H26" s="8" t="s">
        <v>76</v>
      </c>
      <c r="I26" s="10" t="s">
        <v>77</v>
      </c>
      <c r="J26" s="10">
        <v>16037025.102399999</v>
      </c>
      <c r="K26" s="10">
        <v>0</v>
      </c>
      <c r="L26" s="10">
        <v>13825021.640000001</v>
      </c>
      <c r="M26" s="10">
        <v>2212003.46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26</v>
      </c>
    </row>
    <row r="27" spans="1:19" x14ac:dyDescent="0.25">
      <c r="A27" s="8" t="s">
        <v>106</v>
      </c>
      <c r="B27" s="9" t="s">
        <v>73</v>
      </c>
      <c r="C27" s="8" t="s">
        <v>24</v>
      </c>
      <c r="D27" s="8" t="s">
        <v>79</v>
      </c>
      <c r="E27" s="8" t="s">
        <v>26</v>
      </c>
      <c r="F27" s="8" t="s">
        <v>80</v>
      </c>
      <c r="G27" s="8" t="s">
        <v>26</v>
      </c>
      <c r="H27" s="8" t="s">
        <v>76</v>
      </c>
      <c r="I27" s="10" t="s">
        <v>77</v>
      </c>
      <c r="J27" s="10">
        <v>43119127.409999996</v>
      </c>
      <c r="K27" s="10">
        <v>0</v>
      </c>
      <c r="L27" s="10">
        <v>37171661.560000002</v>
      </c>
      <c r="M27" s="10">
        <v>5947465.8499999996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26</v>
      </c>
    </row>
    <row r="28" spans="1:19" x14ac:dyDescent="0.25">
      <c r="A28" s="8" t="s">
        <v>110</v>
      </c>
      <c r="B28" s="9" t="s">
        <v>73</v>
      </c>
      <c r="C28" s="8" t="s">
        <v>51</v>
      </c>
      <c r="D28" s="8" t="s">
        <v>26</v>
      </c>
      <c r="E28" s="8" t="s">
        <v>82</v>
      </c>
      <c r="F28" s="8" t="s">
        <v>26</v>
      </c>
      <c r="G28" s="8" t="s">
        <v>79</v>
      </c>
      <c r="H28" s="8" t="s">
        <v>76</v>
      </c>
      <c r="I28" s="10" t="s">
        <v>77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4460599.3899999997</v>
      </c>
      <c r="S28" s="8" t="s">
        <v>83</v>
      </c>
    </row>
    <row r="29" spans="1:19" x14ac:dyDescent="0.25">
      <c r="A29" s="8" t="s">
        <v>113</v>
      </c>
      <c r="B29" s="9" t="s">
        <v>73</v>
      </c>
      <c r="C29" s="8" t="s">
        <v>51</v>
      </c>
      <c r="D29" s="8" t="s">
        <v>26</v>
      </c>
      <c r="E29" s="8" t="s">
        <v>85</v>
      </c>
      <c r="F29" s="8" t="s">
        <v>26</v>
      </c>
      <c r="G29" s="8" t="s">
        <v>74</v>
      </c>
      <c r="H29" s="8" t="s">
        <v>76</v>
      </c>
      <c r="I29" s="10" t="s">
        <v>77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1659002.6</v>
      </c>
      <c r="S29" s="8" t="s">
        <v>86</v>
      </c>
    </row>
    <row r="30" spans="1:19" x14ac:dyDescent="0.25">
      <c r="A30" s="8" t="s">
        <v>116</v>
      </c>
      <c r="B30" s="9" t="s">
        <v>117</v>
      </c>
      <c r="C30" s="8" t="s">
        <v>24</v>
      </c>
      <c r="D30" s="8" t="s">
        <v>147</v>
      </c>
      <c r="E30" s="8" t="s">
        <v>26</v>
      </c>
      <c r="F30" s="8" t="s">
        <v>148</v>
      </c>
      <c r="G30" s="8" t="s">
        <v>26</v>
      </c>
      <c r="H30" s="8" t="s">
        <v>149</v>
      </c>
      <c r="I30" s="10" t="s">
        <v>150</v>
      </c>
      <c r="J30" s="10">
        <v>20412500</v>
      </c>
      <c r="K30" s="10">
        <v>20412500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</row>
    <row r="31" spans="1:19" x14ac:dyDescent="0.25">
      <c r="A31" s="8" t="s">
        <v>122</v>
      </c>
      <c r="B31" s="9" t="s">
        <v>117</v>
      </c>
      <c r="C31" s="8" t="s">
        <v>24</v>
      </c>
      <c r="D31" s="8" t="s">
        <v>152</v>
      </c>
      <c r="E31" s="8" t="s">
        <v>26</v>
      </c>
      <c r="F31" s="8" t="s">
        <v>153</v>
      </c>
      <c r="G31" s="8" t="s">
        <v>26</v>
      </c>
      <c r="H31" s="8" t="s">
        <v>149</v>
      </c>
      <c r="I31" s="10" t="s">
        <v>150</v>
      </c>
      <c r="J31" s="10">
        <v>9027500</v>
      </c>
      <c r="K31" s="10">
        <v>9027500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26</v>
      </c>
    </row>
    <row r="32" spans="1:19" x14ac:dyDescent="0.25">
      <c r="A32" s="8" t="s">
        <v>125</v>
      </c>
      <c r="B32" s="9" t="s">
        <v>117</v>
      </c>
      <c r="C32" s="8" t="s">
        <v>24</v>
      </c>
      <c r="D32" s="8" t="s">
        <v>129</v>
      </c>
      <c r="E32" s="8" t="s">
        <v>26</v>
      </c>
      <c r="F32" s="8" t="s">
        <v>130</v>
      </c>
      <c r="G32" s="8" t="s">
        <v>26</v>
      </c>
      <c r="H32" s="8" t="s">
        <v>131</v>
      </c>
      <c r="I32" s="10" t="s">
        <v>132</v>
      </c>
      <c r="J32" s="10">
        <v>92248800.062399998</v>
      </c>
      <c r="K32" s="10">
        <v>0</v>
      </c>
      <c r="L32" s="10">
        <v>79524827.640000001</v>
      </c>
      <c r="M32" s="10">
        <v>12723972.42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26</v>
      </c>
    </row>
    <row r="33" spans="1:19" x14ac:dyDescent="0.25">
      <c r="A33" s="8" t="s">
        <v>128</v>
      </c>
      <c r="B33" s="9" t="s">
        <v>117</v>
      </c>
      <c r="C33" s="8" t="s">
        <v>51</v>
      </c>
      <c r="D33" s="8" t="s">
        <v>26</v>
      </c>
      <c r="E33" s="8" t="s">
        <v>178</v>
      </c>
      <c r="F33" s="8" t="s">
        <v>179</v>
      </c>
      <c r="G33" s="8" t="s">
        <v>180</v>
      </c>
      <c r="H33" s="8" t="s">
        <v>38</v>
      </c>
      <c r="I33" s="10" t="s">
        <v>39</v>
      </c>
      <c r="J33" s="10">
        <v>-956202.11</v>
      </c>
      <c r="K33" s="10">
        <v>0</v>
      </c>
      <c r="L33" s="10">
        <v>-824312.16</v>
      </c>
      <c r="M33" s="10">
        <v>-131889.95000000001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26</v>
      </c>
    </row>
    <row r="34" spans="1:19" x14ac:dyDescent="0.25">
      <c r="A34" s="8" t="s">
        <v>133</v>
      </c>
      <c r="B34" s="9" t="s">
        <v>117</v>
      </c>
      <c r="C34" s="8" t="s">
        <v>24</v>
      </c>
      <c r="D34" s="8" t="s">
        <v>142</v>
      </c>
      <c r="E34" s="8" t="s">
        <v>26</v>
      </c>
      <c r="F34" s="8" t="s">
        <v>143</v>
      </c>
      <c r="G34" s="8" t="s">
        <v>26</v>
      </c>
      <c r="H34" s="8" t="s">
        <v>144</v>
      </c>
      <c r="I34" s="10" t="s">
        <v>145</v>
      </c>
      <c r="J34" s="10">
        <v>190762560</v>
      </c>
      <c r="K34" s="10">
        <v>190762560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26</v>
      </c>
    </row>
    <row r="35" spans="1:19" x14ac:dyDescent="0.25">
      <c r="A35" s="8" t="s">
        <v>136</v>
      </c>
      <c r="B35" s="9" t="s">
        <v>117</v>
      </c>
      <c r="C35" s="8" t="s">
        <v>51</v>
      </c>
      <c r="D35" s="8" t="s">
        <v>26</v>
      </c>
      <c r="E35" s="8" t="s">
        <v>172</v>
      </c>
      <c r="F35" s="8" t="s">
        <v>173</v>
      </c>
      <c r="G35" s="8" t="s">
        <v>174</v>
      </c>
      <c r="H35" s="8" t="s">
        <v>175</v>
      </c>
      <c r="I35" s="10" t="s">
        <v>176</v>
      </c>
      <c r="J35" s="10">
        <v>-80000</v>
      </c>
      <c r="K35" s="10">
        <v>-80000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26</v>
      </c>
    </row>
    <row r="36" spans="1:19" x14ac:dyDescent="0.25">
      <c r="A36" s="8" t="s">
        <v>141</v>
      </c>
      <c r="B36" s="9" t="s">
        <v>117</v>
      </c>
      <c r="C36" s="8" t="s">
        <v>24</v>
      </c>
      <c r="D36" s="8" t="s">
        <v>134</v>
      </c>
      <c r="E36" s="8" t="s">
        <v>26</v>
      </c>
      <c r="F36" s="8" t="s">
        <v>135</v>
      </c>
      <c r="G36" s="8" t="s">
        <v>26</v>
      </c>
      <c r="H36" s="8" t="s">
        <v>97</v>
      </c>
      <c r="I36" s="10" t="s">
        <v>98</v>
      </c>
      <c r="J36" s="10">
        <v>28374003.690000001</v>
      </c>
      <c r="K36" s="10">
        <v>9051796.5</v>
      </c>
      <c r="L36" s="10">
        <v>16657075.16</v>
      </c>
      <c r="M36" s="10">
        <v>2665132.0299999998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26</v>
      </c>
    </row>
    <row r="37" spans="1:19" x14ac:dyDescent="0.25">
      <c r="A37" s="8" t="s">
        <v>146</v>
      </c>
      <c r="B37" s="9" t="s">
        <v>117</v>
      </c>
      <c r="C37" s="8" t="s">
        <v>24</v>
      </c>
      <c r="D37" s="8" t="s">
        <v>137</v>
      </c>
      <c r="E37" s="8" t="s">
        <v>26</v>
      </c>
      <c r="F37" s="8" t="s">
        <v>138</v>
      </c>
      <c r="G37" s="8" t="s">
        <v>26</v>
      </c>
      <c r="H37" s="8" t="s">
        <v>139</v>
      </c>
      <c r="I37" s="10" t="s">
        <v>140</v>
      </c>
      <c r="J37" s="10">
        <v>1084600</v>
      </c>
      <c r="K37" s="10">
        <v>0</v>
      </c>
      <c r="L37" s="10">
        <v>935000</v>
      </c>
      <c r="M37" s="10">
        <v>149600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26</v>
      </c>
    </row>
    <row r="38" spans="1:19" x14ac:dyDescent="0.25">
      <c r="A38" s="8" t="s">
        <v>151</v>
      </c>
      <c r="B38" s="9" t="s">
        <v>117</v>
      </c>
      <c r="C38" s="8" t="s">
        <v>24</v>
      </c>
      <c r="D38" s="8" t="s">
        <v>155</v>
      </c>
      <c r="E38" s="8" t="s">
        <v>26</v>
      </c>
      <c r="F38" s="8" t="s">
        <v>156</v>
      </c>
      <c r="G38" s="8" t="s">
        <v>26</v>
      </c>
      <c r="H38" s="8" t="s">
        <v>157</v>
      </c>
      <c r="I38" s="10" t="s">
        <v>158</v>
      </c>
      <c r="J38" s="10">
        <v>12856800</v>
      </c>
      <c r="K38" s="10">
        <v>12856800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26</v>
      </c>
    </row>
    <row r="39" spans="1:19" x14ac:dyDescent="0.25">
      <c r="A39" s="8" t="s">
        <v>154</v>
      </c>
      <c r="B39" s="9" t="s">
        <v>117</v>
      </c>
      <c r="C39" s="8" t="s">
        <v>24</v>
      </c>
      <c r="D39" s="8" t="s">
        <v>123</v>
      </c>
      <c r="E39" s="8" t="s">
        <v>26</v>
      </c>
      <c r="F39" s="8" t="s">
        <v>124</v>
      </c>
      <c r="G39" s="8" t="s">
        <v>26</v>
      </c>
      <c r="H39" s="8" t="s">
        <v>91</v>
      </c>
      <c r="I39" s="10" t="s">
        <v>92</v>
      </c>
      <c r="J39" s="10">
        <v>105319473.08</v>
      </c>
      <c r="K39" s="10">
        <v>105319473.08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26</v>
      </c>
    </row>
    <row r="40" spans="1:19" x14ac:dyDescent="0.25">
      <c r="A40" s="8" t="s">
        <v>159</v>
      </c>
      <c r="B40" s="9" t="s">
        <v>117</v>
      </c>
      <c r="C40" s="8" t="s">
        <v>24</v>
      </c>
      <c r="D40" s="8" t="s">
        <v>126</v>
      </c>
      <c r="E40" s="8" t="s">
        <v>26</v>
      </c>
      <c r="F40" s="8" t="s">
        <v>127</v>
      </c>
      <c r="G40" s="8" t="s">
        <v>26</v>
      </c>
      <c r="H40" s="8" t="s">
        <v>91</v>
      </c>
      <c r="I40" s="10" t="s">
        <v>92</v>
      </c>
      <c r="J40" s="10">
        <v>201634632.47999999</v>
      </c>
      <c r="K40" s="10">
        <v>201634632.47999999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26</v>
      </c>
    </row>
    <row r="41" spans="1:19" x14ac:dyDescent="0.25">
      <c r="A41" s="8" t="s">
        <v>162</v>
      </c>
      <c r="B41" s="9" t="s">
        <v>117</v>
      </c>
      <c r="C41" s="8" t="s">
        <v>24</v>
      </c>
      <c r="D41" s="8" t="s">
        <v>118</v>
      </c>
      <c r="E41" s="8" t="s">
        <v>26</v>
      </c>
      <c r="F41" s="8" t="s">
        <v>119</v>
      </c>
      <c r="G41" s="8" t="s">
        <v>26</v>
      </c>
      <c r="H41" s="8" t="s">
        <v>120</v>
      </c>
      <c r="I41" s="10" t="s">
        <v>121</v>
      </c>
      <c r="J41" s="10">
        <v>20987816.170000002</v>
      </c>
      <c r="K41" s="10">
        <v>0</v>
      </c>
      <c r="L41" s="10">
        <v>18092944.969999999</v>
      </c>
      <c r="M41" s="10">
        <v>2894871.2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26</v>
      </c>
    </row>
    <row r="42" spans="1:19" x14ac:dyDescent="0.25">
      <c r="A42" s="8" t="s">
        <v>165</v>
      </c>
      <c r="B42" s="9" t="s">
        <v>117</v>
      </c>
      <c r="C42" s="8" t="s">
        <v>51</v>
      </c>
      <c r="D42" s="8" t="s">
        <v>26</v>
      </c>
      <c r="E42" s="8" t="s">
        <v>163</v>
      </c>
      <c r="F42" s="8" t="s">
        <v>26</v>
      </c>
      <c r="G42" s="8" t="s">
        <v>118</v>
      </c>
      <c r="H42" s="8" t="s">
        <v>120</v>
      </c>
      <c r="I42" s="10" t="s">
        <v>121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2171153.4000000004</v>
      </c>
      <c r="S42" s="8" t="s">
        <v>164</v>
      </c>
    </row>
    <row r="43" spans="1:19" x14ac:dyDescent="0.25">
      <c r="A43" s="8" t="s">
        <v>168</v>
      </c>
      <c r="B43" s="9" t="s">
        <v>117</v>
      </c>
      <c r="C43" s="8" t="s">
        <v>51</v>
      </c>
      <c r="D43" s="8" t="s">
        <v>26</v>
      </c>
      <c r="E43" s="8" t="s">
        <v>166</v>
      </c>
      <c r="F43" s="8" t="s">
        <v>26</v>
      </c>
      <c r="G43" s="8" t="s">
        <v>134</v>
      </c>
      <c r="H43" s="8" t="s">
        <v>97</v>
      </c>
      <c r="I43" s="10" t="s">
        <v>98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1998849.0225</v>
      </c>
      <c r="S43" s="8" t="s">
        <v>167</v>
      </c>
    </row>
    <row r="44" spans="1:19" x14ac:dyDescent="0.25">
      <c r="A44" s="8" t="s">
        <v>171</v>
      </c>
      <c r="B44" s="9" t="s">
        <v>117</v>
      </c>
      <c r="C44" s="8" t="s">
        <v>51</v>
      </c>
      <c r="D44" s="8" t="s">
        <v>26</v>
      </c>
      <c r="E44" s="8" t="s">
        <v>160</v>
      </c>
      <c r="F44" s="8" t="s">
        <v>26</v>
      </c>
      <c r="G44" s="8" t="s">
        <v>129</v>
      </c>
      <c r="H44" s="8" t="s">
        <v>131</v>
      </c>
      <c r="I44" s="10" t="s">
        <v>132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9542979.3200000003</v>
      </c>
      <c r="S44" s="8" t="s">
        <v>161</v>
      </c>
    </row>
    <row r="45" spans="1:19" x14ac:dyDescent="0.25">
      <c r="A45" s="8" t="s">
        <v>177</v>
      </c>
      <c r="B45" s="9" t="s">
        <v>117</v>
      </c>
      <c r="C45" s="8" t="s">
        <v>51</v>
      </c>
      <c r="D45" s="8" t="s">
        <v>26</v>
      </c>
      <c r="E45" s="8" t="s">
        <v>169</v>
      </c>
      <c r="F45" s="8" t="s">
        <v>26</v>
      </c>
      <c r="G45" s="8" t="s">
        <v>137</v>
      </c>
      <c r="H45" s="8" t="s">
        <v>139</v>
      </c>
      <c r="I45" s="10" t="s">
        <v>140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112200</v>
      </c>
      <c r="S45" s="8" t="s">
        <v>170</v>
      </c>
    </row>
    <row r="46" spans="1:19" x14ac:dyDescent="0.25">
      <c r="A46" s="8" t="s">
        <v>181</v>
      </c>
      <c r="B46" s="9" t="s">
        <v>182</v>
      </c>
      <c r="C46" s="8" t="s">
        <v>24</v>
      </c>
      <c r="D46" s="8" t="s">
        <v>204</v>
      </c>
      <c r="E46" s="8" t="s">
        <v>26</v>
      </c>
      <c r="F46" s="8" t="s">
        <v>205</v>
      </c>
      <c r="G46" s="8" t="s">
        <v>26</v>
      </c>
      <c r="H46" s="8" t="s">
        <v>206</v>
      </c>
      <c r="I46" s="10" t="s">
        <v>207</v>
      </c>
      <c r="J46" s="10">
        <v>39039000</v>
      </c>
      <c r="K46" s="10">
        <v>39039000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26</v>
      </c>
    </row>
    <row r="47" spans="1:19" x14ac:dyDescent="0.25">
      <c r="A47" s="8" t="s">
        <v>185</v>
      </c>
      <c r="B47" s="9" t="s">
        <v>182</v>
      </c>
      <c r="C47" s="8" t="s">
        <v>24</v>
      </c>
      <c r="D47" s="8" t="s">
        <v>186</v>
      </c>
      <c r="E47" s="8" t="s">
        <v>26</v>
      </c>
      <c r="F47" s="8" t="s">
        <v>187</v>
      </c>
      <c r="G47" s="8" t="s">
        <v>26</v>
      </c>
      <c r="H47" s="8" t="s">
        <v>188</v>
      </c>
      <c r="I47" s="10" t="s">
        <v>189</v>
      </c>
      <c r="J47" s="10">
        <v>282150000</v>
      </c>
      <c r="K47" s="10">
        <v>282150000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8" spans="1:19" x14ac:dyDescent="0.25">
      <c r="A48" s="8" t="s">
        <v>190</v>
      </c>
      <c r="B48" s="70" t="s">
        <v>182</v>
      </c>
      <c r="C48" s="34" t="s">
        <v>24</v>
      </c>
      <c r="D48" s="34" t="s">
        <v>214</v>
      </c>
      <c r="E48" s="34" t="s">
        <v>26</v>
      </c>
      <c r="F48" s="34" t="s">
        <v>215</v>
      </c>
      <c r="G48" s="34" t="s">
        <v>26</v>
      </c>
      <c r="H48" s="34" t="s">
        <v>216</v>
      </c>
      <c r="I48" s="71" t="s">
        <v>217</v>
      </c>
      <c r="J48" s="71">
        <v>59400000</v>
      </c>
      <c r="K48" s="71">
        <v>0</v>
      </c>
      <c r="L48" s="71">
        <v>51206896.549999997</v>
      </c>
      <c r="M48" s="71">
        <v>8193103.4500000002</v>
      </c>
      <c r="N48" s="71">
        <v>0</v>
      </c>
      <c r="O48" s="71">
        <v>0</v>
      </c>
      <c r="P48" s="71">
        <v>0</v>
      </c>
      <c r="Q48" s="71">
        <v>0</v>
      </c>
      <c r="R48" s="71">
        <v>0</v>
      </c>
      <c r="S48" s="34" t="s">
        <v>26</v>
      </c>
    </row>
    <row r="49" spans="1:19" x14ac:dyDescent="0.25">
      <c r="A49" s="8" t="s">
        <v>195</v>
      </c>
      <c r="B49" s="9" t="s">
        <v>182</v>
      </c>
      <c r="C49" s="8" t="s">
        <v>24</v>
      </c>
      <c r="D49" s="8" t="s">
        <v>191</v>
      </c>
      <c r="E49" s="8" t="s">
        <v>26</v>
      </c>
      <c r="F49" s="8" t="s">
        <v>192</v>
      </c>
      <c r="G49" s="8" t="s">
        <v>26</v>
      </c>
      <c r="H49" s="8" t="s">
        <v>193</v>
      </c>
      <c r="I49" s="10" t="s">
        <v>194</v>
      </c>
      <c r="J49" s="10">
        <v>248256000</v>
      </c>
      <c r="K49" s="10">
        <v>248256000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26</v>
      </c>
    </row>
    <row r="50" spans="1:19" x14ac:dyDescent="0.25">
      <c r="A50" s="8" t="s">
        <v>198</v>
      </c>
      <c r="B50" s="9" t="s">
        <v>182</v>
      </c>
      <c r="C50" s="8" t="s">
        <v>24</v>
      </c>
      <c r="D50" s="8" t="s">
        <v>209</v>
      </c>
      <c r="E50" s="8" t="s">
        <v>26</v>
      </c>
      <c r="F50" s="8" t="s">
        <v>210</v>
      </c>
      <c r="G50" s="8" t="s">
        <v>26</v>
      </c>
      <c r="H50" s="8" t="s">
        <v>211</v>
      </c>
      <c r="I50" s="10" t="s">
        <v>212</v>
      </c>
      <c r="J50" s="10">
        <v>402672999.92000002</v>
      </c>
      <c r="K50" s="10">
        <v>402672999.92000002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26</v>
      </c>
    </row>
    <row r="51" spans="1:19" x14ac:dyDescent="0.25">
      <c r="A51" s="8" t="s">
        <v>203</v>
      </c>
      <c r="B51" s="9" t="s">
        <v>182</v>
      </c>
      <c r="C51" s="8" t="s">
        <v>24</v>
      </c>
      <c r="D51" s="8" t="s">
        <v>183</v>
      </c>
      <c r="E51" s="8" t="s">
        <v>26</v>
      </c>
      <c r="F51" s="8" t="s">
        <v>184</v>
      </c>
      <c r="G51" s="8" t="s">
        <v>26</v>
      </c>
      <c r="H51" s="8" t="s">
        <v>97</v>
      </c>
      <c r="I51" s="10" t="s">
        <v>98</v>
      </c>
      <c r="J51" s="10">
        <v>31928409.1712</v>
      </c>
      <c r="K51" s="10">
        <v>9051796.5</v>
      </c>
      <c r="L51" s="10">
        <v>19721217.82</v>
      </c>
      <c r="M51" s="10">
        <v>3155394.85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26</v>
      </c>
    </row>
    <row r="52" spans="1:19" x14ac:dyDescent="0.25">
      <c r="A52" s="8" t="s">
        <v>208</v>
      </c>
      <c r="B52" s="9" t="s">
        <v>182</v>
      </c>
      <c r="C52" s="8" t="s">
        <v>51</v>
      </c>
      <c r="D52" s="8" t="s">
        <v>26</v>
      </c>
      <c r="E52" s="8" t="s">
        <v>228</v>
      </c>
      <c r="F52" s="8" t="s">
        <v>229</v>
      </c>
      <c r="G52" s="8" t="s">
        <v>230</v>
      </c>
      <c r="H52" s="8" t="s">
        <v>231</v>
      </c>
      <c r="I52" s="10" t="s">
        <v>232</v>
      </c>
      <c r="J52" s="10">
        <v>-755300.65</v>
      </c>
      <c r="K52" s="10">
        <v>-755300.65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8" t="s">
        <v>26</v>
      </c>
    </row>
    <row r="53" spans="1:19" x14ac:dyDescent="0.25">
      <c r="A53" s="8" t="s">
        <v>213</v>
      </c>
      <c r="B53" s="9" t="s">
        <v>182</v>
      </c>
      <c r="C53" s="8" t="s">
        <v>51</v>
      </c>
      <c r="D53" s="8" t="s">
        <v>26</v>
      </c>
      <c r="E53" s="8" t="s">
        <v>234</v>
      </c>
      <c r="F53" s="8" t="s">
        <v>235</v>
      </c>
      <c r="G53" s="8" t="s">
        <v>230</v>
      </c>
      <c r="H53" s="8" t="s">
        <v>231</v>
      </c>
      <c r="I53" s="10" t="s">
        <v>232</v>
      </c>
      <c r="J53" s="10">
        <v>-2031501.66</v>
      </c>
      <c r="K53" s="10">
        <v>0</v>
      </c>
      <c r="L53" s="10">
        <v>-1751294.52</v>
      </c>
      <c r="M53" s="10">
        <v>-280207.14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26</v>
      </c>
    </row>
    <row r="54" spans="1:19" x14ac:dyDescent="0.25">
      <c r="A54" s="8" t="s">
        <v>218</v>
      </c>
      <c r="B54" s="9" t="s">
        <v>182</v>
      </c>
      <c r="C54" s="8" t="s">
        <v>51</v>
      </c>
      <c r="D54" s="8" t="s">
        <v>26</v>
      </c>
      <c r="E54" s="8" t="s">
        <v>237</v>
      </c>
      <c r="F54" s="8" t="s">
        <v>238</v>
      </c>
      <c r="G54" s="8" t="s">
        <v>239</v>
      </c>
      <c r="H54" s="8" t="s">
        <v>231</v>
      </c>
      <c r="I54" s="10" t="s">
        <v>232</v>
      </c>
      <c r="J54" s="10">
        <v>-10496344.220000001</v>
      </c>
      <c r="K54" s="10">
        <v>0</v>
      </c>
      <c r="L54" s="10">
        <v>-9048572.5999999996</v>
      </c>
      <c r="M54" s="10">
        <v>-1447771.62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26</v>
      </c>
    </row>
    <row r="55" spans="1:19" x14ac:dyDescent="0.25">
      <c r="A55" s="8" t="s">
        <v>221</v>
      </c>
      <c r="B55" s="9" t="s">
        <v>182</v>
      </c>
      <c r="C55" s="8" t="s">
        <v>24</v>
      </c>
      <c r="D55" s="8" t="s">
        <v>196</v>
      </c>
      <c r="E55" s="8" t="s">
        <v>26</v>
      </c>
      <c r="F55" s="8" t="s">
        <v>197</v>
      </c>
      <c r="G55" s="8" t="s">
        <v>26</v>
      </c>
      <c r="H55" s="8" t="s">
        <v>91</v>
      </c>
      <c r="I55" s="10" t="s">
        <v>92</v>
      </c>
      <c r="J55" s="10">
        <v>56890410.140000001</v>
      </c>
      <c r="K55" s="10">
        <v>56890410.140000001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26</v>
      </c>
    </row>
    <row r="56" spans="1:19" x14ac:dyDescent="0.25">
      <c r="A56" s="8" t="s">
        <v>224</v>
      </c>
      <c r="B56" s="9" t="s">
        <v>182</v>
      </c>
      <c r="C56" s="8" t="s">
        <v>51</v>
      </c>
      <c r="D56" s="8" t="s">
        <v>26</v>
      </c>
      <c r="E56" s="8" t="s">
        <v>225</v>
      </c>
      <c r="F56" s="8" t="s">
        <v>226</v>
      </c>
      <c r="G56" s="8" t="s">
        <v>196</v>
      </c>
      <c r="H56" s="8" t="s">
        <v>91</v>
      </c>
      <c r="I56" s="10" t="s">
        <v>92</v>
      </c>
      <c r="J56" s="10">
        <v>-1147026.92</v>
      </c>
      <c r="K56" s="10">
        <v>-1147026.92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26</v>
      </c>
    </row>
    <row r="57" spans="1:19" x14ac:dyDescent="0.25">
      <c r="A57" s="8" t="s">
        <v>227</v>
      </c>
      <c r="B57" s="9" t="s">
        <v>182</v>
      </c>
      <c r="C57" s="8" t="s">
        <v>24</v>
      </c>
      <c r="D57" s="8" t="s">
        <v>199</v>
      </c>
      <c r="E57" s="8" t="s">
        <v>26</v>
      </c>
      <c r="F57" s="8" t="s">
        <v>200</v>
      </c>
      <c r="G57" s="8" t="s">
        <v>26</v>
      </c>
      <c r="H57" s="8" t="s">
        <v>201</v>
      </c>
      <c r="I57" s="10" t="s">
        <v>202</v>
      </c>
      <c r="J57" s="10">
        <v>326250000</v>
      </c>
      <c r="K57" s="10">
        <v>326250000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26</v>
      </c>
    </row>
    <row r="58" spans="1:19" x14ac:dyDescent="0.25">
      <c r="A58" s="8" t="s">
        <v>233</v>
      </c>
      <c r="B58" s="9" t="s">
        <v>182</v>
      </c>
      <c r="C58" s="8" t="s">
        <v>51</v>
      </c>
      <c r="D58" s="8" t="s">
        <v>26</v>
      </c>
      <c r="E58" s="8" t="s">
        <v>222</v>
      </c>
      <c r="F58" s="8" t="s">
        <v>26</v>
      </c>
      <c r="G58" s="8" t="s">
        <v>183</v>
      </c>
      <c r="H58" s="8" t="s">
        <v>97</v>
      </c>
      <c r="I58" s="10" t="s">
        <v>98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2366546.1384000001</v>
      </c>
      <c r="S58" s="8" t="s">
        <v>223</v>
      </c>
    </row>
    <row r="59" spans="1:19" x14ac:dyDescent="0.25">
      <c r="A59" s="8" t="s">
        <v>236</v>
      </c>
      <c r="B59" s="9" t="s">
        <v>182</v>
      </c>
      <c r="C59" s="8" t="s">
        <v>51</v>
      </c>
      <c r="D59" s="8" t="s">
        <v>26</v>
      </c>
      <c r="E59" s="8" t="s">
        <v>219</v>
      </c>
      <c r="F59" s="8" t="s">
        <v>26</v>
      </c>
      <c r="G59" s="8" t="s">
        <v>214</v>
      </c>
      <c r="H59" s="8" t="s">
        <v>216</v>
      </c>
      <c r="I59" s="10" t="s">
        <v>217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6144827.5899999999</v>
      </c>
      <c r="S59" s="8" t="s">
        <v>220</v>
      </c>
    </row>
    <row r="61" spans="1:19" x14ac:dyDescent="0.25">
      <c r="J61" s="15">
        <f t="shared" ref="J61:R61" si="0">SUM(J2:J59)</f>
        <v>2428149595.7407999</v>
      </c>
      <c r="K61" s="15">
        <f t="shared" si="0"/>
        <v>1954813847.45</v>
      </c>
      <c r="L61" s="15">
        <f t="shared" si="0"/>
        <v>408048058.88</v>
      </c>
      <c r="M61" s="15">
        <f t="shared" si="0"/>
        <v>65287689.400000006</v>
      </c>
      <c r="N61" s="15">
        <f t="shared" si="0"/>
        <v>0</v>
      </c>
      <c r="O61" s="15">
        <f t="shared" si="0"/>
        <v>0</v>
      </c>
      <c r="P61" s="15">
        <f t="shared" si="0"/>
        <v>0</v>
      </c>
      <c r="Q61" s="15">
        <f t="shared" si="0"/>
        <v>0</v>
      </c>
      <c r="R61" s="15">
        <f t="shared" si="0"/>
        <v>52756871.100900009</v>
      </c>
    </row>
    <row r="63" spans="1:19" x14ac:dyDescent="0.25">
      <c r="J63" s="10" t="s">
        <v>240</v>
      </c>
    </row>
    <row r="65" spans="9:12" x14ac:dyDescent="0.25">
      <c r="J65" s="10" t="s">
        <v>241</v>
      </c>
      <c r="K65" s="10" t="s">
        <v>242</v>
      </c>
      <c r="L65" s="10" t="s">
        <v>243</v>
      </c>
    </row>
    <row r="66" spans="9:12" x14ac:dyDescent="0.25">
      <c r="J66" s="10"/>
      <c r="K66" s="10"/>
      <c r="L66" s="10"/>
    </row>
    <row r="67" spans="9:12" x14ac:dyDescent="0.25">
      <c r="I67" s="16" t="s">
        <v>244</v>
      </c>
      <c r="J67" s="10">
        <v>1954813847.45</v>
      </c>
      <c r="K67" s="10"/>
      <c r="L67" s="10"/>
    </row>
    <row r="68" spans="9:12" x14ac:dyDescent="0.25">
      <c r="J68" s="10"/>
      <c r="K68" s="10"/>
      <c r="L68" s="10"/>
    </row>
    <row r="69" spans="9:12" x14ac:dyDescent="0.25">
      <c r="I69" s="16" t="s">
        <v>245</v>
      </c>
      <c r="J69" s="10">
        <v>408048058.88000005</v>
      </c>
      <c r="K69" s="10">
        <v>65287689.400000006</v>
      </c>
      <c r="L69" s="10"/>
    </row>
    <row r="70" spans="9:12" x14ac:dyDescent="0.25">
      <c r="J70" s="10"/>
      <c r="K70" s="10"/>
      <c r="L70" s="10"/>
    </row>
    <row r="71" spans="9:12" x14ac:dyDescent="0.25">
      <c r="I71" s="16" t="s">
        <v>246</v>
      </c>
      <c r="J71" s="10">
        <v>0</v>
      </c>
      <c r="K71" s="10">
        <v>0</v>
      </c>
      <c r="L71" s="10">
        <v>0</v>
      </c>
    </row>
    <row r="72" spans="9:12" x14ac:dyDescent="0.25">
      <c r="J72" s="10"/>
      <c r="K72" s="10"/>
      <c r="L72" s="10"/>
    </row>
    <row r="73" spans="9:12" x14ac:dyDescent="0.25">
      <c r="I73" s="16" t="s">
        <v>247</v>
      </c>
      <c r="J73" s="10">
        <v>0</v>
      </c>
      <c r="K73" s="10">
        <v>0</v>
      </c>
      <c r="L73" s="10"/>
    </row>
    <row r="74" spans="9:12" x14ac:dyDescent="0.25">
      <c r="J74" s="10"/>
      <c r="K74" s="10"/>
      <c r="L74" s="10"/>
    </row>
    <row r="75" spans="9:12" x14ac:dyDescent="0.25">
      <c r="I75" s="16" t="s">
        <v>248</v>
      </c>
      <c r="J75" s="10">
        <v>2362861906.3299999</v>
      </c>
      <c r="K75" s="10">
        <v>65287689.400000006</v>
      </c>
      <c r="L75" s="10">
        <f>+R61</f>
        <v>52756871.100900009</v>
      </c>
    </row>
  </sheetData>
  <sortState ref="A8:S59">
    <sortCondition ref="B8:B59"/>
    <sortCondition ref="S8:S5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300" scale="54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CONTROL FRANK</vt:lpstr>
      <vt:lpstr>GASTOS</vt:lpstr>
      <vt:lpstr>CONTROL</vt:lpstr>
      <vt:lpstr>DECLARAR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2020-11-05T21:08:14Z</cp:lastPrinted>
  <dcterms:created xsi:type="dcterms:W3CDTF">2020-05-05T13:31:58Z</dcterms:created>
  <dcterms:modified xsi:type="dcterms:W3CDTF">2021-02-26T14:26:25Z</dcterms:modified>
</cp:coreProperties>
</file>