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600" windowHeight="8010" activeTab="4"/>
  </bookViews>
  <sheets>
    <sheet name="CXP PATRIMONIO" sheetId="10" r:id="rId1"/>
    <sheet name="CONTROL FRANK" sheetId="6" r:id="rId2"/>
    <sheet name="DECLARAR" sheetId="1" r:id="rId3"/>
    <sheet name="AJUSTE" sheetId="8" r:id="rId4"/>
    <sheet name="CONTROL" sheetId="7" r:id="rId5"/>
  </sheets>
  <definedNames>
    <definedName name="_xlnm._FilterDatabase" localSheetId="4" hidden="1">CONTROL!$A$7:$S$438</definedName>
    <definedName name="_xlnm._FilterDatabase" localSheetId="1" hidden="1">'CONTROL FRANK'!$A$15:$S$446</definedName>
    <definedName name="_xlnm._FilterDatabase" localSheetId="0" hidden="1">'CXP PATRIMONIO'!$A$7:$O$70</definedName>
    <definedName name="_xlnm._FilterDatabase" localSheetId="2" hidden="1">DECLARAR!$A$7:$S$438</definedName>
    <definedName name="_xlnm.Print_Area" localSheetId="4">CONTROL!$A$1:$S$454</definedName>
    <definedName name="_xlnm.Print_Area" localSheetId="0">'CXP PATRIMONIO'!$A$1:$O$72</definedName>
  </definedNames>
  <calcPr calcId="144525"/>
</workbook>
</file>

<file path=xl/calcChain.xml><?xml version="1.0" encoding="utf-8"?>
<calcChain xmlns="http://schemas.openxmlformats.org/spreadsheetml/2006/main">
  <c r="P73" i="10" l="1"/>
  <c r="P71" i="10"/>
  <c r="P68" i="10"/>
  <c r="P55" i="10"/>
  <c r="P53" i="10"/>
  <c r="P50" i="10"/>
  <c r="P41" i="10"/>
  <c r="P38" i="10"/>
  <c r="P25" i="10"/>
  <c r="P21" i="10"/>
  <c r="P18" i="10"/>
  <c r="P15" i="10"/>
  <c r="P12" i="10"/>
  <c r="P10" i="10"/>
  <c r="K448" i="6" l="1"/>
  <c r="L448" i="6"/>
  <c r="M448" i="6"/>
  <c r="N448" i="6"/>
  <c r="O448" i="6"/>
  <c r="P448" i="6"/>
  <c r="Q448" i="6"/>
  <c r="R448" i="6"/>
  <c r="J448" i="6"/>
  <c r="T448" i="6" l="1"/>
  <c r="C12" i="8"/>
  <c r="C18" i="8" s="1"/>
  <c r="B12" i="8"/>
  <c r="H12" i="8" s="1"/>
  <c r="B10" i="8"/>
  <c r="H10" i="8" s="1"/>
  <c r="K448" i="7"/>
  <c r="K454" i="7" s="1"/>
  <c r="J448" i="7"/>
  <c r="J446" i="7"/>
  <c r="J454" i="7" l="1"/>
  <c r="H18" i="8"/>
  <c r="B18" i="8"/>
  <c r="I12" i="8"/>
  <c r="I18" i="8" s="1"/>
  <c r="R440" i="7"/>
  <c r="L454" i="7" s="1"/>
  <c r="Q440" i="7"/>
  <c r="P440" i="7"/>
  <c r="O440" i="7"/>
  <c r="N440" i="7"/>
  <c r="M440" i="7"/>
  <c r="L440" i="7"/>
  <c r="K440" i="7"/>
  <c r="J440" i="7"/>
  <c r="R440" i="1" l="1"/>
  <c r="L454" i="1" s="1"/>
  <c r="Q440" i="1"/>
  <c r="P440" i="1"/>
  <c r="O440" i="1"/>
  <c r="N440" i="1"/>
  <c r="M440" i="1"/>
  <c r="L440" i="1"/>
  <c r="K440" i="1"/>
  <c r="J440" i="1"/>
</calcChain>
</file>

<file path=xl/comments1.xml><?xml version="1.0" encoding="utf-8"?>
<comments xmlns="http://schemas.openxmlformats.org/spreadsheetml/2006/main">
  <authors>
    <author>CONTABILIDAD AUX</author>
  </authors>
  <commentList>
    <comment ref="I3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9.2/369</t>
        </r>
      </text>
    </comment>
    <comment ref="I5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9.2/326</t>
        </r>
      </text>
    </comment>
    <comment ref="I6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estan a la espera por verificacion del pago (si salio el dinero de estado de cuenta)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I407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SIN ORIGINAL 7,1-162</t>
        </r>
      </text>
    </comment>
  </commentList>
</comments>
</file>

<file path=xl/comments3.xml><?xml version="1.0" encoding="utf-8"?>
<comments xmlns="http://schemas.openxmlformats.org/spreadsheetml/2006/main">
  <authors>
    <author>Contaduria</author>
    <author>CONTABILIDAD AUX</author>
  </authors>
  <commentList>
    <comment ref="I1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8,4-132</t>
        </r>
      </text>
    </comment>
    <comment ref="I17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9.1/191</t>
        </r>
      </text>
    </comment>
    <comment ref="I23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9.1/6</t>
        </r>
      </text>
    </comment>
    <comment ref="I33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en carpeta de dolares</t>
        </r>
      </text>
    </comment>
    <comment ref="I162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9.2/158</t>
        </r>
      </text>
    </comment>
    <comment ref="I163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9.2/158
</t>
        </r>
      </text>
    </comment>
    <comment ref="I187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9.2/185</t>
        </r>
      </text>
    </comment>
    <comment ref="I188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9.2/186</t>
        </r>
      </text>
    </comment>
    <comment ref="I189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 FACTURA ES DE CARRIZAL, SE CARGO EN AUTOMERCADO Y SE REVERSA EN LA LINEA 209</t>
        </r>
      </text>
    </comment>
    <comment ref="I200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9.2/180</t>
        </r>
      </text>
    </comment>
    <comment ref="I202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9.2/1</t>
        </r>
      </text>
    </comment>
    <comment ref="I203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9.2/1</t>
        </r>
      </text>
    </comment>
    <comment ref="I230" authorId="1">
      <text>
        <r>
          <rPr>
            <b/>
            <sz val="9"/>
            <color indexed="81"/>
            <rFont val="Tahoma"/>
            <family val="2"/>
          </rPr>
          <t xml:space="preserve">CONTABILIDAD AUX:
esta en la carpeta de los dolares
</t>
        </r>
      </text>
    </comment>
    <comment ref="I244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 en la carpeta de dolares</t>
        </r>
      </text>
    </comment>
    <comment ref="I245" authorId="1">
      <text/>
    </comment>
    <comment ref="I269" authorId="1">
      <text>
        <r>
          <rPr>
            <b/>
            <sz val="9"/>
            <color indexed="81"/>
            <rFont val="Tahoma"/>
            <family val="2"/>
          </rPr>
          <t xml:space="preserve">
7.1/162</t>
        </r>
      </text>
    </comment>
    <comment ref="I279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7.1/162</t>
        </r>
      </text>
    </comment>
    <comment ref="I293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 en la carpeta $</t>
        </r>
      </text>
    </comment>
    <comment ref="I294" authorId="1">
      <text>
        <r>
          <rPr>
            <b/>
            <sz val="9"/>
            <color indexed="81"/>
            <rFont val="Tahoma"/>
            <family val="2"/>
          </rPr>
          <t xml:space="preserve">CONTABILIDAD AUX:
esta en la carpeta de los dolares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96" authorId="1">
      <text>
        <r>
          <rPr>
            <b/>
            <sz val="9"/>
            <color indexed="81"/>
            <rFont val="Tahoma"/>
            <family val="2"/>
          </rPr>
          <t xml:space="preserve">CONTABILIDAD AUX:
esta en la carpeta de los dolares
</t>
        </r>
      </text>
    </comment>
    <comment ref="I297" authorId="1">
      <text>
        <r>
          <rPr>
            <b/>
            <sz val="9"/>
            <color indexed="81"/>
            <rFont val="Tahoma"/>
            <family val="2"/>
          </rPr>
          <t xml:space="preserve">CONTABILIDAD AUX:
esta en la carpeta de los dolares
</t>
        </r>
      </text>
    </comment>
    <comment ref="I304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9.2/323</t>
        </r>
      </text>
    </comment>
    <comment ref="I305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9.2/323</t>
        </r>
      </text>
    </comment>
    <comment ref="I306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26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SE DEVOLVIO A MAFER, PARA QUE LA RELACIONE CON LAS OTRAS FACTURAS DE ESTA SEMANA.</t>
        </r>
      </text>
    </comment>
    <comment ref="I337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9.2/371</t>
        </r>
      </text>
    </comment>
    <comment ref="I339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9.2/373</t>
        </r>
      </text>
    </comment>
    <comment ref="I344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9.2/367</t>
        </r>
      </text>
    </comment>
    <comment ref="I345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9.2/170
</t>
        </r>
      </text>
    </comment>
    <comment ref="I353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carpeta de $</t>
        </r>
      </text>
    </comment>
    <comment ref="I378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9.2/70</t>
        </r>
      </text>
    </comment>
    <comment ref="I379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9.2/70</t>
        </r>
      </text>
    </comment>
    <comment ref="I380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9,2/397</t>
        </r>
      </text>
    </comment>
    <comment ref="I385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9,2/41</t>
        </r>
      </text>
    </comment>
    <comment ref="I386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no entregaron original 
9.2/27</t>
        </r>
      </text>
    </comment>
    <comment ref="I405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9.2/369</t>
        </r>
      </text>
    </comment>
    <comment ref="I425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9.2/326</t>
        </r>
      </text>
    </comment>
    <comment ref="I429" authorId="1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estan a la espera por verificacion del pago (si salio el dinero de estado de cuenta)</t>
        </r>
      </text>
    </comment>
    <comment ref="I438" authorId="1">
      <text>
        <r>
          <rPr>
            <b/>
            <sz val="9"/>
            <color indexed="81"/>
            <rFont val="Tahoma"/>
            <family val="2"/>
          </rPr>
          <t xml:space="preserve">CONTABILIDAD AUX:
esta en la carpeta de los dolares
</t>
        </r>
      </text>
    </comment>
  </commentList>
</comments>
</file>

<file path=xl/sharedStrings.xml><?xml version="1.0" encoding="utf-8"?>
<sst xmlns="http://schemas.openxmlformats.org/spreadsheetml/2006/main" count="13596" uniqueCount="1544">
  <si>
    <t>AUTOMERCADO EXPRESS 2707, C.A.</t>
  </si>
  <si>
    <t>J-40670082-7</t>
  </si>
  <si>
    <t>DEMO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</si>
  <si>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</si>
  <si>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</si>
  <si>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</si>
  <si>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</si>
  <si>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</si>
  <si>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</si>
  <si>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</si>
  <si>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</si>
  <si>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</si>
  <si>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</si>
  <si>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</si>
  <si>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</si>
  <si>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</si>
  <si>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</si>
  <si>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</si>
  <si>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</si>
  <si>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</si>
  <si>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</si>
  <si>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</si>
  <si>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</si>
  <si>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</si>
  <si>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16/9/2020</t>
  </si>
  <si>
    <t>FC</t>
  </si>
  <si>
    <t>344899</t>
  </si>
  <si>
    <t/>
  </si>
  <si>
    <t>00-0238229</t>
  </si>
  <si>
    <t>J303089917</t>
  </si>
  <si>
    <t>DISTRIBUIDORA DE LACTEOS LA COSTA J.E.B. C.A.</t>
  </si>
  <si>
    <t>2</t>
  </si>
  <si>
    <t>000504</t>
  </si>
  <si>
    <t>00-000504</t>
  </si>
  <si>
    <t>J407934210</t>
  </si>
  <si>
    <t>PROCESADORA DE ALIMENTOS ATAIAS, C.A</t>
  </si>
  <si>
    <t>3</t>
  </si>
  <si>
    <t>100</t>
  </si>
  <si>
    <t>00-152922</t>
  </si>
  <si>
    <t>J295904576</t>
  </si>
  <si>
    <t>ALIMENTOS PRODALVA, C.A.</t>
  </si>
  <si>
    <t>4</t>
  </si>
  <si>
    <t>112</t>
  </si>
  <si>
    <t>00-153560</t>
  </si>
  <si>
    <t>5</t>
  </si>
  <si>
    <t>116</t>
  </si>
  <si>
    <t>00-154043</t>
  </si>
  <si>
    <t>6</t>
  </si>
  <si>
    <t>00002913</t>
  </si>
  <si>
    <t>00-0162259</t>
  </si>
  <si>
    <t>J000713820</t>
  </si>
  <si>
    <t xml:space="preserve">MATADERO MAELLA, C.A. </t>
  </si>
  <si>
    <t>7</t>
  </si>
  <si>
    <t>000098</t>
  </si>
  <si>
    <t>00-00000137</t>
  </si>
  <si>
    <t>J409791726</t>
  </si>
  <si>
    <t xml:space="preserve">MOLISERVICE GRUPO ASESOR, C.A </t>
  </si>
  <si>
    <t>8</t>
  </si>
  <si>
    <t>00002906</t>
  </si>
  <si>
    <t>00-0162252</t>
  </si>
  <si>
    <t>9</t>
  </si>
  <si>
    <t>A013786</t>
  </si>
  <si>
    <t>00-110086</t>
  </si>
  <si>
    <t>J298199121</t>
  </si>
  <si>
    <t>AGRICOLA CAMBANA C.A</t>
  </si>
  <si>
    <t>10</t>
  </si>
  <si>
    <t>00002912</t>
  </si>
  <si>
    <t>00-0162258</t>
  </si>
  <si>
    <t>11</t>
  </si>
  <si>
    <t>00002908</t>
  </si>
  <si>
    <t>00-0162254</t>
  </si>
  <si>
    <t>12</t>
  </si>
  <si>
    <t>00002911</t>
  </si>
  <si>
    <t>00-0162257</t>
  </si>
  <si>
    <t>13</t>
  </si>
  <si>
    <t>NC</t>
  </si>
  <si>
    <t>200005021</t>
  </si>
  <si>
    <t>20200900006912</t>
  </si>
  <si>
    <t>14</t>
  </si>
  <si>
    <t>200005019</t>
  </si>
  <si>
    <t>20200900006911</t>
  </si>
  <si>
    <t>15</t>
  </si>
  <si>
    <t>123242</t>
  </si>
  <si>
    <t>00-107742</t>
  </si>
  <si>
    <t>128489</t>
  </si>
  <si>
    <t>16</t>
  </si>
  <si>
    <t>00071238</t>
  </si>
  <si>
    <t>00-0161467</t>
  </si>
  <si>
    <t>0000165035</t>
  </si>
  <si>
    <t>17</t>
  </si>
  <si>
    <t>17/9/2020</t>
  </si>
  <si>
    <t>A203266</t>
  </si>
  <si>
    <t>00-00487504</t>
  </si>
  <si>
    <t>J305882940</t>
  </si>
  <si>
    <t xml:space="preserve">CENTRO DE DISTRIBUCIONES FRANCIS C.A. </t>
  </si>
  <si>
    <t>18</t>
  </si>
  <si>
    <t>V0717950182399</t>
  </si>
  <si>
    <t>07-7981991</t>
  </si>
  <si>
    <t>J301370139</t>
  </si>
  <si>
    <t>PEPSI-COLA VENEZUELA, C.A.</t>
  </si>
  <si>
    <t>19</t>
  </si>
  <si>
    <t>V0717950182400</t>
  </si>
  <si>
    <t>07-7981992</t>
  </si>
  <si>
    <t>20</t>
  </si>
  <si>
    <t>153097</t>
  </si>
  <si>
    <t>00-0135268</t>
  </si>
  <si>
    <t>J405845198</t>
  </si>
  <si>
    <t>DISTRIBUIDORA DE CONFITERIA TEQUE VALLE,C.A</t>
  </si>
  <si>
    <t>21</t>
  </si>
  <si>
    <t>153011</t>
  </si>
  <si>
    <t>00-0135182</t>
  </si>
  <si>
    <t>22</t>
  </si>
  <si>
    <t>0052</t>
  </si>
  <si>
    <t>00-0052</t>
  </si>
  <si>
    <t>V132311842</t>
  </si>
  <si>
    <t>RAFAEL DARIO MORA RAMIREZ</t>
  </si>
  <si>
    <t>23</t>
  </si>
  <si>
    <t>5000009029</t>
  </si>
  <si>
    <t>00-00011943</t>
  </si>
  <si>
    <t>J298991267</t>
  </si>
  <si>
    <t xml:space="preserve">COMERCIALIZADORA AMERIVEN , C.A </t>
  </si>
  <si>
    <t>24</t>
  </si>
  <si>
    <t>1393798099</t>
  </si>
  <si>
    <t>00-27140934</t>
  </si>
  <si>
    <t>J000413126</t>
  </si>
  <si>
    <t>ALIMENTOS POLAR COMERCIAL, C.A.</t>
  </si>
  <si>
    <t>25</t>
  </si>
  <si>
    <t>1393798098</t>
  </si>
  <si>
    <t>00-27140933</t>
  </si>
  <si>
    <t>26</t>
  </si>
  <si>
    <t>0000082314</t>
  </si>
  <si>
    <t>00-00122597</t>
  </si>
  <si>
    <t>J294362400</t>
  </si>
  <si>
    <t xml:space="preserve">DISTRIBUIDORA DE LACTEOS SANTOS AVEIRO, C.A </t>
  </si>
  <si>
    <t>27</t>
  </si>
  <si>
    <t>523412</t>
  </si>
  <si>
    <t>00-373313</t>
  </si>
  <si>
    <t>J001276491</t>
  </si>
  <si>
    <t>CASTELO BRANCO INDUSTRIAL C.A.</t>
  </si>
  <si>
    <t>28</t>
  </si>
  <si>
    <t>0000165114</t>
  </si>
  <si>
    <t>00-0161518</t>
  </si>
  <si>
    <t>29</t>
  </si>
  <si>
    <t>00002909</t>
  </si>
  <si>
    <t>00-0162255</t>
  </si>
  <si>
    <t>30</t>
  </si>
  <si>
    <t>00002907</t>
  </si>
  <si>
    <t>00-0162253</t>
  </si>
  <si>
    <t>31</t>
  </si>
  <si>
    <t>T143400021189</t>
  </si>
  <si>
    <t>00-06934270</t>
  </si>
  <si>
    <t>J000469199</t>
  </si>
  <si>
    <t>BIMBO DE VENEZUELA, C.A.</t>
  </si>
  <si>
    <t>32</t>
  </si>
  <si>
    <t>33</t>
  </si>
  <si>
    <t>T142200031329</t>
  </si>
  <si>
    <t>00-06942974</t>
  </si>
  <si>
    <t>34</t>
  </si>
  <si>
    <t>00263790</t>
  </si>
  <si>
    <t>00-00478575</t>
  </si>
  <si>
    <t>J304145721</t>
  </si>
  <si>
    <t>CENTRAL DE LICORES UNIDOS DE VENEZUELA C.A.</t>
  </si>
  <si>
    <t>35</t>
  </si>
  <si>
    <t>0023</t>
  </si>
  <si>
    <t>00-0023</t>
  </si>
  <si>
    <t>J296407517</t>
  </si>
  <si>
    <t>ASOCIACION COOPERATIVA COOPORAVIVEN, R.L.</t>
  </si>
  <si>
    <t>36</t>
  </si>
  <si>
    <t>0030</t>
  </si>
  <si>
    <t>00-0030</t>
  </si>
  <si>
    <t>37</t>
  </si>
  <si>
    <t>0041</t>
  </si>
  <si>
    <t>00-0041</t>
  </si>
  <si>
    <t>38</t>
  </si>
  <si>
    <t>0038</t>
  </si>
  <si>
    <t>00-0038</t>
  </si>
  <si>
    <t>39</t>
  </si>
  <si>
    <t>0035</t>
  </si>
  <si>
    <t>00-0035</t>
  </si>
  <si>
    <t>40</t>
  </si>
  <si>
    <t>0032</t>
  </si>
  <si>
    <t>00-0032</t>
  </si>
  <si>
    <t>41</t>
  </si>
  <si>
    <t>05421</t>
  </si>
  <si>
    <t>00-005921</t>
  </si>
  <si>
    <t>J402322119</t>
  </si>
  <si>
    <t xml:space="preserve">INVERSIONES TEUFFEL E HIJOS C.A </t>
  </si>
  <si>
    <t>42</t>
  </si>
  <si>
    <t>003169</t>
  </si>
  <si>
    <t>00-003338</t>
  </si>
  <si>
    <t>J407543890</t>
  </si>
  <si>
    <t>DISTRIBUIDORA DAMASCUS, C. A.</t>
  </si>
  <si>
    <t>43</t>
  </si>
  <si>
    <t>A013878</t>
  </si>
  <si>
    <t>00-110178</t>
  </si>
  <si>
    <t>44</t>
  </si>
  <si>
    <t>A0025136</t>
  </si>
  <si>
    <t>00-00034185</t>
  </si>
  <si>
    <t>J409608905</t>
  </si>
  <si>
    <t>CORPORACION GLOBAL ATHENA, C.A.</t>
  </si>
  <si>
    <t>45</t>
  </si>
  <si>
    <t>46601</t>
  </si>
  <si>
    <t>00-00053603</t>
  </si>
  <si>
    <t>J002798068</t>
  </si>
  <si>
    <t>COMERCIAL AMANDA, C.A</t>
  </si>
  <si>
    <t>46</t>
  </si>
  <si>
    <t>200005029</t>
  </si>
  <si>
    <t>20200900006919</t>
  </si>
  <si>
    <t>47</t>
  </si>
  <si>
    <t>200005030</t>
  </si>
  <si>
    <t>20200900006920</t>
  </si>
  <si>
    <t>48</t>
  </si>
  <si>
    <t>200005033</t>
  </si>
  <si>
    <t>20200900006923</t>
  </si>
  <si>
    <t>49</t>
  </si>
  <si>
    <t>200005031</t>
  </si>
  <si>
    <t>20200900006921</t>
  </si>
  <si>
    <t>50</t>
  </si>
  <si>
    <t>200005032</t>
  </si>
  <si>
    <t>20200900006922</t>
  </si>
  <si>
    <t>51</t>
  </si>
  <si>
    <t>200005048</t>
  </si>
  <si>
    <t>20200900006925</t>
  </si>
  <si>
    <t>52</t>
  </si>
  <si>
    <t>200005023</t>
  </si>
  <si>
    <t>20200900006913</t>
  </si>
  <si>
    <t>53</t>
  </si>
  <si>
    <t>200005024</t>
  </si>
  <si>
    <t>20200900006914</t>
  </si>
  <si>
    <t>54</t>
  </si>
  <si>
    <t>200005025</t>
  </si>
  <si>
    <t>20200900006915</t>
  </si>
  <si>
    <t>55</t>
  </si>
  <si>
    <t>200005026</t>
  </si>
  <si>
    <t>20200900006916</t>
  </si>
  <si>
    <t>56</t>
  </si>
  <si>
    <t>200005027</t>
  </si>
  <si>
    <t>20200900006917</t>
  </si>
  <si>
    <t>57</t>
  </si>
  <si>
    <t>200005028</t>
  </si>
  <si>
    <t>20200900006918</t>
  </si>
  <si>
    <t>58</t>
  </si>
  <si>
    <t>00071278</t>
  </si>
  <si>
    <t>00-0161592</t>
  </si>
  <si>
    <t>59</t>
  </si>
  <si>
    <t>60</t>
  </si>
  <si>
    <t>T142200011416</t>
  </si>
  <si>
    <t>00-06946097</t>
  </si>
  <si>
    <t>61</t>
  </si>
  <si>
    <t>133</t>
  </si>
  <si>
    <t>00-008364</t>
  </si>
  <si>
    <t>00007816</t>
  </si>
  <si>
    <t>J402080107</t>
  </si>
  <si>
    <t>CARNICOS LOS TEQUES C.A.</t>
  </si>
  <si>
    <t>62</t>
  </si>
  <si>
    <t>197341</t>
  </si>
  <si>
    <t>00-00533841</t>
  </si>
  <si>
    <t>202581</t>
  </si>
  <si>
    <t>63</t>
  </si>
  <si>
    <t>171094</t>
  </si>
  <si>
    <t>00-0237674</t>
  </si>
  <si>
    <t>344496</t>
  </si>
  <si>
    <t>64</t>
  </si>
  <si>
    <t>171093</t>
  </si>
  <si>
    <t>00-0237673</t>
  </si>
  <si>
    <t>344398</t>
  </si>
  <si>
    <t>65</t>
  </si>
  <si>
    <t>171092</t>
  </si>
  <si>
    <t>00-0237672</t>
  </si>
  <si>
    <t>66</t>
  </si>
  <si>
    <t>7109</t>
  </si>
  <si>
    <t>00-0183466</t>
  </si>
  <si>
    <t>218369</t>
  </si>
  <si>
    <t>J308824640</t>
  </si>
  <si>
    <t>DIVERCA DISTRIBUIDORA DE VERDURAS C.A.</t>
  </si>
  <si>
    <t>67</t>
  </si>
  <si>
    <t>7111</t>
  </si>
  <si>
    <t>00-0183468</t>
  </si>
  <si>
    <t>68</t>
  </si>
  <si>
    <t>7090</t>
  </si>
  <si>
    <t>00-0183393</t>
  </si>
  <si>
    <t>69</t>
  </si>
  <si>
    <t>7089</t>
  </si>
  <si>
    <t>00-0183392</t>
  </si>
  <si>
    <t>70</t>
  </si>
  <si>
    <t>197310</t>
  </si>
  <si>
    <t>00-00533810</t>
  </si>
  <si>
    <t>202568</t>
  </si>
  <si>
    <t>71</t>
  </si>
  <si>
    <t>200005047</t>
  </si>
  <si>
    <t>20200900006924</t>
  </si>
  <si>
    <t>72</t>
  </si>
  <si>
    <t>18/9/2020</t>
  </si>
  <si>
    <t>A203345</t>
  </si>
  <si>
    <t>00-00487583</t>
  </si>
  <si>
    <t>73</t>
  </si>
  <si>
    <t>10934</t>
  </si>
  <si>
    <t>00-7184</t>
  </si>
  <si>
    <t>J309121774</t>
  </si>
  <si>
    <t>DISTRIBUIDORA JHEANDAN C.A.</t>
  </si>
  <si>
    <t>74</t>
  </si>
  <si>
    <t>2350</t>
  </si>
  <si>
    <t>00-002350</t>
  </si>
  <si>
    <t>J410117605</t>
  </si>
  <si>
    <t>DISTRIBUIDORA MATHYFRED C.A.</t>
  </si>
  <si>
    <t>75</t>
  </si>
  <si>
    <t>0047</t>
  </si>
  <si>
    <t>00-0047</t>
  </si>
  <si>
    <t>76</t>
  </si>
  <si>
    <t>A0025135</t>
  </si>
  <si>
    <t>00-00034184</t>
  </si>
  <si>
    <t>77</t>
  </si>
  <si>
    <t>0000082267</t>
  </si>
  <si>
    <t>00-00122539</t>
  </si>
  <si>
    <t>78</t>
  </si>
  <si>
    <t>0000082201</t>
  </si>
  <si>
    <t>00-00122458</t>
  </si>
  <si>
    <t>79</t>
  </si>
  <si>
    <t>200005054</t>
  </si>
  <si>
    <t>20200900006930</t>
  </si>
  <si>
    <t>80</t>
  </si>
  <si>
    <t>200005055</t>
  </si>
  <si>
    <t>20200900006931</t>
  </si>
  <si>
    <t>81</t>
  </si>
  <si>
    <t>200005049</t>
  </si>
  <si>
    <t>20200900006926</t>
  </si>
  <si>
    <t>82</t>
  </si>
  <si>
    <t>200005050</t>
  </si>
  <si>
    <t>20200900006927</t>
  </si>
  <si>
    <t>83</t>
  </si>
  <si>
    <t>200005051</t>
  </si>
  <si>
    <t>20200900006928</t>
  </si>
  <si>
    <t>84</t>
  </si>
  <si>
    <t>196600</t>
  </si>
  <si>
    <t>00-00533100</t>
  </si>
  <si>
    <t>85</t>
  </si>
  <si>
    <t>200005053</t>
  </si>
  <si>
    <t>20200900006929</t>
  </si>
  <si>
    <t>86</t>
  </si>
  <si>
    <t>21/9/2020</t>
  </si>
  <si>
    <t>160510</t>
  </si>
  <si>
    <t>00-125048</t>
  </si>
  <si>
    <t>J002689340</t>
  </si>
  <si>
    <t>DISTRIBUIDORA MI CHALA, C.A.</t>
  </si>
  <si>
    <t>87</t>
  </si>
  <si>
    <t>1537575</t>
  </si>
  <si>
    <t>00-2235574</t>
  </si>
  <si>
    <t>J316405885</t>
  </si>
  <si>
    <t xml:space="preserve">DISTRIBUIDORA DE PRODUCTOS HERMANOS CAMACHO DPROCA,C.A </t>
  </si>
  <si>
    <t>88</t>
  </si>
  <si>
    <t>1000153599</t>
  </si>
  <si>
    <t>00-0322332</t>
  </si>
  <si>
    <t>J297975519</t>
  </si>
  <si>
    <t>DISTRIBUIDORA GASEOSA SAN DIEGO, C.A.</t>
  </si>
  <si>
    <t>89</t>
  </si>
  <si>
    <t>1116907</t>
  </si>
  <si>
    <t>00-0100187</t>
  </si>
  <si>
    <t>J305835152</t>
  </si>
  <si>
    <t xml:space="preserve">GRUPO DEPA , C.A. </t>
  </si>
  <si>
    <t>90</t>
  </si>
  <si>
    <t>1840</t>
  </si>
  <si>
    <t>00-001868</t>
  </si>
  <si>
    <t>J410021438</t>
  </si>
  <si>
    <t>INVERSIONES IHAN C.A</t>
  </si>
  <si>
    <t>91</t>
  </si>
  <si>
    <t>2360</t>
  </si>
  <si>
    <t>00-002360</t>
  </si>
  <si>
    <t>92</t>
  </si>
  <si>
    <t>V0717950182694</t>
  </si>
  <si>
    <t>07-7982321</t>
  </si>
  <si>
    <t>93</t>
  </si>
  <si>
    <t>V0717950182693</t>
  </si>
  <si>
    <t>07-7982320</t>
  </si>
  <si>
    <t>94</t>
  </si>
  <si>
    <t>1116917</t>
  </si>
  <si>
    <t>00-0100197</t>
  </si>
  <si>
    <t>95</t>
  </si>
  <si>
    <t>4221</t>
  </si>
  <si>
    <t>00-004123</t>
  </si>
  <si>
    <t>J408125455</t>
  </si>
  <si>
    <t xml:space="preserve">PRODUCTOS NACIONALES G &amp; M, C.A </t>
  </si>
  <si>
    <t>96</t>
  </si>
  <si>
    <t>4226</t>
  </si>
  <si>
    <t>00-004129</t>
  </si>
  <si>
    <t>97</t>
  </si>
  <si>
    <t>000040</t>
  </si>
  <si>
    <t>00-000547</t>
  </si>
  <si>
    <t>J408541084</t>
  </si>
  <si>
    <t xml:space="preserve">AGRICOLA LA GIRALDA, C.A </t>
  </si>
  <si>
    <t>98</t>
  </si>
  <si>
    <t>C190022235</t>
  </si>
  <si>
    <t>00-09570587</t>
  </si>
  <si>
    <t>J-30238549-0</t>
  </si>
  <si>
    <t>DUSTRIBUIDORA BIGOTT C.A.</t>
  </si>
  <si>
    <t>99</t>
  </si>
  <si>
    <t>L120451209</t>
  </si>
  <si>
    <t>00-5174011</t>
  </si>
  <si>
    <t>J000193614</t>
  </si>
  <si>
    <t>PLUMROSE LATINOAMERICANA, C.A.</t>
  </si>
  <si>
    <t>16003</t>
  </si>
  <si>
    <t>00-092653</t>
  </si>
  <si>
    <t>J314695215</t>
  </si>
  <si>
    <t>AGRO BANANERA EL VIGIA C.A.</t>
  </si>
  <si>
    <t>101</t>
  </si>
  <si>
    <t>L120451208</t>
  </si>
  <si>
    <t>00-5174010</t>
  </si>
  <si>
    <t>102</t>
  </si>
  <si>
    <t>16011</t>
  </si>
  <si>
    <t>00-092661</t>
  </si>
  <si>
    <t>103</t>
  </si>
  <si>
    <t>A0026456</t>
  </si>
  <si>
    <t>00-0027869</t>
  </si>
  <si>
    <t>J306178988</t>
  </si>
  <si>
    <t>LACTEOS Y VIVERES LANZA , C.A</t>
  </si>
  <si>
    <t>104</t>
  </si>
  <si>
    <t>L120451215</t>
  </si>
  <si>
    <t>00-5174154</t>
  </si>
  <si>
    <t>105</t>
  </si>
  <si>
    <t>L120451214</t>
  </si>
  <si>
    <t>00-5174153</t>
  </si>
  <si>
    <t>106</t>
  </si>
  <si>
    <t>A013825</t>
  </si>
  <si>
    <t>00-110125</t>
  </si>
  <si>
    <t>107</t>
  </si>
  <si>
    <t>000095</t>
  </si>
  <si>
    <t>00-000095</t>
  </si>
  <si>
    <t>J401809529</t>
  </si>
  <si>
    <t xml:space="preserve">INVERSIONES BEV´LUCMI, C.A </t>
  </si>
  <si>
    <t>108</t>
  </si>
  <si>
    <t>0000082338</t>
  </si>
  <si>
    <t>00-00122629</t>
  </si>
  <si>
    <t>109</t>
  </si>
  <si>
    <t>T142200031416</t>
  </si>
  <si>
    <t>00-06947689</t>
  </si>
  <si>
    <t>110</t>
  </si>
  <si>
    <t>017003</t>
  </si>
  <si>
    <t>00-013503</t>
  </si>
  <si>
    <t>V118191524</t>
  </si>
  <si>
    <t>ALEJANDRO JOSE DOMINGUEZ PADILLA</t>
  </si>
  <si>
    <t>111</t>
  </si>
  <si>
    <t>A013895</t>
  </si>
  <si>
    <t>00-110195</t>
  </si>
  <si>
    <t>1101500049170</t>
  </si>
  <si>
    <t>00-0188592</t>
  </si>
  <si>
    <t>J000423865</t>
  </si>
  <si>
    <t>QUESOLANDIA, S.A.</t>
  </si>
  <si>
    <t>113</t>
  </si>
  <si>
    <t>1416289</t>
  </si>
  <si>
    <t>00-2136142</t>
  </si>
  <si>
    <t>J000303614</t>
  </si>
  <si>
    <t>C.A. SUCESORA DE JOSE PUIG &amp; CIA</t>
  </si>
  <si>
    <t>114</t>
  </si>
  <si>
    <t>19442</t>
  </si>
  <si>
    <t>00-017542</t>
  </si>
  <si>
    <t>J311594396</t>
  </si>
  <si>
    <t>INDUSTRIAS LA FAVORITA ANCP, C.A</t>
  </si>
  <si>
    <t>115</t>
  </si>
  <si>
    <t>1537726</t>
  </si>
  <si>
    <t>00-2235725</t>
  </si>
  <si>
    <t>1537722</t>
  </si>
  <si>
    <t>00-2235721</t>
  </si>
  <si>
    <t>117</t>
  </si>
  <si>
    <t>19316</t>
  </si>
  <si>
    <t>00-021416</t>
  </si>
  <si>
    <t>J312695480</t>
  </si>
  <si>
    <t>INVERSIONES NP-XXI, C.A.</t>
  </si>
  <si>
    <t>118</t>
  </si>
  <si>
    <t>0000030</t>
  </si>
  <si>
    <t>00-000030</t>
  </si>
  <si>
    <t>J500003994</t>
  </si>
  <si>
    <t>DISTRIBUIDORA S Y O COMPANY C.A</t>
  </si>
  <si>
    <t>119</t>
  </si>
  <si>
    <t>00001074</t>
  </si>
  <si>
    <t>00-00001280</t>
  </si>
  <si>
    <t>J403960240</t>
  </si>
  <si>
    <t>MOYS ALIMENTOS CHUCHES, C.A</t>
  </si>
  <si>
    <t>120</t>
  </si>
  <si>
    <t>20112243</t>
  </si>
  <si>
    <t>00-1065676</t>
  </si>
  <si>
    <t>J000315310</t>
  </si>
  <si>
    <t>ALFONZO RIVAS &amp; CIA, C.A.</t>
  </si>
  <si>
    <t>121</t>
  </si>
  <si>
    <t>20112242</t>
  </si>
  <si>
    <t>00-1065675</t>
  </si>
  <si>
    <t>122</t>
  </si>
  <si>
    <t xml:space="preserve"> 19316</t>
  </si>
  <si>
    <t>123</t>
  </si>
  <si>
    <t>200005059</t>
  </si>
  <si>
    <t>20200900006935</t>
  </si>
  <si>
    <t>124</t>
  </si>
  <si>
    <t>200005064</t>
  </si>
  <si>
    <t>20200900006940</t>
  </si>
  <si>
    <t>125</t>
  </si>
  <si>
    <t>200005057</t>
  </si>
  <si>
    <t>20200900006933</t>
  </si>
  <si>
    <t>126</t>
  </si>
  <si>
    <t>200005060</t>
  </si>
  <si>
    <t>20200900006936</t>
  </si>
  <si>
    <t>127</t>
  </si>
  <si>
    <t>200005085</t>
  </si>
  <si>
    <t>128</t>
  </si>
  <si>
    <t>200005086</t>
  </si>
  <si>
    <t>20200900006956</t>
  </si>
  <si>
    <t>129</t>
  </si>
  <si>
    <t>200005079</t>
  </si>
  <si>
    <t>20200900006950</t>
  </si>
  <si>
    <t>130</t>
  </si>
  <si>
    <t>200005067</t>
  </si>
  <si>
    <t>20200900006943</t>
  </si>
  <si>
    <t>131</t>
  </si>
  <si>
    <t>200005083</t>
  </si>
  <si>
    <t>20200900006954</t>
  </si>
  <si>
    <t>132</t>
  </si>
  <si>
    <t>200005081</t>
  </si>
  <si>
    <t>20200900006952</t>
  </si>
  <si>
    <t>200005082</t>
  </si>
  <si>
    <t>20200900006953</t>
  </si>
  <si>
    <t>134</t>
  </si>
  <si>
    <t>200005080</t>
  </si>
  <si>
    <t>135</t>
  </si>
  <si>
    <t>200005077</t>
  </si>
  <si>
    <t>20200900006948</t>
  </si>
  <si>
    <t>136</t>
  </si>
  <si>
    <t>200005078</t>
  </si>
  <si>
    <t>20200900006949</t>
  </si>
  <si>
    <t>137</t>
  </si>
  <si>
    <t>200005066</t>
  </si>
  <si>
    <t>20200900006942</t>
  </si>
  <si>
    <t>138</t>
  </si>
  <si>
    <t>200005065</t>
  </si>
  <si>
    <t>20200900006941</t>
  </si>
  <si>
    <t>139</t>
  </si>
  <si>
    <t>200005056</t>
  </si>
  <si>
    <t>20200900006932</t>
  </si>
  <si>
    <t>140</t>
  </si>
  <si>
    <t>200005058</t>
  </si>
  <si>
    <t>20200900006934</t>
  </si>
  <si>
    <t>141</t>
  </si>
  <si>
    <t>200005061</t>
  </si>
  <si>
    <t>20200900006937</t>
  </si>
  <si>
    <t>142</t>
  </si>
  <si>
    <t>200005062</t>
  </si>
  <si>
    <t>20200900006938</t>
  </si>
  <si>
    <t>143</t>
  </si>
  <si>
    <t>200005063</t>
  </si>
  <si>
    <t>20200900006939</t>
  </si>
  <si>
    <t>144</t>
  </si>
  <si>
    <t>000129</t>
  </si>
  <si>
    <t>00-06075</t>
  </si>
  <si>
    <t>005616</t>
  </si>
  <si>
    <t>J411939188</t>
  </si>
  <si>
    <t>DROPHARMA D&amp;M</t>
  </si>
  <si>
    <t>145</t>
  </si>
  <si>
    <t>200005069</t>
  </si>
  <si>
    <t>146</t>
  </si>
  <si>
    <t>200005070</t>
  </si>
  <si>
    <t>147</t>
  </si>
  <si>
    <t>197376</t>
  </si>
  <si>
    <t>00-00533876</t>
  </si>
  <si>
    <t>202927</t>
  </si>
  <si>
    <t>148</t>
  </si>
  <si>
    <t>197377</t>
  </si>
  <si>
    <t>00-00533877</t>
  </si>
  <si>
    <t>202858</t>
  </si>
  <si>
    <t>149</t>
  </si>
  <si>
    <t>197375</t>
  </si>
  <si>
    <t>00-00533875</t>
  </si>
  <si>
    <t>202946</t>
  </si>
  <si>
    <t>150</t>
  </si>
  <si>
    <t>200005075</t>
  </si>
  <si>
    <t>20200900006946</t>
  </si>
  <si>
    <t>151</t>
  </si>
  <si>
    <t>200005076</t>
  </si>
  <si>
    <t>20200900006947</t>
  </si>
  <si>
    <t>152</t>
  </si>
  <si>
    <t>153</t>
  </si>
  <si>
    <t>22/9/2020</t>
  </si>
  <si>
    <t>19445</t>
  </si>
  <si>
    <t>00-017545</t>
  </si>
  <si>
    <t>154</t>
  </si>
  <si>
    <t>0673</t>
  </si>
  <si>
    <t>00-000673</t>
  </si>
  <si>
    <t>J306695273</t>
  </si>
  <si>
    <t xml:space="preserve">DISTRIBUIDORA LA JUNIOR ECONOMICA, C.A </t>
  </si>
  <si>
    <t>155</t>
  </si>
  <si>
    <t>0046</t>
  </si>
  <si>
    <t>00-0046</t>
  </si>
  <si>
    <t>156</t>
  </si>
  <si>
    <t>1001348</t>
  </si>
  <si>
    <t>00-00509366</t>
  </si>
  <si>
    <t>J309923986</t>
  </si>
  <si>
    <t>IBERO AMERICANA LICORES, C.A.</t>
  </si>
  <si>
    <t>157</t>
  </si>
  <si>
    <t>1001349</t>
  </si>
  <si>
    <t>00-00509367</t>
  </si>
  <si>
    <t>158</t>
  </si>
  <si>
    <t>200533</t>
  </si>
  <si>
    <t>00-00201548</t>
  </si>
  <si>
    <t>J298282363</t>
  </si>
  <si>
    <t>CRM DISTRIBUCION, C.A.</t>
  </si>
  <si>
    <t>159</t>
  </si>
  <si>
    <t>10938</t>
  </si>
  <si>
    <t>00-7188</t>
  </si>
  <si>
    <t>160</t>
  </si>
  <si>
    <t>00007941</t>
  </si>
  <si>
    <t>00-009925</t>
  </si>
  <si>
    <t>J316756076</t>
  </si>
  <si>
    <t>PRODUCTOS QUIMICOS GABÁN C.A</t>
  </si>
  <si>
    <t>161</t>
  </si>
  <si>
    <t>00007938</t>
  </si>
  <si>
    <t>00-009922</t>
  </si>
  <si>
    <t>162</t>
  </si>
  <si>
    <t>200005091</t>
  </si>
  <si>
    <t>20200900006960</t>
  </si>
  <si>
    <t>163</t>
  </si>
  <si>
    <t>200005092</t>
  </si>
  <si>
    <t>20200900006961</t>
  </si>
  <si>
    <t>164</t>
  </si>
  <si>
    <t>200005088</t>
  </si>
  <si>
    <t>20200900006958</t>
  </si>
  <si>
    <t>165</t>
  </si>
  <si>
    <t>200005087</t>
  </si>
  <si>
    <t>20200900006957</t>
  </si>
  <si>
    <t>166</t>
  </si>
  <si>
    <t>4490002519</t>
  </si>
  <si>
    <t>07-7981349</t>
  </si>
  <si>
    <t>7950181797</t>
  </si>
  <si>
    <t>167</t>
  </si>
  <si>
    <t>200005090</t>
  </si>
  <si>
    <t>20200900006959</t>
  </si>
  <si>
    <t>168</t>
  </si>
  <si>
    <t>23/9/2020</t>
  </si>
  <si>
    <t>00007877</t>
  </si>
  <si>
    <t>00-008470</t>
  </si>
  <si>
    <t>169</t>
  </si>
  <si>
    <t>16039</t>
  </si>
  <si>
    <t>00-092689</t>
  </si>
  <si>
    <t>170</t>
  </si>
  <si>
    <t>576979</t>
  </si>
  <si>
    <t>00-604924</t>
  </si>
  <si>
    <t>J000195820</t>
  </si>
  <si>
    <t>INDUSTRIAS IBERIA C.A.</t>
  </si>
  <si>
    <t>171</t>
  </si>
  <si>
    <t>576980</t>
  </si>
  <si>
    <t>00-604925</t>
  </si>
  <si>
    <t>172</t>
  </si>
  <si>
    <t>345018</t>
  </si>
  <si>
    <t>00-0238404</t>
  </si>
  <si>
    <t>173</t>
  </si>
  <si>
    <t>0000031</t>
  </si>
  <si>
    <t>00-000031</t>
  </si>
  <si>
    <t>174</t>
  </si>
  <si>
    <t>C220018652</t>
  </si>
  <si>
    <t>00-09572156</t>
  </si>
  <si>
    <t>175</t>
  </si>
  <si>
    <t>N011126</t>
  </si>
  <si>
    <t>00-139226</t>
  </si>
  <si>
    <t>176</t>
  </si>
  <si>
    <t>B4038596</t>
  </si>
  <si>
    <t>00-0311284</t>
  </si>
  <si>
    <t>J000702250</t>
  </si>
  <si>
    <t>FABRICA DE PASTAS ALLEGRI, C.A.</t>
  </si>
  <si>
    <t>177</t>
  </si>
  <si>
    <t>16022</t>
  </si>
  <si>
    <t>00-092672</t>
  </si>
  <si>
    <t>178</t>
  </si>
  <si>
    <t>003121</t>
  </si>
  <si>
    <t>00-003279</t>
  </si>
  <si>
    <t>179</t>
  </si>
  <si>
    <t>003119</t>
  </si>
  <si>
    <t>00-003277</t>
  </si>
  <si>
    <t>180</t>
  </si>
  <si>
    <t>0655</t>
  </si>
  <si>
    <t>00-000655</t>
  </si>
  <si>
    <t>J412880446</t>
  </si>
  <si>
    <t>DISTRIBUIDORA Y COMERCIALIZADORA LA DIVINA PASTORA 2025, C.A</t>
  </si>
  <si>
    <t>181</t>
  </si>
  <si>
    <t>61775</t>
  </si>
  <si>
    <t>00-0077963</t>
  </si>
  <si>
    <t>J403547351</t>
  </si>
  <si>
    <t>MAYOR DE CHARCUTERIA Y ALIMENTOS FRANCIS, C.A.</t>
  </si>
  <si>
    <t>182</t>
  </si>
  <si>
    <t>T143400021341</t>
  </si>
  <si>
    <t>00-06946596</t>
  </si>
  <si>
    <t>183</t>
  </si>
  <si>
    <t>344980</t>
  </si>
  <si>
    <t>00-0238311</t>
  </si>
  <si>
    <t>184</t>
  </si>
  <si>
    <t>000022097</t>
  </si>
  <si>
    <t>00-13430168</t>
  </si>
  <si>
    <t>J000129266</t>
  </si>
  <si>
    <t>NESTLE  VENEZUELA , S.A</t>
  </si>
  <si>
    <t>185</t>
  </si>
  <si>
    <t>000022098</t>
  </si>
  <si>
    <t>00-13430170</t>
  </si>
  <si>
    <t>186</t>
  </si>
  <si>
    <t>000022096</t>
  </si>
  <si>
    <t>00-13430169</t>
  </si>
  <si>
    <t>187</t>
  </si>
  <si>
    <t>M01022</t>
  </si>
  <si>
    <t>00-0133910</t>
  </si>
  <si>
    <t>J400323525</t>
  </si>
  <si>
    <t>INVERSIONES TORREFACCION DEL CAFE C.A.</t>
  </si>
  <si>
    <t>188</t>
  </si>
  <si>
    <t>M01003</t>
  </si>
  <si>
    <t>00-0133891</t>
  </si>
  <si>
    <t>189</t>
  </si>
  <si>
    <t>M01005</t>
  </si>
  <si>
    <t>00-0133893</t>
  </si>
  <si>
    <t>190</t>
  </si>
  <si>
    <t>M01019</t>
  </si>
  <si>
    <t>00-0133907</t>
  </si>
  <si>
    <t>191</t>
  </si>
  <si>
    <t>N013821</t>
  </si>
  <si>
    <t>00-110121</t>
  </si>
  <si>
    <t>192</t>
  </si>
  <si>
    <t>A013822</t>
  </si>
  <si>
    <t>00-110122</t>
  </si>
  <si>
    <t>193</t>
  </si>
  <si>
    <t>16047</t>
  </si>
  <si>
    <t>00-092697</t>
  </si>
  <si>
    <t>194</t>
  </si>
  <si>
    <t>3200</t>
  </si>
  <si>
    <t>00-00003200</t>
  </si>
  <si>
    <t>V214707000</t>
  </si>
  <si>
    <t>RICHARD PEREIRA GOVEIA</t>
  </si>
  <si>
    <t>195</t>
  </si>
  <si>
    <t>A0026753</t>
  </si>
  <si>
    <t>00-0028173</t>
  </si>
  <si>
    <t>196</t>
  </si>
  <si>
    <t>A013905</t>
  </si>
  <si>
    <t>00-110205</t>
  </si>
  <si>
    <t>197</t>
  </si>
  <si>
    <t>130679</t>
  </si>
  <si>
    <t>00-155349</t>
  </si>
  <si>
    <t>198</t>
  </si>
  <si>
    <t>1101500049240</t>
  </si>
  <si>
    <t>00-0188671</t>
  </si>
  <si>
    <t>199</t>
  </si>
  <si>
    <t>V0717950183058</t>
  </si>
  <si>
    <t>07-7982739</t>
  </si>
  <si>
    <t>200</t>
  </si>
  <si>
    <t>A203591</t>
  </si>
  <si>
    <t>00-00487837</t>
  </si>
  <si>
    <t>201</t>
  </si>
  <si>
    <t>912091666</t>
  </si>
  <si>
    <t>00-0573727</t>
  </si>
  <si>
    <t>J001143491</t>
  </si>
  <si>
    <t xml:space="preserve"> LA MONTSERRATINA, C.A.</t>
  </si>
  <si>
    <t>202</t>
  </si>
  <si>
    <t>0000067165</t>
  </si>
  <si>
    <t>00-060489</t>
  </si>
  <si>
    <t>J306974792</t>
  </si>
  <si>
    <t>SUBCERCA, C.A</t>
  </si>
  <si>
    <t>203</t>
  </si>
  <si>
    <t>000694426</t>
  </si>
  <si>
    <t>00-14230076</t>
  </si>
  <si>
    <t>204</t>
  </si>
  <si>
    <t>200005096</t>
  </si>
  <si>
    <t>20200900006965</t>
  </si>
  <si>
    <t>205</t>
  </si>
  <si>
    <t>200005102</t>
  </si>
  <si>
    <t>20200900006967</t>
  </si>
  <si>
    <t>206</t>
  </si>
  <si>
    <t>200005104</t>
  </si>
  <si>
    <t>20200900006969</t>
  </si>
  <si>
    <t>207</t>
  </si>
  <si>
    <t>200005103</t>
  </si>
  <si>
    <t>20200900006968</t>
  </si>
  <si>
    <t>208</t>
  </si>
  <si>
    <t>200005117</t>
  </si>
  <si>
    <t>20200900006975</t>
  </si>
  <si>
    <t>209</t>
  </si>
  <si>
    <t>200005118</t>
  </si>
  <si>
    <t>20200900006976</t>
  </si>
  <si>
    <t>210</t>
  </si>
  <si>
    <t>200005093</t>
  </si>
  <si>
    <t>20200900006962</t>
  </si>
  <si>
    <t>211</t>
  </si>
  <si>
    <t>200005094</t>
  </si>
  <si>
    <t>20200900006963</t>
  </si>
  <si>
    <t>212</t>
  </si>
  <si>
    <t>200005095</t>
  </si>
  <si>
    <t>20200900006964</t>
  </si>
  <si>
    <t>213</t>
  </si>
  <si>
    <t>T143400008065</t>
  </si>
  <si>
    <t>00-06946597</t>
  </si>
  <si>
    <t>214</t>
  </si>
  <si>
    <t>197396</t>
  </si>
  <si>
    <t>00-00533896</t>
  </si>
  <si>
    <t>202947</t>
  </si>
  <si>
    <t>215</t>
  </si>
  <si>
    <t>200005099</t>
  </si>
  <si>
    <t>20200900006966</t>
  </si>
  <si>
    <t>216</t>
  </si>
  <si>
    <t>171310</t>
  </si>
  <si>
    <t>00-0238361</t>
  </si>
  <si>
    <t>217</t>
  </si>
  <si>
    <t>171311</t>
  </si>
  <si>
    <t>00-0238362</t>
  </si>
  <si>
    <t>218</t>
  </si>
  <si>
    <t>171110</t>
  </si>
  <si>
    <t>00-0237777</t>
  </si>
  <si>
    <t>344661</t>
  </si>
  <si>
    <t>219</t>
  </si>
  <si>
    <t>171157</t>
  </si>
  <si>
    <t>00-0237893</t>
  </si>
  <si>
    <t>220</t>
  </si>
  <si>
    <t>171109</t>
  </si>
  <si>
    <t>00-0237761</t>
  </si>
  <si>
    <t>344514</t>
  </si>
  <si>
    <t>221</t>
  </si>
  <si>
    <t>13821</t>
  </si>
  <si>
    <t>222</t>
  </si>
  <si>
    <t>171161</t>
  </si>
  <si>
    <t>00-0237897</t>
  </si>
  <si>
    <t>344645</t>
  </si>
  <si>
    <t>223</t>
  </si>
  <si>
    <t>171107</t>
  </si>
  <si>
    <t>00-0237758</t>
  </si>
  <si>
    <t>3444645</t>
  </si>
  <si>
    <t>224</t>
  </si>
  <si>
    <t>171108</t>
  </si>
  <si>
    <t>00-0237760</t>
  </si>
  <si>
    <t>225</t>
  </si>
  <si>
    <t>200005112</t>
  </si>
  <si>
    <t>20200900006970</t>
  </si>
  <si>
    <t>226</t>
  </si>
  <si>
    <t>200005113</t>
  </si>
  <si>
    <t>20200900006971</t>
  </si>
  <si>
    <t>227</t>
  </si>
  <si>
    <t>200005114</t>
  </si>
  <si>
    <t>20200900006972</t>
  </si>
  <si>
    <t>228</t>
  </si>
  <si>
    <t>200005115</t>
  </si>
  <si>
    <t>20200900006973</t>
  </si>
  <si>
    <t>229</t>
  </si>
  <si>
    <t>200005116</t>
  </si>
  <si>
    <t>20200900006974</t>
  </si>
  <si>
    <t>230</t>
  </si>
  <si>
    <t>24/9/2020</t>
  </si>
  <si>
    <t>135315</t>
  </si>
  <si>
    <t>00-0114203</t>
  </si>
  <si>
    <t>J003672874</t>
  </si>
  <si>
    <t>COSMETICOS ROLDA , C.A</t>
  </si>
  <si>
    <t>231</t>
  </si>
  <si>
    <t>00-153657</t>
  </si>
  <si>
    <t>232</t>
  </si>
  <si>
    <t>200534</t>
  </si>
  <si>
    <t>00-00201549</t>
  </si>
  <si>
    <t>233</t>
  </si>
  <si>
    <t>00002920</t>
  </si>
  <si>
    <t>00-0162466</t>
  </si>
  <si>
    <t>234</t>
  </si>
  <si>
    <t>00002919</t>
  </si>
  <si>
    <t>00-0162465</t>
  </si>
  <si>
    <t>235</t>
  </si>
  <si>
    <t>00002922</t>
  </si>
  <si>
    <t>00-0162468</t>
  </si>
  <si>
    <t>236</t>
  </si>
  <si>
    <t>00002923</t>
  </si>
  <si>
    <t>00-0162469</t>
  </si>
  <si>
    <t>237</t>
  </si>
  <si>
    <t>N011272</t>
  </si>
  <si>
    <t>00-139372</t>
  </si>
  <si>
    <t>238</t>
  </si>
  <si>
    <t>T143400021390</t>
  </si>
  <si>
    <t>00-06949639</t>
  </si>
  <si>
    <t>239</t>
  </si>
  <si>
    <t>36393</t>
  </si>
  <si>
    <t>00-19048</t>
  </si>
  <si>
    <t>J302429730</t>
  </si>
  <si>
    <t>CORPORACION SALINERA J.J.D.S.A.</t>
  </si>
  <si>
    <t>240</t>
  </si>
  <si>
    <t>345053</t>
  </si>
  <si>
    <t>00-0238440</t>
  </si>
  <si>
    <t>241</t>
  </si>
  <si>
    <t>2369</t>
  </si>
  <si>
    <t>00-002369</t>
  </si>
  <si>
    <t>242</t>
  </si>
  <si>
    <t>130681</t>
  </si>
  <si>
    <t>00-155351</t>
  </si>
  <si>
    <t>243</t>
  </si>
  <si>
    <t>200005119</t>
  </si>
  <si>
    <t>20200900006977</t>
  </si>
  <si>
    <t>244</t>
  </si>
  <si>
    <t>56564</t>
  </si>
  <si>
    <t>00-0110685</t>
  </si>
  <si>
    <t>135194</t>
  </si>
  <si>
    <t>245</t>
  </si>
  <si>
    <t>00071580</t>
  </si>
  <si>
    <t>00-0162328</t>
  </si>
  <si>
    <t>0000165584</t>
  </si>
  <si>
    <t>246</t>
  </si>
  <si>
    <t>00071573</t>
  </si>
  <si>
    <t>00-0162321</t>
  </si>
  <si>
    <t>0000165565</t>
  </si>
  <si>
    <t>247</t>
  </si>
  <si>
    <t>00071330</t>
  </si>
  <si>
    <t>00-0161729</t>
  </si>
  <si>
    <t>0000165211</t>
  </si>
  <si>
    <t>248</t>
  </si>
  <si>
    <t>00071328</t>
  </si>
  <si>
    <t>00-0161727</t>
  </si>
  <si>
    <t>0000165214</t>
  </si>
  <si>
    <t>249</t>
  </si>
  <si>
    <t>T143400008099</t>
  </si>
  <si>
    <t>00-06949640</t>
  </si>
  <si>
    <t>250</t>
  </si>
  <si>
    <t>200005126</t>
  </si>
  <si>
    <t>20200900006978</t>
  </si>
  <si>
    <t>251</t>
  </si>
  <si>
    <t>200005127</t>
  </si>
  <si>
    <t>20200900006979</t>
  </si>
  <si>
    <t>252</t>
  </si>
  <si>
    <t>200005128</t>
  </si>
  <si>
    <t>20200900006980</t>
  </si>
  <si>
    <t>253</t>
  </si>
  <si>
    <t>25/9/2020</t>
  </si>
  <si>
    <t>0053</t>
  </si>
  <si>
    <t>00-0053</t>
  </si>
  <si>
    <t>254</t>
  </si>
  <si>
    <t>1PV10070873</t>
  </si>
  <si>
    <t>00-00178198</t>
  </si>
  <si>
    <t>J000062730</t>
  </si>
  <si>
    <t xml:space="preserve">CENTRAL EL PALMAR S.A. </t>
  </si>
  <si>
    <t>255</t>
  </si>
  <si>
    <t>003220</t>
  </si>
  <si>
    <t>00-003389</t>
  </si>
  <si>
    <t>256</t>
  </si>
  <si>
    <t>T142200031455</t>
  </si>
  <si>
    <t>00-06948948</t>
  </si>
  <si>
    <t>257</t>
  </si>
  <si>
    <t>05425</t>
  </si>
  <si>
    <t>00-005925</t>
  </si>
  <si>
    <t>258</t>
  </si>
  <si>
    <t>0679</t>
  </si>
  <si>
    <t>00-000679</t>
  </si>
  <si>
    <t>259</t>
  </si>
  <si>
    <t>345089</t>
  </si>
  <si>
    <t>00-0238486</t>
  </si>
  <si>
    <t>260</t>
  </si>
  <si>
    <t>A00280456</t>
  </si>
  <si>
    <t>00-0210086</t>
  </si>
  <si>
    <t>J308006769</t>
  </si>
  <si>
    <t>INVERSIONES ISLALO C.A.</t>
  </si>
  <si>
    <t>261</t>
  </si>
  <si>
    <t>696323</t>
  </si>
  <si>
    <t>00-251142</t>
  </si>
  <si>
    <t>J001149970</t>
  </si>
  <si>
    <t>INDUSTRIAS ALIMENTICIAS CORRALITO, S.A</t>
  </si>
  <si>
    <t>262</t>
  </si>
  <si>
    <t>696322</t>
  </si>
  <si>
    <t>00-251141</t>
  </si>
  <si>
    <t>263</t>
  </si>
  <si>
    <t>0001887</t>
  </si>
  <si>
    <t>00-2198</t>
  </si>
  <si>
    <t>J411190624</t>
  </si>
  <si>
    <t>DISTRIBUIDORA CHICKEN BAY, C.A.</t>
  </si>
  <si>
    <t>264</t>
  </si>
  <si>
    <t>L118041326</t>
  </si>
  <si>
    <t>00-5210818</t>
  </si>
  <si>
    <t>265</t>
  </si>
  <si>
    <t>L118041325</t>
  </si>
  <si>
    <t>00-5210817</t>
  </si>
  <si>
    <t>266</t>
  </si>
  <si>
    <t>L118041327</t>
  </si>
  <si>
    <t>00-5210819</t>
  </si>
  <si>
    <t>267</t>
  </si>
  <si>
    <t>V0717950183340</t>
  </si>
  <si>
    <t>07-7983041</t>
  </si>
  <si>
    <t>268</t>
  </si>
  <si>
    <t>1393803154</t>
  </si>
  <si>
    <t>00-27145720</t>
  </si>
  <si>
    <t>269</t>
  </si>
  <si>
    <t>139803155</t>
  </si>
  <si>
    <t>00-27145721</t>
  </si>
  <si>
    <t>270</t>
  </si>
  <si>
    <t>1538074</t>
  </si>
  <si>
    <t>00-2236073</t>
  </si>
  <si>
    <t>271</t>
  </si>
  <si>
    <t>001738</t>
  </si>
  <si>
    <t>00-004488</t>
  </si>
  <si>
    <t>J404790055</t>
  </si>
  <si>
    <t>DISTRIBUIDORA SHICS 2014 C.A</t>
  </si>
  <si>
    <t>272</t>
  </si>
  <si>
    <t xml:space="preserve"> 1538074</t>
  </si>
  <si>
    <t>273</t>
  </si>
  <si>
    <t>L120451248</t>
  </si>
  <si>
    <t>00-5174906</t>
  </si>
  <si>
    <t>274</t>
  </si>
  <si>
    <t>L120451247</t>
  </si>
  <si>
    <t>00-5174905</t>
  </si>
  <si>
    <t>275</t>
  </si>
  <si>
    <t>L120451250</t>
  </si>
  <si>
    <t>00-5174944</t>
  </si>
  <si>
    <t>276</t>
  </si>
  <si>
    <t>0000165412</t>
  </si>
  <si>
    <t>00-0162020</t>
  </si>
  <si>
    <t>277</t>
  </si>
  <si>
    <t>MBB13375</t>
  </si>
  <si>
    <t>00-0233375</t>
  </si>
  <si>
    <t>278</t>
  </si>
  <si>
    <t>10721</t>
  </si>
  <si>
    <t>00-91021</t>
  </si>
  <si>
    <t>279</t>
  </si>
  <si>
    <t>N011176</t>
  </si>
  <si>
    <t>00-139276</t>
  </si>
  <si>
    <t>280</t>
  </si>
  <si>
    <t>N011168</t>
  </si>
  <si>
    <t>00-139268</t>
  </si>
  <si>
    <t>281</t>
  </si>
  <si>
    <t>L120451152</t>
  </si>
  <si>
    <t>00-5173023</t>
  </si>
  <si>
    <t>282</t>
  </si>
  <si>
    <t>MBB13373</t>
  </si>
  <si>
    <t>00-0233373</t>
  </si>
  <si>
    <t>283</t>
  </si>
  <si>
    <t>L120451164</t>
  </si>
  <si>
    <t>00-5173475</t>
  </si>
  <si>
    <t>284</t>
  </si>
  <si>
    <t>200005138</t>
  </si>
  <si>
    <t>285</t>
  </si>
  <si>
    <t>200005136</t>
  </si>
  <si>
    <t>20200900006987</t>
  </si>
  <si>
    <t>286</t>
  </si>
  <si>
    <t>T142200011496</t>
  </si>
  <si>
    <t>00-06948949</t>
  </si>
  <si>
    <t>287</t>
  </si>
  <si>
    <t>200005130</t>
  </si>
  <si>
    <t>20200900006981</t>
  </si>
  <si>
    <t>288</t>
  </si>
  <si>
    <t>200005131</t>
  </si>
  <si>
    <t>20200900006982</t>
  </si>
  <si>
    <t>289</t>
  </si>
  <si>
    <t>200005132</t>
  </si>
  <si>
    <t>20200900006983</t>
  </si>
  <si>
    <t>290</t>
  </si>
  <si>
    <t>200005133</t>
  </si>
  <si>
    <t>20200900006984</t>
  </si>
  <si>
    <t>291</t>
  </si>
  <si>
    <t>200005134</t>
  </si>
  <si>
    <t>20200900006985</t>
  </si>
  <si>
    <t>292</t>
  </si>
  <si>
    <t>200005135</t>
  </si>
  <si>
    <t>20200900006986</t>
  </si>
  <si>
    <t>293</t>
  </si>
  <si>
    <t>294</t>
  </si>
  <si>
    <t>200005139</t>
  </si>
  <si>
    <t>295</t>
  </si>
  <si>
    <t>171215</t>
  </si>
  <si>
    <t>00-0238101</t>
  </si>
  <si>
    <t>344758</t>
  </si>
  <si>
    <t>296</t>
  </si>
  <si>
    <t>171214</t>
  </si>
  <si>
    <t>00-0238100</t>
  </si>
  <si>
    <t>297</t>
  </si>
  <si>
    <t>171267</t>
  </si>
  <si>
    <t>00-0238191</t>
  </si>
  <si>
    <t>344805</t>
  </si>
  <si>
    <t>298</t>
  </si>
  <si>
    <t>171268</t>
  </si>
  <si>
    <t>00-0238192</t>
  </si>
  <si>
    <t>299</t>
  </si>
  <si>
    <t>514029944</t>
  </si>
  <si>
    <t>00-0656705</t>
  </si>
  <si>
    <t>500185274</t>
  </si>
  <si>
    <t>J300617505</t>
  </si>
  <si>
    <t>DISTRIBUCIONES DIPROCHER C.A</t>
  </si>
  <si>
    <t>300</t>
  </si>
  <si>
    <t>514029943</t>
  </si>
  <si>
    <t>00-0656704</t>
  </si>
  <si>
    <t>500185184</t>
  </si>
  <si>
    <t>301</t>
  </si>
  <si>
    <t>0000049014</t>
  </si>
  <si>
    <t>00-00122541</t>
  </si>
  <si>
    <t>0000082149</t>
  </si>
  <si>
    <t>302</t>
  </si>
  <si>
    <t>00000049008</t>
  </si>
  <si>
    <t>00-00122491</t>
  </si>
  <si>
    <t>0000082099</t>
  </si>
  <si>
    <t>303</t>
  </si>
  <si>
    <t>L120009091</t>
  </si>
  <si>
    <t>00-5154701</t>
  </si>
  <si>
    <t>L118038285</t>
  </si>
  <si>
    <t>304</t>
  </si>
  <si>
    <t>28/9/2020</t>
  </si>
  <si>
    <t>001733</t>
  </si>
  <si>
    <t>00-004483</t>
  </si>
  <si>
    <t>305</t>
  </si>
  <si>
    <t>1000153919</t>
  </si>
  <si>
    <t>00-0322652</t>
  </si>
  <si>
    <t>306</t>
  </si>
  <si>
    <t>A203794</t>
  </si>
  <si>
    <t>00-00488046</t>
  </si>
  <si>
    <t>307</t>
  </si>
  <si>
    <t>A203768</t>
  </si>
  <si>
    <t>00-00488020</t>
  </si>
  <si>
    <t>308</t>
  </si>
  <si>
    <t>V0717950183306</t>
  </si>
  <si>
    <t>07-7983006</t>
  </si>
  <si>
    <t>309</t>
  </si>
  <si>
    <t>020013</t>
  </si>
  <si>
    <t>00-028763</t>
  </si>
  <si>
    <t>J306479023</t>
  </si>
  <si>
    <t>DISTRIBUIDORA HEMENEMAR 92, S.R.L</t>
  </si>
  <si>
    <t>310</t>
  </si>
  <si>
    <t>523527</t>
  </si>
  <si>
    <t>00-373428</t>
  </si>
  <si>
    <t>311</t>
  </si>
  <si>
    <t>10943</t>
  </si>
  <si>
    <t>00-7193</t>
  </si>
  <si>
    <t>312</t>
  </si>
  <si>
    <t>15482236</t>
  </si>
  <si>
    <t>00-0570169</t>
  </si>
  <si>
    <t>J312138645</t>
  </si>
  <si>
    <t xml:space="preserve">COMERCIALIZADORA ROMHER CENTRAL C.A </t>
  </si>
  <si>
    <t>313</t>
  </si>
  <si>
    <t>15482237</t>
  </si>
  <si>
    <t>00-0570170</t>
  </si>
  <si>
    <t>314</t>
  </si>
  <si>
    <t>A127758</t>
  </si>
  <si>
    <t>00-00211511</t>
  </si>
  <si>
    <t xml:space="preserve">J309424149 </t>
  </si>
  <si>
    <t>FIRMAS SELECTAS, C.A.</t>
  </si>
  <si>
    <t>315</t>
  </si>
  <si>
    <t>A376288</t>
  </si>
  <si>
    <t>00-0800469</t>
  </si>
  <si>
    <t>J085033289</t>
  </si>
  <si>
    <t>INDUSTRIA ALIMENTICIA NACIONAL DE CEREALES Y HARINAS C.A.</t>
  </si>
  <si>
    <t>316</t>
  </si>
  <si>
    <t>A376289</t>
  </si>
  <si>
    <t>00-0800470</t>
  </si>
  <si>
    <t>317</t>
  </si>
  <si>
    <t>016999</t>
  </si>
  <si>
    <t>00-013499</t>
  </si>
  <si>
    <t>318</t>
  </si>
  <si>
    <t>003166</t>
  </si>
  <si>
    <t>00-003335</t>
  </si>
  <si>
    <t>319</t>
  </si>
  <si>
    <t>10715</t>
  </si>
  <si>
    <t>00-91015</t>
  </si>
  <si>
    <t>320</t>
  </si>
  <si>
    <t>T143400021401</t>
  </si>
  <si>
    <t>00-06949658</t>
  </si>
  <si>
    <t>321</t>
  </si>
  <si>
    <t>B59722375</t>
  </si>
  <si>
    <t>02-0380276</t>
  </si>
  <si>
    <t>J085189777</t>
  </si>
  <si>
    <t xml:space="preserve">DROGUERIA NENA C.A </t>
  </si>
  <si>
    <t>322</t>
  </si>
  <si>
    <t>B59722314</t>
  </si>
  <si>
    <t>02-0380215</t>
  </si>
  <si>
    <t>323</t>
  </si>
  <si>
    <t>B59722200</t>
  </si>
  <si>
    <t>02-0380124</t>
  </si>
  <si>
    <t>324</t>
  </si>
  <si>
    <t>B59722157</t>
  </si>
  <si>
    <t>02-0380081</t>
  </si>
  <si>
    <t>325</t>
  </si>
  <si>
    <t>B59722156</t>
  </si>
  <si>
    <t>02-0380080</t>
  </si>
  <si>
    <t>326</t>
  </si>
  <si>
    <t>2372</t>
  </si>
  <si>
    <t>00-002372</t>
  </si>
  <si>
    <t>327</t>
  </si>
  <si>
    <t>V0717950183489</t>
  </si>
  <si>
    <t>07-7983200</t>
  </si>
  <si>
    <t>328</t>
  </si>
  <si>
    <t>L118041380</t>
  </si>
  <si>
    <t>00-5210884</t>
  </si>
  <si>
    <t>329</t>
  </si>
  <si>
    <t>L118041383</t>
  </si>
  <si>
    <t>00-5210887</t>
  </si>
  <si>
    <t>330</t>
  </si>
  <si>
    <t>L118041378</t>
  </si>
  <si>
    <t>00-5210882</t>
  </si>
  <si>
    <t>331</t>
  </si>
  <si>
    <t>L118041381</t>
  </si>
  <si>
    <t>00-5210885</t>
  </si>
  <si>
    <t>332</t>
  </si>
  <si>
    <t>L118041382</t>
  </si>
  <si>
    <t>00-5210886</t>
  </si>
  <si>
    <t>333</t>
  </si>
  <si>
    <t>L118041379</t>
  </si>
  <si>
    <t>00-5210883</t>
  </si>
  <si>
    <t>334</t>
  </si>
  <si>
    <t>200005155</t>
  </si>
  <si>
    <t>20200900006995</t>
  </si>
  <si>
    <t>335</t>
  </si>
  <si>
    <t>200005154</t>
  </si>
  <si>
    <t>20200900006994</t>
  </si>
  <si>
    <t>336</t>
  </si>
  <si>
    <t>200005161</t>
  </si>
  <si>
    <t>20200900007001</t>
  </si>
  <si>
    <t>337</t>
  </si>
  <si>
    <t>200005160</t>
  </si>
  <si>
    <t>20200900007000</t>
  </si>
  <si>
    <t>338</t>
  </si>
  <si>
    <t>200005159</t>
  </si>
  <si>
    <t>20200900006999</t>
  </si>
  <si>
    <t>339</t>
  </si>
  <si>
    <t>200005173</t>
  </si>
  <si>
    <t>20200900007011</t>
  </si>
  <si>
    <t>340</t>
  </si>
  <si>
    <t>200005172</t>
  </si>
  <si>
    <t>20200900007010</t>
  </si>
  <si>
    <t>341</t>
  </si>
  <si>
    <t>200005150</t>
  </si>
  <si>
    <t>20200900006990</t>
  </si>
  <si>
    <t>342</t>
  </si>
  <si>
    <t>200005151</t>
  </si>
  <si>
    <t>20200900006991</t>
  </si>
  <si>
    <t>343</t>
  </si>
  <si>
    <t>200005152</t>
  </si>
  <si>
    <t>20200900006992</t>
  </si>
  <si>
    <t>344</t>
  </si>
  <si>
    <t>200005153</t>
  </si>
  <si>
    <t>20200900006993</t>
  </si>
  <si>
    <t>345</t>
  </si>
  <si>
    <t>200005156</t>
  </si>
  <si>
    <t>20200900006996</t>
  </si>
  <si>
    <t>346</t>
  </si>
  <si>
    <t>200005157</t>
  </si>
  <si>
    <t>20200900006997</t>
  </si>
  <si>
    <t>347</t>
  </si>
  <si>
    <t>200005158</t>
  </si>
  <si>
    <t>20200900006998</t>
  </si>
  <si>
    <t>348</t>
  </si>
  <si>
    <t>200005164</t>
  </si>
  <si>
    <t>20200900007002</t>
  </si>
  <si>
    <t>349</t>
  </si>
  <si>
    <t>200005165</t>
  </si>
  <si>
    <t>20200900007003</t>
  </si>
  <si>
    <t>350</t>
  </si>
  <si>
    <t>200005166</t>
  </si>
  <si>
    <t>20200900007004</t>
  </si>
  <si>
    <t>351</t>
  </si>
  <si>
    <t>200005167</t>
  </si>
  <si>
    <t>20200900007005</t>
  </si>
  <si>
    <t>352</t>
  </si>
  <si>
    <t>200005168</t>
  </si>
  <si>
    <t>20200900007006</t>
  </si>
  <si>
    <t>353</t>
  </si>
  <si>
    <t>200005169</t>
  </si>
  <si>
    <t>20200900007007</t>
  </si>
  <si>
    <t>354</t>
  </si>
  <si>
    <t>200005170</t>
  </si>
  <si>
    <t>20200900007008</t>
  </si>
  <si>
    <t>355</t>
  </si>
  <si>
    <t>200005171</t>
  </si>
  <si>
    <t>20200900007009</t>
  </si>
  <si>
    <t>356</t>
  </si>
  <si>
    <t>29/9/2020</t>
  </si>
  <si>
    <t>FL0027707</t>
  </si>
  <si>
    <t>00-0378933</t>
  </si>
  <si>
    <t>J075129342</t>
  </si>
  <si>
    <t>ONCE ONCE, C.A.</t>
  </si>
  <si>
    <t>357</t>
  </si>
  <si>
    <t>000568</t>
  </si>
  <si>
    <t>00-057918</t>
  </si>
  <si>
    <t>J306822518</t>
  </si>
  <si>
    <t>DISTRIBUIDORA DE ALIMENTOS LA LLANERA C.J.F. C.A.</t>
  </si>
  <si>
    <t>358</t>
  </si>
  <si>
    <t>A0026639</t>
  </si>
  <si>
    <t>00-0028059</t>
  </si>
  <si>
    <t>359</t>
  </si>
  <si>
    <t>N011201</t>
  </si>
  <si>
    <t>00-139301</t>
  </si>
  <si>
    <t>360</t>
  </si>
  <si>
    <t xml:space="preserve"> N011201</t>
  </si>
  <si>
    <t>361</t>
  </si>
  <si>
    <t>267620</t>
  </si>
  <si>
    <t>00-00414930</t>
  </si>
  <si>
    <t>J000272417</t>
  </si>
  <si>
    <t>PASTAS CAPRI C.A</t>
  </si>
  <si>
    <t>362</t>
  </si>
  <si>
    <t>A013934</t>
  </si>
  <si>
    <t>00-110234</t>
  </si>
  <si>
    <t>363</t>
  </si>
  <si>
    <t>16054</t>
  </si>
  <si>
    <t>00-092704</t>
  </si>
  <si>
    <t>364</t>
  </si>
  <si>
    <t>00007963</t>
  </si>
  <si>
    <t>00-009956</t>
  </si>
  <si>
    <t>365</t>
  </si>
  <si>
    <t>C220018721</t>
  </si>
  <si>
    <t>00-09572227</t>
  </si>
  <si>
    <t>366</t>
  </si>
  <si>
    <t>0000082258</t>
  </si>
  <si>
    <t>00-00122529</t>
  </si>
  <si>
    <t>367</t>
  </si>
  <si>
    <t>003821</t>
  </si>
  <si>
    <t>00-018621</t>
  </si>
  <si>
    <t>J310153299</t>
  </si>
  <si>
    <t>INVERSIONES VELANDRIA C.A.</t>
  </si>
  <si>
    <t>368</t>
  </si>
  <si>
    <t>0000165688</t>
  </si>
  <si>
    <t>00-0162493</t>
  </si>
  <si>
    <t>369</t>
  </si>
  <si>
    <t>0000165659</t>
  </si>
  <si>
    <t>00-0162450</t>
  </si>
  <si>
    <t>370</t>
  </si>
  <si>
    <t>00002924</t>
  </si>
  <si>
    <t>00-0162732</t>
  </si>
  <si>
    <t>371</t>
  </si>
  <si>
    <t>0000082361</t>
  </si>
  <si>
    <t>00-00122652</t>
  </si>
  <si>
    <t>372</t>
  </si>
  <si>
    <t>0000082298</t>
  </si>
  <si>
    <t>00-00122578</t>
  </si>
  <si>
    <t>373</t>
  </si>
  <si>
    <t>0000165562</t>
  </si>
  <si>
    <t>0162273</t>
  </si>
  <si>
    <t>374</t>
  </si>
  <si>
    <t>00002925</t>
  </si>
  <si>
    <t>00-0162733</t>
  </si>
  <si>
    <t>375</t>
  </si>
  <si>
    <t>0000165409</t>
  </si>
  <si>
    <t>00-0162017</t>
  </si>
  <si>
    <t>376</t>
  </si>
  <si>
    <t>00002926</t>
  </si>
  <si>
    <t>00-0162734</t>
  </si>
  <si>
    <t>377</t>
  </si>
  <si>
    <t>00002927</t>
  </si>
  <si>
    <t>00-0162735</t>
  </si>
  <si>
    <t>378</t>
  </si>
  <si>
    <t>345124</t>
  </si>
  <si>
    <t>00-0238533</t>
  </si>
  <si>
    <t>379</t>
  </si>
  <si>
    <t>200005181</t>
  </si>
  <si>
    <t>20200900007015</t>
  </si>
  <si>
    <t>380</t>
  </si>
  <si>
    <t>200005177</t>
  </si>
  <si>
    <t>20200900007014</t>
  </si>
  <si>
    <t>381</t>
  </si>
  <si>
    <t>200005175</t>
  </si>
  <si>
    <t>20200900007013</t>
  </si>
  <si>
    <t>382</t>
  </si>
  <si>
    <t>200005174</t>
  </si>
  <si>
    <t>20200900007012</t>
  </si>
  <si>
    <t>383</t>
  </si>
  <si>
    <t>011201</t>
  </si>
  <si>
    <t>384</t>
  </si>
  <si>
    <t>0000049027</t>
  </si>
  <si>
    <t>00-00122606</t>
  </si>
  <si>
    <t>00000082258</t>
  </si>
  <si>
    <t>385</t>
  </si>
  <si>
    <t>00071625</t>
  </si>
  <si>
    <t>00-0162471</t>
  </si>
  <si>
    <t>386</t>
  </si>
  <si>
    <t>0000049042</t>
  </si>
  <si>
    <t>00-00122664</t>
  </si>
  <si>
    <t>387</t>
  </si>
  <si>
    <t>171378</t>
  </si>
  <si>
    <t>00-0238579</t>
  </si>
  <si>
    <t>388</t>
  </si>
  <si>
    <t>200005183</t>
  </si>
  <si>
    <t>20200900007016</t>
  </si>
  <si>
    <t>389</t>
  </si>
  <si>
    <t>171379</t>
  </si>
  <si>
    <t>00-0238580</t>
  </si>
  <si>
    <t>390</t>
  </si>
  <si>
    <t>171380</t>
  </si>
  <si>
    <t>00-0238582</t>
  </si>
  <si>
    <t>391</t>
  </si>
  <si>
    <t>30/9/2020</t>
  </si>
  <si>
    <t>00007906</t>
  </si>
  <si>
    <t>00-008499</t>
  </si>
  <si>
    <t>392</t>
  </si>
  <si>
    <t>000257</t>
  </si>
  <si>
    <t>00-000257</t>
  </si>
  <si>
    <t>J412888099</t>
  </si>
  <si>
    <t>DISTRIBUIDORA PORCINA 2023, C.A.</t>
  </si>
  <si>
    <t>393</t>
  </si>
  <si>
    <t>T142200031481</t>
  </si>
  <si>
    <t>00-06950830</t>
  </si>
  <si>
    <t>394</t>
  </si>
  <si>
    <t>0000082422</t>
  </si>
  <si>
    <t>00-00122736</t>
  </si>
  <si>
    <t>395</t>
  </si>
  <si>
    <t>126581</t>
  </si>
  <si>
    <t>00-002164</t>
  </si>
  <si>
    <t>J307513373</t>
  </si>
  <si>
    <t>COMERCIALIZADORA EL VERDUGO C.A.</t>
  </si>
  <si>
    <t>396</t>
  </si>
  <si>
    <t>345175</t>
  </si>
  <si>
    <t>00-0238657</t>
  </si>
  <si>
    <t>397</t>
  </si>
  <si>
    <t>A912091743</t>
  </si>
  <si>
    <t>00-0573849</t>
  </si>
  <si>
    <t>398</t>
  </si>
  <si>
    <t>16051</t>
  </si>
  <si>
    <t>00-092701</t>
  </si>
  <si>
    <t>399</t>
  </si>
  <si>
    <t>T142200031408</t>
  </si>
  <si>
    <t>00-06947674</t>
  </si>
  <si>
    <t>400</t>
  </si>
  <si>
    <t>002691</t>
  </si>
  <si>
    <t>00-002691</t>
  </si>
  <si>
    <t>J299749788</t>
  </si>
  <si>
    <t>TRANSPORTE Y DISTRIBIDORA YAYHA , C.A.</t>
  </si>
  <si>
    <t>401</t>
  </si>
  <si>
    <t>A013889</t>
  </si>
  <si>
    <t>00-110189</t>
  </si>
  <si>
    <t>402</t>
  </si>
  <si>
    <t>0067443</t>
  </si>
  <si>
    <t>00-0074169</t>
  </si>
  <si>
    <t>J304389744</t>
  </si>
  <si>
    <t>LACTEOS R.D., C.A</t>
  </si>
  <si>
    <t>403</t>
  </si>
  <si>
    <t>10730</t>
  </si>
  <si>
    <t>00-91030</t>
  </si>
  <si>
    <t>404</t>
  </si>
  <si>
    <t>00007839</t>
  </si>
  <si>
    <t>00-008426</t>
  </si>
  <si>
    <t>405</t>
  </si>
  <si>
    <t>N011224</t>
  </si>
  <si>
    <t>00-139324</t>
  </si>
  <si>
    <t>406</t>
  </si>
  <si>
    <t>A0026638</t>
  </si>
  <si>
    <t>00-0028058</t>
  </si>
  <si>
    <t>407</t>
  </si>
  <si>
    <t>002688</t>
  </si>
  <si>
    <t>00-002688</t>
  </si>
  <si>
    <t>408</t>
  </si>
  <si>
    <t>N011237</t>
  </si>
  <si>
    <t>00-139337</t>
  </si>
  <si>
    <t>409</t>
  </si>
  <si>
    <t>1800134980</t>
  </si>
  <si>
    <t>00-0387188</t>
  </si>
  <si>
    <t>J085020217</t>
  </si>
  <si>
    <t>CONSORCIO OLEAGINOSO PORTUGUESA, S.A.</t>
  </si>
  <si>
    <t>410</t>
  </si>
  <si>
    <t>160521</t>
  </si>
  <si>
    <t>00-125059</t>
  </si>
  <si>
    <t>411</t>
  </si>
  <si>
    <t>0000165651</t>
  </si>
  <si>
    <t>00-0162421</t>
  </si>
  <si>
    <t>412</t>
  </si>
  <si>
    <t>0000165719</t>
  </si>
  <si>
    <t>00-0162546</t>
  </si>
  <si>
    <t>413</t>
  </si>
  <si>
    <t>0000165567</t>
  </si>
  <si>
    <t>00-0162278</t>
  </si>
  <si>
    <t>414</t>
  </si>
  <si>
    <t>017020</t>
  </si>
  <si>
    <t>00-013520</t>
  </si>
  <si>
    <t>415</t>
  </si>
  <si>
    <t>00007837</t>
  </si>
  <si>
    <t>00-008424</t>
  </si>
  <si>
    <t>416</t>
  </si>
  <si>
    <t xml:space="preserve"> 00295</t>
  </si>
  <si>
    <t>00-00295</t>
  </si>
  <si>
    <t>V110447856</t>
  </si>
  <si>
    <t xml:space="preserve">DANIEL PASCUAL ANDRADE DOS SANTOS </t>
  </si>
  <si>
    <t>417</t>
  </si>
  <si>
    <t>00368</t>
  </si>
  <si>
    <t>00-000368</t>
  </si>
  <si>
    <t>J402203187</t>
  </si>
  <si>
    <t xml:space="preserve">INVERSIONES POM POM FLOWER´S C.A </t>
  </si>
  <si>
    <t>418</t>
  </si>
  <si>
    <t>000578</t>
  </si>
  <si>
    <t>00-000578</t>
  </si>
  <si>
    <t>419</t>
  </si>
  <si>
    <t>01684</t>
  </si>
  <si>
    <t>00-001684</t>
  </si>
  <si>
    <t>J003253308</t>
  </si>
  <si>
    <t xml:space="preserve">INVERSIONES MERCATRADONA, C.A </t>
  </si>
  <si>
    <t>420</t>
  </si>
  <si>
    <t>01680</t>
  </si>
  <si>
    <t>00-001680</t>
  </si>
  <si>
    <t>421</t>
  </si>
  <si>
    <t>200005186</t>
  </si>
  <si>
    <t>20200900007017</t>
  </si>
  <si>
    <t>422</t>
  </si>
  <si>
    <t>200005187</t>
  </si>
  <si>
    <t>20200900007018</t>
  </si>
  <si>
    <t>423</t>
  </si>
  <si>
    <t>424</t>
  </si>
  <si>
    <t>197476</t>
  </si>
  <si>
    <t>00-00533976</t>
  </si>
  <si>
    <t>203345</t>
  </si>
  <si>
    <t>425</t>
  </si>
  <si>
    <t>197473</t>
  </si>
  <si>
    <t>00-00533973</t>
  </si>
  <si>
    <t>426</t>
  </si>
  <si>
    <t>T1422000011469</t>
  </si>
  <si>
    <t>00-06947675</t>
  </si>
  <si>
    <t>427</t>
  </si>
  <si>
    <t>000049030</t>
  </si>
  <si>
    <t>00-00122609</t>
  </si>
  <si>
    <t>428</t>
  </si>
  <si>
    <t>0000048795</t>
  </si>
  <si>
    <t>00-00121525</t>
  </si>
  <si>
    <t>0000082209</t>
  </si>
  <si>
    <t>429</t>
  </si>
  <si>
    <t>200005196</t>
  </si>
  <si>
    <t>20200900007019</t>
  </si>
  <si>
    <t>430</t>
  </si>
  <si>
    <t>00071621</t>
  </si>
  <si>
    <t>00-0162442</t>
  </si>
  <si>
    <t>431</t>
  </si>
  <si>
    <t>00071658</t>
  </si>
  <si>
    <t>00-0162552</t>
  </si>
  <si>
    <t>00071572</t>
  </si>
  <si>
    <t>00-0162320</t>
  </si>
  <si>
    <t>503656</t>
  </si>
  <si>
    <t>00-351557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</si>
  <si>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</si>
  <si>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</si>
  <si>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</si>
  <si>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</si>
  <si>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</si>
  <si>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</si>
  <si>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</si>
  <si>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</si>
  <si>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</si>
  <si>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Crédito General Fiscal</t>
  </si>
  <si>
    <t>Crédito Reducido Fiscal</t>
  </si>
  <si>
    <t>RESUMEN LIBRO DE COMPRA 6.5 PARA AJUSTE EN EL LIBRO 9.2</t>
  </si>
  <si>
    <t>Resumen Libro de Compras 9.2</t>
  </si>
  <si>
    <t>DECLARADO EN EL 9.2</t>
  </si>
  <si>
    <t>AJUSTE 01/10/2020</t>
  </si>
  <si>
    <t>LIBRO DE COMPRAS DEL 16-09-2020 HASTA EL 30-09-2020</t>
  </si>
  <si>
    <t>ROMA BANESCO 3661</t>
  </si>
  <si>
    <t>EXPRESS VENEZUELA</t>
  </si>
  <si>
    <t>$</t>
  </si>
  <si>
    <t>EXPRESS PROVINCIAL</t>
  </si>
  <si>
    <t>EXQUISITECES</t>
  </si>
  <si>
    <t>EXPRESS BANESCO</t>
  </si>
  <si>
    <t>HIPER MODELO</t>
  </si>
  <si>
    <t>SAN ANT PROV3726</t>
  </si>
  <si>
    <t>CARRIZAL PROV 4110</t>
  </si>
  <si>
    <t>HITO</t>
  </si>
  <si>
    <t>FARMA STOP</t>
  </si>
  <si>
    <t>2020090000955</t>
  </si>
  <si>
    <t>MI PAN FAVORITO</t>
  </si>
  <si>
    <t>LIBRO DE COMPRAS DESDE 16-09-2020 HASTA 30-09-2020</t>
  </si>
  <si>
    <t>AJUSTE SEGÚN COMENTARIO DEL 29-06-20 AL 05-07-2020</t>
  </si>
  <si>
    <t>RELACION CUENTAS POR PAGAR AL 30-09-2020</t>
  </si>
  <si>
    <t>TOTAL CXP PROVEEDOR</t>
  </si>
  <si>
    <t>TOTAL</t>
  </si>
  <si>
    <t>TOTAL CXP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</si>
</sst>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5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166" fontId="0" fillId="2" borderId="2" xfId="0" applyNumberFormat="1" applyFill="1" applyBorder="1"/>
    <xf numFmtId="166" fontId="0" fillId="2" borderId="3" xfId="0" applyNumberFormat="1" applyFill="1" applyBorder="1"/>
    <xf numFmtId="166" fontId="0" fillId="2" borderId="4" xfId="0" applyNumberFormat="1" applyFill="1" applyBorder="1"/>
    <xf numFmtId="166" fontId="0" fillId="2" borderId="5" xfId="0" applyNumberFormat="1" applyFill="1" applyBorder="1"/>
    <xf numFmtId="0" fontId="0" fillId="2" borderId="0" xfId="0" applyFill="1" applyAlignment="1">
      <alignment vertical="center"/>
    </xf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3" fontId="0" fillId="2" borderId="0" xfId="1" applyFont="1" applyFill="1"/>
    <xf numFmtId="49" fontId="0" fillId="6" borderId="1" xfId="0" applyNumberFormat="1" applyFill="1" applyBorder="1"/>
    <xf numFmtId="165" fontId="0" fillId="6" borderId="1" xfId="0" applyNumberFormat="1" applyFill="1" applyBorder="1"/>
    <xf numFmtId="166" fontId="0" fillId="6" borderId="1" xfId="0" applyNumberFormat="1" applyFill="1" applyBorder="1"/>
    <xf numFmtId="0" fontId="0" fillId="6" borderId="0" xfId="0" applyFill="1"/>
    <xf numFmtId="49" fontId="0" fillId="7" borderId="1" xfId="0" applyNumberFormat="1" applyFill="1" applyBorder="1"/>
    <xf numFmtId="165" fontId="0" fillId="7" borderId="1" xfId="0" applyNumberFormat="1" applyFill="1" applyBorder="1"/>
    <xf numFmtId="166" fontId="0" fillId="7" borderId="1" xfId="0" applyNumberFormat="1" applyFill="1" applyBorder="1"/>
    <xf numFmtId="0" fontId="0" fillId="7" borderId="0" xfId="0" applyFill="1"/>
    <xf numFmtId="49" fontId="3" fillId="5" borderId="1" xfId="0" applyNumberFormat="1" applyFont="1" applyFill="1" applyBorder="1"/>
    <xf numFmtId="165" fontId="3" fillId="5" borderId="1" xfId="0" applyNumberFormat="1" applyFont="1" applyFill="1" applyBorder="1"/>
    <xf numFmtId="166" fontId="3" fillId="5" borderId="1" xfId="0" applyNumberFormat="1" applyFont="1" applyFill="1" applyBorder="1"/>
    <xf numFmtId="0" fontId="3" fillId="5" borderId="0" xfId="0" applyFont="1" applyFill="1"/>
    <xf numFmtId="49" fontId="6" fillId="5" borderId="1" xfId="0" applyNumberFormat="1" applyFont="1" applyFill="1" applyBorder="1"/>
    <xf numFmtId="165" fontId="6" fillId="5" borderId="1" xfId="0" applyNumberFormat="1" applyFont="1" applyFill="1" applyBorder="1"/>
    <xf numFmtId="166" fontId="6" fillId="5" borderId="1" xfId="0" applyNumberFormat="1" applyFont="1" applyFill="1" applyBorder="1"/>
    <xf numFmtId="0" fontId="6" fillId="5" borderId="0" xfId="0" applyFont="1" applyFill="1"/>
    <xf numFmtId="49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2" borderId="0" xfId="0" applyFont="1" applyFill="1"/>
    <xf numFmtId="49" fontId="0" fillId="8" borderId="1" xfId="0" applyNumberFormat="1" applyFill="1" applyBorder="1"/>
    <xf numFmtId="165" fontId="0" fillId="8" borderId="1" xfId="0" applyNumberFormat="1" applyFill="1" applyBorder="1"/>
    <xf numFmtId="166" fontId="0" fillId="8" borderId="1" xfId="0" applyNumberFormat="1" applyFill="1" applyBorder="1"/>
    <xf numFmtId="0" fontId="0" fillId="8" borderId="0" xfId="0" applyFill="1"/>
    <xf numFmtId="49" fontId="0" fillId="9" borderId="1" xfId="0" applyNumberFormat="1" applyFill="1" applyBorder="1"/>
    <xf numFmtId="165" fontId="0" fillId="9" borderId="1" xfId="0" applyNumberFormat="1" applyFill="1" applyBorder="1"/>
    <xf numFmtId="166" fontId="0" fillId="9" borderId="1" xfId="0" applyNumberFormat="1" applyFill="1" applyBorder="1"/>
    <xf numFmtId="0" fontId="0" fillId="9" borderId="0" xfId="0" applyFill="1"/>
    <xf numFmtId="166" fontId="0" fillId="0" borderId="0" xfId="0" applyNumberFormat="1" applyFill="1"/>
    <xf numFmtId="166" fontId="0" fillId="10" borderId="0" xfId="0" applyNumberFormat="1" applyFill="1"/>
    <xf numFmtId="166" fontId="1" fillId="0" borderId="0" xfId="0" applyNumberFormat="1" applyFont="1"/>
    <xf numFmtId="166" fontId="0" fillId="11" borderId="0" xfId="0" applyNumberFormat="1" applyFill="1"/>
    <xf numFmtId="166" fontId="7" fillId="0" borderId="0" xfId="0" applyNumberFormat="1" applyFont="1"/>
    <xf numFmtId="166" fontId="0" fillId="12" borderId="0" xfId="0" applyNumberFormat="1" applyFill="1"/>
    <xf numFmtId="166" fontId="1" fillId="0" borderId="0" xfId="0" applyNumberFormat="1" applyFont="1" applyAlignment="1">
      <alignment horizontal="left"/>
    </xf>
    <xf numFmtId="166" fontId="1" fillId="5" borderId="0" xfId="0" applyNumberFormat="1" applyFont="1" applyFill="1" applyAlignment="1">
      <alignment horizontal="left"/>
    </xf>
    <xf numFmtId="166" fontId="1" fillId="13" borderId="0" xfId="0" applyNumberFormat="1" applyFont="1" applyFill="1" applyAlignment="1">
      <alignment horizontal="left"/>
    </xf>
    <xf numFmtId="166" fontId="1" fillId="14" borderId="0" xfId="0" applyNumberFormat="1" applyFont="1" applyFill="1" applyAlignment="1">
      <alignment horizontal="left"/>
    </xf>
    <xf numFmtId="166" fontId="1" fillId="15" borderId="0" xfId="0" applyNumberFormat="1" applyFont="1" applyFill="1" applyAlignment="1">
      <alignment horizontal="left"/>
    </xf>
    <xf numFmtId="166" fontId="8" fillId="0" borderId="0" xfId="0" applyNumberFormat="1" applyFont="1" applyFill="1" applyAlignment="1">
      <alignment horizontal="left"/>
    </xf>
    <xf numFmtId="166" fontId="8" fillId="8" borderId="0" xfId="0" applyNumberFormat="1" applyFont="1" applyFill="1" applyAlignment="1">
      <alignment horizontal="left"/>
    </xf>
    <xf numFmtId="166" fontId="8" fillId="16" borderId="0" xfId="0" applyNumberFormat="1" applyFont="1" applyFill="1" applyAlignment="1">
      <alignment horizontal="left"/>
    </xf>
    <xf numFmtId="166" fontId="0" fillId="6" borderId="0" xfId="0" applyNumberFormat="1" applyFill="1"/>
    <xf numFmtId="166" fontId="0" fillId="9" borderId="0" xfId="0" applyNumberFormat="1" applyFill="1"/>
    <xf numFmtId="49" fontId="0" fillId="10" borderId="1" xfId="0" applyNumberFormat="1" applyFill="1" applyBorder="1"/>
    <xf numFmtId="165" fontId="0" fillId="10" borderId="1" xfId="0" applyNumberFormat="1" applyFill="1" applyBorder="1"/>
    <xf numFmtId="166" fontId="0" fillId="10" borderId="1" xfId="0" applyNumberFormat="1" applyFill="1" applyBorder="1"/>
    <xf numFmtId="0" fontId="0" fillId="10" borderId="0" xfId="0" applyFill="1"/>
    <xf numFmtId="49" fontId="0" fillId="13" borderId="1" xfId="0" applyNumberFormat="1" applyFill="1" applyBorder="1"/>
    <xf numFmtId="165" fontId="0" fillId="13" borderId="1" xfId="0" applyNumberFormat="1" applyFill="1" applyBorder="1"/>
    <xf numFmtId="166" fontId="0" fillId="13" borderId="1" xfId="0" applyNumberFormat="1" applyFill="1" applyBorder="1"/>
    <xf numFmtId="0" fontId="0" fillId="13" borderId="0" xfId="0" applyFill="1"/>
    <xf numFmtId="0" fontId="3" fillId="7" borderId="0" xfId="0" applyFont="1" applyFill="1"/>
    <xf numFmtId="49" fontId="6" fillId="7" borderId="1" xfId="0" applyNumberFormat="1" applyFont="1" applyFill="1" applyBorder="1"/>
    <xf numFmtId="165" fontId="6" fillId="7" borderId="1" xfId="0" applyNumberFormat="1" applyFont="1" applyFill="1" applyBorder="1"/>
    <xf numFmtId="166" fontId="6" fillId="7" borderId="1" xfId="0" applyNumberFormat="1" applyFont="1" applyFill="1" applyBorder="1"/>
    <xf numFmtId="0" fontId="6" fillId="7" borderId="0" xfId="0" applyFont="1" applyFill="1"/>
    <xf numFmtId="0" fontId="3" fillId="3" borderId="0" xfId="0" applyFont="1" applyFill="1"/>
    <xf numFmtId="49" fontId="0" fillId="11" borderId="1" xfId="0" applyNumberFormat="1" applyFill="1" applyBorder="1"/>
    <xf numFmtId="165" fontId="0" fillId="11" borderId="1" xfId="0" applyNumberFormat="1" applyFill="1" applyBorder="1"/>
    <xf numFmtId="166" fontId="0" fillId="11" borderId="1" xfId="0" applyNumberFormat="1" applyFill="1" applyBorder="1"/>
    <xf numFmtId="0" fontId="0" fillId="11" borderId="0" xfId="0" applyFill="1"/>
    <xf numFmtId="49" fontId="0" fillId="12" borderId="1" xfId="0" applyNumberFormat="1" applyFill="1" applyBorder="1"/>
    <xf numFmtId="165" fontId="0" fillId="12" borderId="1" xfId="0" applyNumberFormat="1" applyFill="1" applyBorder="1"/>
    <xf numFmtId="166" fontId="0" fillId="12" borderId="1" xfId="0" applyNumberFormat="1" applyFill="1" applyBorder="1"/>
    <xf numFmtId="0" fontId="0" fillId="12" borderId="0" xfId="0" applyFill="1"/>
    <xf numFmtId="49" fontId="0" fillId="16" borderId="1" xfId="0" applyNumberFormat="1" applyFill="1" applyBorder="1"/>
    <xf numFmtId="165" fontId="0" fillId="16" borderId="1" xfId="0" applyNumberFormat="1" applyFill="1" applyBorder="1"/>
    <xf numFmtId="166" fontId="0" fillId="16" borderId="1" xfId="0" applyNumberFormat="1" applyFill="1" applyBorder="1"/>
    <xf numFmtId="0" fontId="0" fillId="16" borderId="0" xfId="0" applyFill="1"/>
    <xf numFmtId="49" fontId="0" fillId="15" borderId="1" xfId="0" applyNumberFormat="1" applyFill="1" applyBorder="1"/>
    <xf numFmtId="165" fontId="0" fillId="15" borderId="1" xfId="0" applyNumberFormat="1" applyFill="1" applyBorder="1"/>
    <xf numFmtId="166" fontId="0" fillId="15" borderId="1" xfId="0" applyNumberFormat="1" applyFill="1" applyBorder="1"/>
    <xf numFmtId="0" fontId="0" fillId="15" borderId="0" xfId="0" applyFill="1"/>
    <xf numFmtId="49" fontId="0" fillId="14" borderId="1" xfId="0" applyNumberFormat="1" applyFill="1" applyBorder="1"/>
    <xf numFmtId="165" fontId="0" fillId="14" borderId="1" xfId="0" applyNumberFormat="1" applyFill="1" applyBorder="1"/>
    <xf numFmtId="166" fontId="0" fillId="14" borderId="1" xfId="0" applyNumberFormat="1" applyFill="1" applyBorder="1"/>
    <xf numFmtId="0" fontId="0" fillId="14" borderId="0" xfId="0" applyFill="1"/>
    <xf numFmtId="49" fontId="0" fillId="17" borderId="1" xfId="0" applyNumberFormat="1" applyFill="1" applyBorder="1"/>
    <xf numFmtId="165" fontId="0" fillId="17" borderId="1" xfId="0" applyNumberFormat="1" applyFill="1" applyBorder="1"/>
    <xf numFmtId="166" fontId="0" fillId="17" borderId="1" xfId="0" applyNumberFormat="1" applyFill="1" applyBorder="1"/>
    <xf numFmtId="0" fontId="0" fillId="17" borderId="0" xfId="0" applyFill="1"/>
    <xf numFmtId="166" fontId="1" fillId="3" borderId="0" xfId="0" applyNumberFormat="1" applyFont="1" applyFill="1" applyAlignment="1">
      <alignment horizontal="left"/>
    </xf>
    <xf numFmtId="166" fontId="6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0" fillId="2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3" fillId="0" borderId="0" xfId="0" applyFont="1" applyFill="1"/>
    <xf numFmtId="0" fontId="6" fillId="0" borderId="0" xfId="0" applyFont="1" applyFill="1"/>
    <xf numFmtId="49" fontId="6" fillId="0" borderId="1" xfId="0" applyNumberFormat="1" applyFont="1" applyFill="1" applyBorder="1"/>
    <xf numFmtId="165" fontId="6" fillId="0" borderId="1" xfId="0" applyNumberFormat="1" applyFont="1" applyFill="1" applyBorder="1"/>
    <xf numFmtId="166" fontId="6" fillId="0" borderId="1" xfId="0" applyNumberFormat="1" applyFont="1" applyFill="1" applyBorder="1"/>
    <xf numFmtId="49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/>
    <xf numFmtId="0" fontId="6" fillId="0" borderId="1" xfId="0" applyFont="1" applyFill="1" applyBorder="1"/>
    <xf numFmtId="49" fontId="7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/>
    <xf numFmtId="4" fontId="7" fillId="0" borderId="1" xfId="0" applyNumberFormat="1" applyFont="1" applyFill="1" applyBorder="1"/>
    <xf numFmtId="49" fontId="7" fillId="0" borderId="0" xfId="0" applyNumberFormat="1" applyFont="1" applyFill="1" applyAlignment="1">
      <alignment horizontal="center"/>
    </xf>
    <xf numFmtId="4" fontId="7" fillId="0" borderId="0" xfId="0" applyNumberFormat="1" applyFont="1" applyFill="1"/>
    <xf numFmtId="166" fontId="1" fillId="18" borderId="0" xfId="0" applyNumberFormat="1" applyFont="1" applyFill="1"/>
    <xf numFmtId="49" fontId="1" fillId="18" borderId="0" xfId="0" applyNumberFormat="1" applyFont="1" applyFill="1"/>
    <xf numFmtId="4" fontId="1" fillId="18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6" fontId="0" fillId="4" borderId="1" xfId="0" applyNumberForma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73"/>
  <sheetViews>
    <sheetView topLeftCell="J1" workbookViewId="0">
      <selection activeCell="R7" sqref="R7"/>
    </sheetView>
  </sheetViews>
  <sheetFormatPr baseColWidth="10" defaultRowHeight="15" x14ac:dyDescent="0.25"/>
  <cols>
    <col min="1" max="1" width="6.28515625" style="131" bestFit="1" customWidth="1"/>
    <col min="2" max="2" width="9.7109375" style="132" bestFit="1" customWidth="1"/>
    <col min="3" max="3" width="9.85546875" style="131" bestFit="1" customWidth="1"/>
    <col min="4" max="4" width="15.28515625" style="131" hidden="1" customWidth="1"/>
    <col min="5" max="5" width="15" style="131" hidden="1" customWidth="1"/>
    <col min="6" max="6" width="11.7109375" style="131" hidden="1" customWidth="1"/>
    <col min="7" max="7" width="15.28515625" style="131" hidden="1" customWidth="1"/>
    <col min="8" max="8" width="12.140625" style="131" hidden="1" customWidth="1"/>
    <col min="9" max="9" width="48" style="58" customWidth="1"/>
    <col min="10" max="10" width="13.7109375" style="58" bestFit="1" customWidth="1"/>
    <col min="11" max="12" width="13.7109375" style="58" customWidth="1"/>
    <col min="13" max="13" width="15.42578125" style="58" customWidth="1"/>
    <col min="14" max="14" width="14.42578125" style="58" bestFit="1" customWidth="1"/>
    <col min="15" max="15" width="15.28515625" style="131" customWidth="1"/>
    <col min="16" max="16" width="15.28515625" style="125" bestFit="1" customWidth="1"/>
    <col min="17" max="16384" width="11.42578125" style="125"/>
  </cols>
  <sheetData>
    <row r="2" spans="1:16" s="133" customFormat="1" x14ac:dyDescent="0.25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19"/>
      <c r="K2" s="119"/>
      <c r="L2" s="119"/>
      <c r="M2" s="119"/>
      <c r="N2" s="119"/>
      <c r="O2" s="120"/>
    </row>
    <row r="3" spans="1:16" s="133" customFormat="1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19"/>
      <c r="K3" s="119"/>
      <c r="L3" s="119"/>
      <c r="M3" s="119"/>
      <c r="N3" s="119"/>
      <c r="O3" s="120"/>
    </row>
    <row r="4" spans="1:16" s="133" customFormat="1" x14ac:dyDescent="0.25">
      <c r="A4" s="150" t="s">
        <v>1540</v>
      </c>
      <c r="B4" s="150"/>
      <c r="C4" s="150"/>
      <c r="D4" s="150"/>
      <c r="E4" s="150"/>
      <c r="F4" s="150"/>
      <c r="G4" s="150"/>
      <c r="H4" s="150"/>
      <c r="I4" s="150"/>
      <c r="J4" s="119"/>
      <c r="K4" s="119"/>
      <c r="L4" s="119"/>
      <c r="M4" s="119"/>
      <c r="N4" s="119"/>
      <c r="O4" s="120"/>
    </row>
    <row r="5" spans="1:16" s="133" customFormat="1" x14ac:dyDescent="0.25">
      <c r="A5" s="149" t="s">
        <v>3</v>
      </c>
      <c r="B5" s="149"/>
      <c r="C5" s="149"/>
      <c r="D5" s="149"/>
      <c r="E5" s="149"/>
      <c r="F5" s="149"/>
      <c r="G5" s="149"/>
      <c r="H5" s="149"/>
      <c r="I5" s="149"/>
      <c r="J5" s="119"/>
      <c r="K5" s="119"/>
      <c r="L5" s="119"/>
      <c r="M5" s="119"/>
      <c r="N5" s="119"/>
      <c r="O5" s="120"/>
    </row>
    <row r="7" spans="1:16" s="121" customFormat="1" ht="30" x14ac:dyDescent="0.25">
      <c r="A7" s="134" t="s">
        <v>4</v>
      </c>
      <c r="B7" s="135" t="s">
        <v>5</v>
      </c>
      <c r="C7" s="134" t="s">
        <v>6</v>
      </c>
      <c r="D7" s="134" t="s">
        <v>7</v>
      </c>
      <c r="E7" s="134" t="s">
        <v>8</v>
      </c>
      <c r="F7" s="134" t="s">
        <v>9</v>
      </c>
      <c r="G7" s="134" t="s">
        <v>10</v>
      </c>
      <c r="H7" s="134" t="s">
        <v>11</v>
      </c>
      <c r="I7" s="136" t="s">
        <v>12</v>
      </c>
      <c r="J7" s="136" t="s">
        <v>13</v>
      </c>
      <c r="K7" s="136" t="s">
        <v>14</v>
      </c>
      <c r="L7" s="136" t="s">
        <v>15</v>
      </c>
      <c r="M7" s="136" t="s">
        <v>1518</v>
      </c>
      <c r="N7" s="136" t="s">
        <v>21</v>
      </c>
      <c r="O7" s="134" t="s">
        <v>22</v>
      </c>
      <c r="P7" s="137" t="s">
        <v>1541</v>
      </c>
    </row>
    <row r="8" spans="1:16" x14ac:dyDescent="0.25">
      <c r="A8" s="122" t="s">
        <v>23</v>
      </c>
      <c r="B8" s="123" t="s">
        <v>1366</v>
      </c>
      <c r="C8" s="122" t="s">
        <v>25</v>
      </c>
      <c r="D8" s="122" t="s">
        <v>1389</v>
      </c>
      <c r="E8" s="122" t="s">
        <v>27</v>
      </c>
      <c r="F8" s="122" t="s">
        <v>1390</v>
      </c>
      <c r="G8" s="122" t="s">
        <v>27</v>
      </c>
      <c r="H8" s="122" t="s">
        <v>747</v>
      </c>
      <c r="I8" s="124" t="s">
        <v>748</v>
      </c>
      <c r="J8" s="124">
        <v>16655551.5328</v>
      </c>
      <c r="K8" s="124">
        <v>0</v>
      </c>
      <c r="L8" s="124">
        <v>14358234.08</v>
      </c>
      <c r="M8" s="124">
        <v>2297317.4500000002</v>
      </c>
      <c r="N8" s="124">
        <v>0</v>
      </c>
      <c r="O8" s="122" t="s">
        <v>27</v>
      </c>
      <c r="P8" s="138"/>
    </row>
    <row r="9" spans="1:16" x14ac:dyDescent="0.25">
      <c r="A9" s="122" t="s">
        <v>31</v>
      </c>
      <c r="B9" s="123" t="s">
        <v>1366</v>
      </c>
      <c r="C9" s="122" t="s">
        <v>75</v>
      </c>
      <c r="D9" s="122" t="s">
        <v>27</v>
      </c>
      <c r="E9" s="122" t="s">
        <v>1476</v>
      </c>
      <c r="F9" s="122" t="s">
        <v>27</v>
      </c>
      <c r="G9" s="122" t="s">
        <v>1389</v>
      </c>
      <c r="H9" s="122" t="s">
        <v>747</v>
      </c>
      <c r="I9" s="124" t="s">
        <v>748</v>
      </c>
      <c r="J9" s="124">
        <v>0</v>
      </c>
      <c r="K9" s="124">
        <v>0</v>
      </c>
      <c r="L9" s="124">
        <v>0</v>
      </c>
      <c r="M9" s="124">
        <v>0</v>
      </c>
      <c r="N9" s="124">
        <v>1722988.0896000001</v>
      </c>
      <c r="O9" s="122" t="s">
        <v>1477</v>
      </c>
      <c r="P9" s="138"/>
    </row>
    <row r="10" spans="1:16" x14ac:dyDescent="0.25">
      <c r="A10" s="122"/>
      <c r="B10" s="123"/>
      <c r="C10" s="122"/>
      <c r="D10" s="122"/>
      <c r="E10" s="122"/>
      <c r="F10" s="122"/>
      <c r="G10" s="122"/>
      <c r="H10" s="122"/>
      <c r="I10" s="124"/>
      <c r="J10" s="124"/>
      <c r="K10" s="124"/>
      <c r="L10" s="124"/>
      <c r="M10" s="124"/>
      <c r="N10" s="124"/>
      <c r="O10" s="141" t="s">
        <v>1542</v>
      </c>
      <c r="P10" s="142">
        <f>J8-N9</f>
        <v>14932563.4432</v>
      </c>
    </row>
    <row r="11" spans="1:16" x14ac:dyDescent="0.25">
      <c r="A11" s="122" t="s">
        <v>36</v>
      </c>
      <c r="B11" s="123" t="s">
        <v>1253</v>
      </c>
      <c r="C11" s="122" t="s">
        <v>25</v>
      </c>
      <c r="D11" s="122" t="s">
        <v>1277</v>
      </c>
      <c r="E11" s="122" t="s">
        <v>27</v>
      </c>
      <c r="F11" s="122" t="s">
        <v>1278</v>
      </c>
      <c r="G11" s="122" t="s">
        <v>27</v>
      </c>
      <c r="H11" s="122" t="s">
        <v>63</v>
      </c>
      <c r="I11" s="124" t="s">
        <v>64</v>
      </c>
      <c r="J11" s="124">
        <v>20636000</v>
      </c>
      <c r="K11" s="124">
        <v>20636000</v>
      </c>
      <c r="L11" s="124">
        <v>0</v>
      </c>
      <c r="M11" s="124">
        <v>0</v>
      </c>
      <c r="N11" s="124">
        <v>0</v>
      </c>
      <c r="O11" s="122" t="s">
        <v>27</v>
      </c>
      <c r="P11" s="138"/>
    </row>
    <row r="12" spans="1:16" x14ac:dyDescent="0.25">
      <c r="A12" s="122"/>
      <c r="B12" s="123"/>
      <c r="C12" s="122"/>
      <c r="D12" s="122"/>
      <c r="E12" s="122"/>
      <c r="F12" s="122"/>
      <c r="G12" s="122"/>
      <c r="H12" s="122"/>
      <c r="I12" s="124"/>
      <c r="J12" s="124"/>
      <c r="K12" s="124"/>
      <c r="L12" s="124"/>
      <c r="M12" s="124"/>
      <c r="N12" s="124"/>
      <c r="O12" s="141" t="s">
        <v>1542</v>
      </c>
      <c r="P12" s="142">
        <f>+J11-N11</f>
        <v>20636000</v>
      </c>
    </row>
    <row r="13" spans="1:16" x14ac:dyDescent="0.25">
      <c r="A13" s="122" t="s">
        <v>41</v>
      </c>
      <c r="B13" s="123" t="s">
        <v>631</v>
      </c>
      <c r="C13" s="122" t="s">
        <v>25</v>
      </c>
      <c r="D13" s="122" t="s">
        <v>733</v>
      </c>
      <c r="E13" s="122" t="s">
        <v>27</v>
      </c>
      <c r="F13" s="122" t="s">
        <v>734</v>
      </c>
      <c r="G13" s="122" t="s">
        <v>27</v>
      </c>
      <c r="H13" s="122" t="s">
        <v>39</v>
      </c>
      <c r="I13" s="124" t="s">
        <v>40</v>
      </c>
      <c r="J13" s="124">
        <v>188353430.06999999</v>
      </c>
      <c r="K13" s="124">
        <v>172549783.94999999</v>
      </c>
      <c r="L13" s="124">
        <v>13623832.859999999</v>
      </c>
      <c r="M13" s="124">
        <v>2179813.2599999998</v>
      </c>
      <c r="N13" s="124">
        <v>0</v>
      </c>
      <c r="O13" s="122" t="s">
        <v>27</v>
      </c>
      <c r="P13" s="138"/>
    </row>
    <row r="14" spans="1:16" x14ac:dyDescent="0.25">
      <c r="A14" s="122" t="s">
        <v>44</v>
      </c>
      <c r="B14" s="123" t="s">
        <v>631</v>
      </c>
      <c r="C14" s="122" t="s">
        <v>75</v>
      </c>
      <c r="D14" s="122" t="s">
        <v>27</v>
      </c>
      <c r="E14" s="122" t="s">
        <v>825</v>
      </c>
      <c r="F14" s="122" t="s">
        <v>27</v>
      </c>
      <c r="G14" s="122" t="s">
        <v>733</v>
      </c>
      <c r="H14" s="122" t="s">
        <v>39</v>
      </c>
      <c r="I14" s="124" t="s">
        <v>40</v>
      </c>
      <c r="J14" s="124">
        <v>0</v>
      </c>
      <c r="K14" s="124">
        <v>0</v>
      </c>
      <c r="L14" s="124">
        <v>0</v>
      </c>
      <c r="M14" s="124">
        <v>0</v>
      </c>
      <c r="N14" s="124">
        <v>1634859.9449999998</v>
      </c>
      <c r="O14" s="122" t="s">
        <v>826</v>
      </c>
      <c r="P14" s="138"/>
    </row>
    <row r="15" spans="1:16" x14ac:dyDescent="0.25">
      <c r="A15" s="122"/>
      <c r="B15" s="123"/>
      <c r="C15" s="122"/>
      <c r="D15" s="122"/>
      <c r="E15" s="122"/>
      <c r="F15" s="122"/>
      <c r="G15" s="122"/>
      <c r="H15" s="122"/>
      <c r="I15" s="124"/>
      <c r="J15" s="124"/>
      <c r="K15" s="124"/>
      <c r="L15" s="124"/>
      <c r="M15" s="124"/>
      <c r="N15" s="124"/>
      <c r="O15" s="141" t="s">
        <v>1542</v>
      </c>
      <c r="P15" s="142">
        <f>+J13-N14</f>
        <v>186718570.125</v>
      </c>
    </row>
    <row r="16" spans="1:16" x14ac:dyDescent="0.25">
      <c r="A16" s="122" t="s">
        <v>47</v>
      </c>
      <c r="B16" s="123" t="s">
        <v>631</v>
      </c>
      <c r="C16" s="122" t="s">
        <v>25</v>
      </c>
      <c r="D16" s="122" t="s">
        <v>632</v>
      </c>
      <c r="E16" s="122" t="s">
        <v>27</v>
      </c>
      <c r="F16" s="122" t="s">
        <v>633</v>
      </c>
      <c r="G16" s="122" t="s">
        <v>27</v>
      </c>
      <c r="H16" s="122" t="s">
        <v>252</v>
      </c>
      <c r="I16" s="124" t="s">
        <v>253</v>
      </c>
      <c r="J16" s="124">
        <v>523196744</v>
      </c>
      <c r="K16" s="124">
        <v>523196744</v>
      </c>
      <c r="L16" s="124">
        <v>0</v>
      </c>
      <c r="M16" s="124">
        <v>0</v>
      </c>
      <c r="N16" s="124">
        <v>0</v>
      </c>
      <c r="O16" s="122" t="s">
        <v>27</v>
      </c>
      <c r="P16" s="138"/>
    </row>
    <row r="17" spans="1:16" x14ac:dyDescent="0.25">
      <c r="A17" s="122" t="s">
        <v>52</v>
      </c>
      <c r="B17" s="123" t="s">
        <v>1366</v>
      </c>
      <c r="C17" s="122" t="s">
        <v>25</v>
      </c>
      <c r="D17" s="122" t="s">
        <v>1367</v>
      </c>
      <c r="E17" s="122" t="s">
        <v>27</v>
      </c>
      <c r="F17" s="122" t="s">
        <v>1368</v>
      </c>
      <c r="G17" s="122" t="s">
        <v>27</v>
      </c>
      <c r="H17" s="122" t="s">
        <v>252</v>
      </c>
      <c r="I17" s="124" t="s">
        <v>253</v>
      </c>
      <c r="J17" s="124">
        <v>367992521.60000002</v>
      </c>
      <c r="K17" s="124">
        <v>367992521.60000002</v>
      </c>
      <c r="L17" s="124">
        <v>0</v>
      </c>
      <c r="M17" s="124">
        <v>0</v>
      </c>
      <c r="N17" s="124">
        <v>0</v>
      </c>
      <c r="O17" s="122" t="s">
        <v>27</v>
      </c>
      <c r="P17" s="138"/>
    </row>
    <row r="18" spans="1:16" x14ac:dyDescent="0.25">
      <c r="A18" s="122"/>
      <c r="B18" s="123"/>
      <c r="C18" s="122"/>
      <c r="D18" s="122"/>
      <c r="E18" s="122"/>
      <c r="F18" s="122"/>
      <c r="G18" s="122"/>
      <c r="H18" s="122"/>
      <c r="I18" s="124"/>
      <c r="J18" s="124"/>
      <c r="K18" s="124"/>
      <c r="L18" s="124"/>
      <c r="M18" s="124"/>
      <c r="N18" s="124"/>
      <c r="O18" s="141" t="s">
        <v>1542</v>
      </c>
      <c r="P18" s="142">
        <f>+J16+J17</f>
        <v>891189265.60000002</v>
      </c>
    </row>
    <row r="19" spans="1:16" x14ac:dyDescent="0.25">
      <c r="A19" s="122" t="s">
        <v>57</v>
      </c>
      <c r="B19" s="123" t="s">
        <v>1253</v>
      </c>
      <c r="C19" s="122" t="s">
        <v>25</v>
      </c>
      <c r="D19" s="122" t="s">
        <v>1259</v>
      </c>
      <c r="E19" s="122" t="s">
        <v>27</v>
      </c>
      <c r="F19" s="122" t="s">
        <v>1260</v>
      </c>
      <c r="G19" s="122" t="s">
        <v>27</v>
      </c>
      <c r="H19" s="122" t="s">
        <v>1261</v>
      </c>
      <c r="I19" s="124" t="s">
        <v>1262</v>
      </c>
      <c r="J19" s="124">
        <v>29296960</v>
      </c>
      <c r="K19" s="124">
        <v>0</v>
      </c>
      <c r="L19" s="124">
        <v>25256000</v>
      </c>
      <c r="M19" s="124">
        <v>4040960</v>
      </c>
      <c r="N19" s="124">
        <v>0</v>
      </c>
      <c r="O19" s="122" t="s">
        <v>27</v>
      </c>
      <c r="P19" s="138"/>
    </row>
    <row r="20" spans="1:16" x14ac:dyDescent="0.25">
      <c r="A20" s="122" t="s">
        <v>60</v>
      </c>
      <c r="B20" s="123" t="s">
        <v>1253</v>
      </c>
      <c r="C20" s="122" t="s">
        <v>75</v>
      </c>
      <c r="D20" s="122" t="s">
        <v>27</v>
      </c>
      <c r="E20" s="122" t="s">
        <v>1336</v>
      </c>
      <c r="F20" s="122" t="s">
        <v>27</v>
      </c>
      <c r="G20" s="122" t="s">
        <v>1259</v>
      </c>
      <c r="H20" s="122" t="s">
        <v>1261</v>
      </c>
      <c r="I20" s="124" t="s">
        <v>1262</v>
      </c>
      <c r="J20" s="124">
        <v>0</v>
      </c>
      <c r="K20" s="124">
        <v>0</v>
      </c>
      <c r="L20" s="124">
        <v>0</v>
      </c>
      <c r="M20" s="124">
        <v>0</v>
      </c>
      <c r="N20" s="124">
        <v>3030720</v>
      </c>
      <c r="O20" s="122" t="s">
        <v>1337</v>
      </c>
      <c r="P20" s="138"/>
    </row>
    <row r="21" spans="1:16" x14ac:dyDescent="0.25">
      <c r="A21" s="122"/>
      <c r="B21" s="123"/>
      <c r="C21" s="122"/>
      <c r="D21" s="122"/>
      <c r="E21" s="122"/>
      <c r="F21" s="122"/>
      <c r="G21" s="122"/>
      <c r="H21" s="122"/>
      <c r="I21" s="124"/>
      <c r="J21" s="124"/>
      <c r="K21" s="124"/>
      <c r="L21" s="124"/>
      <c r="M21" s="124"/>
      <c r="N21" s="124"/>
      <c r="O21" s="141" t="s">
        <v>1542</v>
      </c>
      <c r="P21" s="142">
        <f>+J19-N20</f>
        <v>26266240</v>
      </c>
    </row>
    <row r="22" spans="1:16" s="126" customFormat="1" x14ac:dyDescent="0.25">
      <c r="A22" s="122" t="s">
        <v>65</v>
      </c>
      <c r="B22" s="123" t="s">
        <v>918</v>
      </c>
      <c r="C22" s="122" t="s">
        <v>25</v>
      </c>
      <c r="D22" s="122" t="s">
        <v>939</v>
      </c>
      <c r="E22" s="122" t="s">
        <v>27</v>
      </c>
      <c r="F22" s="122" t="s">
        <v>940</v>
      </c>
      <c r="G22" s="122" t="s">
        <v>27</v>
      </c>
      <c r="H22" s="122" t="s">
        <v>29</v>
      </c>
      <c r="I22" s="124" t="s">
        <v>30</v>
      </c>
      <c r="J22" s="124">
        <v>19842000.030000001</v>
      </c>
      <c r="K22" s="124">
        <v>19842000.030000001</v>
      </c>
      <c r="L22" s="124">
        <v>0</v>
      </c>
      <c r="M22" s="124">
        <v>0</v>
      </c>
      <c r="N22" s="124">
        <v>0</v>
      </c>
      <c r="O22" s="122" t="s">
        <v>27</v>
      </c>
      <c r="P22" s="139"/>
    </row>
    <row r="23" spans="1:16" x14ac:dyDescent="0.25">
      <c r="A23" s="122" t="s">
        <v>68</v>
      </c>
      <c r="B23" s="123" t="s">
        <v>1366</v>
      </c>
      <c r="C23" s="122" t="s">
        <v>25</v>
      </c>
      <c r="D23" s="122" t="s">
        <v>1386</v>
      </c>
      <c r="E23" s="122" t="s">
        <v>27</v>
      </c>
      <c r="F23" s="122" t="s">
        <v>1387</v>
      </c>
      <c r="G23" s="122" t="s">
        <v>27</v>
      </c>
      <c r="H23" s="122" t="s">
        <v>29</v>
      </c>
      <c r="I23" s="124" t="s">
        <v>30</v>
      </c>
      <c r="J23" s="124">
        <v>67485019.310000002</v>
      </c>
      <c r="K23" s="124">
        <v>14586000.850000001</v>
      </c>
      <c r="L23" s="124">
        <v>45602602</v>
      </c>
      <c r="M23" s="124">
        <v>7296416.46</v>
      </c>
      <c r="N23" s="124">
        <v>0</v>
      </c>
      <c r="O23" s="122" t="s">
        <v>27</v>
      </c>
      <c r="P23" s="138"/>
    </row>
    <row r="24" spans="1:16" x14ac:dyDescent="0.25">
      <c r="A24" s="122" t="s">
        <v>71</v>
      </c>
      <c r="B24" s="123" t="s">
        <v>1366</v>
      </c>
      <c r="C24" s="122" t="s">
        <v>75</v>
      </c>
      <c r="D24" s="122" t="s">
        <v>27</v>
      </c>
      <c r="E24" s="122" t="s">
        <v>1473</v>
      </c>
      <c r="F24" s="122" t="s">
        <v>27</v>
      </c>
      <c r="G24" s="122" t="s">
        <v>1386</v>
      </c>
      <c r="H24" s="122" t="s">
        <v>29</v>
      </c>
      <c r="I24" s="124" t="s">
        <v>30</v>
      </c>
      <c r="J24" s="124">
        <v>0</v>
      </c>
      <c r="K24" s="124">
        <v>0</v>
      </c>
      <c r="L24" s="124">
        <v>0</v>
      </c>
      <c r="M24" s="124">
        <v>0</v>
      </c>
      <c r="N24" s="124">
        <v>5472312.3449999997</v>
      </c>
      <c r="O24" s="122" t="s">
        <v>1474</v>
      </c>
      <c r="P24" s="138"/>
    </row>
    <row r="25" spans="1:16" x14ac:dyDescent="0.25">
      <c r="A25" s="122"/>
      <c r="B25" s="123"/>
      <c r="C25" s="122"/>
      <c r="D25" s="122"/>
      <c r="E25" s="122"/>
      <c r="F25" s="122"/>
      <c r="G25" s="122"/>
      <c r="H25" s="122"/>
      <c r="I25" s="124"/>
      <c r="J25" s="124"/>
      <c r="K25" s="124"/>
      <c r="L25" s="124"/>
      <c r="M25" s="124"/>
      <c r="N25" s="124"/>
      <c r="O25" s="141" t="s">
        <v>1542</v>
      </c>
      <c r="P25" s="142">
        <f>+J22+J23-N24</f>
        <v>81854706.995000005</v>
      </c>
    </row>
    <row r="26" spans="1:16" s="127" customFormat="1" x14ac:dyDescent="0.25">
      <c r="A26" s="122" t="s">
        <v>74</v>
      </c>
      <c r="B26" s="123" t="s">
        <v>90</v>
      </c>
      <c r="C26" s="122" t="s">
        <v>25</v>
      </c>
      <c r="D26" s="122" t="s">
        <v>130</v>
      </c>
      <c r="E26" s="122" t="s">
        <v>27</v>
      </c>
      <c r="F26" s="122" t="s">
        <v>131</v>
      </c>
      <c r="G26" s="122" t="s">
        <v>27</v>
      </c>
      <c r="H26" s="122" t="s">
        <v>132</v>
      </c>
      <c r="I26" s="124" t="s">
        <v>133</v>
      </c>
      <c r="J26" s="124">
        <v>44768821.280000001</v>
      </c>
      <c r="K26" s="124">
        <v>39609654</v>
      </c>
      <c r="L26" s="124">
        <v>4447558</v>
      </c>
      <c r="M26" s="124">
        <v>711609.28</v>
      </c>
      <c r="N26" s="124">
        <v>0</v>
      </c>
      <c r="O26" s="122" t="s">
        <v>27</v>
      </c>
      <c r="P26" s="140"/>
    </row>
    <row r="27" spans="1:16" x14ac:dyDescent="0.25">
      <c r="A27" s="122" t="s">
        <v>78</v>
      </c>
      <c r="B27" s="123" t="s">
        <v>90</v>
      </c>
      <c r="C27" s="122" t="s">
        <v>75</v>
      </c>
      <c r="D27" s="122" t="s">
        <v>27</v>
      </c>
      <c r="E27" s="122" t="s">
        <v>206</v>
      </c>
      <c r="F27" s="122" t="s">
        <v>27</v>
      </c>
      <c r="G27" s="122" t="s">
        <v>130</v>
      </c>
      <c r="H27" s="122" t="s">
        <v>132</v>
      </c>
      <c r="I27" s="124" t="s">
        <v>133</v>
      </c>
      <c r="J27" s="124">
        <v>0</v>
      </c>
      <c r="K27" s="124">
        <v>0</v>
      </c>
      <c r="L27" s="124">
        <v>0</v>
      </c>
      <c r="M27" s="124">
        <v>0</v>
      </c>
      <c r="N27" s="124">
        <v>533706.96</v>
      </c>
      <c r="O27" s="122" t="s">
        <v>207</v>
      </c>
      <c r="P27" s="138"/>
    </row>
    <row r="28" spans="1:16" x14ac:dyDescent="0.25">
      <c r="A28" s="122" t="s">
        <v>81</v>
      </c>
      <c r="B28" s="123" t="s">
        <v>918</v>
      </c>
      <c r="C28" s="122" t="s">
        <v>75</v>
      </c>
      <c r="D28" s="122" t="s">
        <v>27</v>
      </c>
      <c r="E28" s="122" t="s">
        <v>1074</v>
      </c>
      <c r="F28" s="122" t="s">
        <v>1075</v>
      </c>
      <c r="G28" s="122" t="s">
        <v>1076</v>
      </c>
      <c r="H28" s="122" t="s">
        <v>132</v>
      </c>
      <c r="I28" s="124" t="s">
        <v>133</v>
      </c>
      <c r="J28" s="124">
        <v>-4827392</v>
      </c>
      <c r="K28" s="124">
        <v>-4827392</v>
      </c>
      <c r="L28" s="124">
        <v>0</v>
      </c>
      <c r="M28" s="124">
        <v>0</v>
      </c>
      <c r="N28" s="124">
        <v>0</v>
      </c>
      <c r="O28" s="122" t="s">
        <v>27</v>
      </c>
      <c r="P28" s="138"/>
    </row>
    <row r="29" spans="1:16" x14ac:dyDescent="0.25">
      <c r="A29" s="122" t="s">
        <v>85</v>
      </c>
      <c r="B29" s="123" t="s">
        <v>918</v>
      </c>
      <c r="C29" s="122" t="s">
        <v>75</v>
      </c>
      <c r="D29" s="122" t="s">
        <v>27</v>
      </c>
      <c r="E29" s="122" t="s">
        <v>1078</v>
      </c>
      <c r="F29" s="122" t="s">
        <v>1079</v>
      </c>
      <c r="G29" s="122" t="s">
        <v>1080</v>
      </c>
      <c r="H29" s="122" t="s">
        <v>132</v>
      </c>
      <c r="I29" s="124" t="s">
        <v>133</v>
      </c>
      <c r="J29" s="124">
        <v>-482739.20000000001</v>
      </c>
      <c r="K29" s="124">
        <v>-482739.20000000001</v>
      </c>
      <c r="L29" s="124">
        <v>0</v>
      </c>
      <c r="M29" s="124">
        <v>0</v>
      </c>
      <c r="N29" s="124">
        <v>0</v>
      </c>
      <c r="O29" s="122" t="s">
        <v>27</v>
      </c>
      <c r="P29" s="138"/>
    </row>
    <row r="30" spans="1:16" x14ac:dyDescent="0.25">
      <c r="A30" s="122" t="s">
        <v>89</v>
      </c>
      <c r="B30" s="123" t="s">
        <v>1253</v>
      </c>
      <c r="C30" s="122" t="s">
        <v>25</v>
      </c>
      <c r="D30" s="122" t="s">
        <v>1306</v>
      </c>
      <c r="E30" s="122" t="s">
        <v>27</v>
      </c>
      <c r="F30" s="122" t="s">
        <v>1307</v>
      </c>
      <c r="G30" s="122" t="s">
        <v>27</v>
      </c>
      <c r="H30" s="122" t="s">
        <v>132</v>
      </c>
      <c r="I30" s="124" t="s">
        <v>133</v>
      </c>
      <c r="J30" s="124">
        <v>22634088</v>
      </c>
      <c r="K30" s="124">
        <v>22634088</v>
      </c>
      <c r="L30" s="124">
        <v>0</v>
      </c>
      <c r="M30" s="124">
        <v>0</v>
      </c>
      <c r="N30" s="124">
        <v>0</v>
      </c>
      <c r="O30" s="122" t="s">
        <v>27</v>
      </c>
      <c r="P30" s="138"/>
    </row>
    <row r="31" spans="1:16" x14ac:dyDescent="0.25">
      <c r="A31" s="122" t="s">
        <v>95</v>
      </c>
      <c r="B31" s="123" t="s">
        <v>1253</v>
      </c>
      <c r="C31" s="122" t="s">
        <v>75</v>
      </c>
      <c r="D31" s="122" t="s">
        <v>27</v>
      </c>
      <c r="E31" s="122" t="s">
        <v>1351</v>
      </c>
      <c r="F31" s="122" t="s">
        <v>1352</v>
      </c>
      <c r="G31" s="122" t="s">
        <v>1306</v>
      </c>
      <c r="H31" s="122" t="s">
        <v>132</v>
      </c>
      <c r="I31" s="124" t="s">
        <v>133</v>
      </c>
      <c r="J31" s="124">
        <v>-1131704.3999999999</v>
      </c>
      <c r="K31" s="124">
        <v>-1131704.3999999999</v>
      </c>
      <c r="L31" s="124">
        <v>0</v>
      </c>
      <c r="M31" s="124">
        <v>0</v>
      </c>
      <c r="N31" s="124">
        <v>0</v>
      </c>
      <c r="O31" s="122" t="s">
        <v>27</v>
      </c>
      <c r="P31" s="138"/>
    </row>
    <row r="32" spans="1:16" x14ac:dyDescent="0.25">
      <c r="A32" s="122" t="s">
        <v>100</v>
      </c>
      <c r="B32" s="123" t="s">
        <v>1366</v>
      </c>
      <c r="C32" s="122" t="s">
        <v>25</v>
      </c>
      <c r="D32" s="122" t="s">
        <v>1378</v>
      </c>
      <c r="E32" s="122" t="s">
        <v>27</v>
      </c>
      <c r="F32" s="122" t="s">
        <v>1379</v>
      </c>
      <c r="G32" s="122" t="s">
        <v>27</v>
      </c>
      <c r="H32" s="122" t="s">
        <v>132</v>
      </c>
      <c r="I32" s="124" t="s">
        <v>133</v>
      </c>
      <c r="J32" s="124">
        <v>33951132</v>
      </c>
      <c r="K32" s="124">
        <v>33951132</v>
      </c>
      <c r="L32" s="124">
        <v>0</v>
      </c>
      <c r="M32" s="124">
        <v>0</v>
      </c>
      <c r="N32" s="124">
        <v>0</v>
      </c>
      <c r="O32" s="122" t="s">
        <v>27</v>
      </c>
      <c r="P32" s="138"/>
    </row>
    <row r="33" spans="1:16" x14ac:dyDescent="0.25">
      <c r="A33" s="122"/>
      <c r="B33" s="123"/>
      <c r="C33" s="122"/>
      <c r="D33" s="122"/>
      <c r="E33" s="122"/>
      <c r="F33" s="122"/>
      <c r="G33" s="122"/>
      <c r="H33" s="122"/>
      <c r="I33" s="124"/>
      <c r="J33" s="124"/>
      <c r="K33" s="124"/>
      <c r="L33" s="124"/>
      <c r="M33" s="124"/>
      <c r="N33" s="124"/>
      <c r="O33" s="141" t="s">
        <v>1542</v>
      </c>
      <c r="P33" s="143">
        <v>94378498.719999999</v>
      </c>
    </row>
    <row r="34" spans="1:16" x14ac:dyDescent="0.25">
      <c r="A34" s="122" t="s">
        <v>103</v>
      </c>
      <c r="B34" s="123" t="s">
        <v>918</v>
      </c>
      <c r="C34" s="122" t="s">
        <v>25</v>
      </c>
      <c r="D34" s="122" t="s">
        <v>981</v>
      </c>
      <c r="E34" s="122" t="s">
        <v>27</v>
      </c>
      <c r="F34" s="122" t="s">
        <v>982</v>
      </c>
      <c r="G34" s="122" t="s">
        <v>27</v>
      </c>
      <c r="H34" s="122" t="s">
        <v>983</v>
      </c>
      <c r="I34" s="124" t="s">
        <v>984</v>
      </c>
      <c r="J34" s="124">
        <v>138550400</v>
      </c>
      <c r="K34" s="124">
        <v>0</v>
      </c>
      <c r="L34" s="124">
        <v>119440000</v>
      </c>
      <c r="M34" s="124">
        <v>19110400</v>
      </c>
      <c r="N34" s="124">
        <v>0</v>
      </c>
      <c r="O34" s="122" t="s">
        <v>27</v>
      </c>
      <c r="P34" s="138"/>
    </row>
    <row r="35" spans="1:16" x14ac:dyDescent="0.25">
      <c r="A35" s="122" t="s">
        <v>108</v>
      </c>
      <c r="B35" s="123" t="s">
        <v>918</v>
      </c>
      <c r="C35" s="122" t="s">
        <v>75</v>
      </c>
      <c r="D35" s="122" t="s">
        <v>27</v>
      </c>
      <c r="E35" s="122" t="s">
        <v>1023</v>
      </c>
      <c r="F35" s="122" t="s">
        <v>27</v>
      </c>
      <c r="G35" s="122" t="s">
        <v>981</v>
      </c>
      <c r="H35" s="122" t="s">
        <v>983</v>
      </c>
      <c r="I35" s="124" t="s">
        <v>984</v>
      </c>
      <c r="J35" s="124">
        <v>0</v>
      </c>
      <c r="K35" s="124">
        <v>0</v>
      </c>
      <c r="L35" s="124">
        <v>0</v>
      </c>
      <c r="M35" s="124">
        <v>0</v>
      </c>
      <c r="N35" s="124">
        <v>14332800</v>
      </c>
      <c r="O35" s="122" t="s">
        <v>1024</v>
      </c>
      <c r="P35" s="138"/>
    </row>
    <row r="36" spans="1:16" x14ac:dyDescent="0.25">
      <c r="A36" s="122" t="s">
        <v>111</v>
      </c>
      <c r="B36" s="123" t="s">
        <v>1086</v>
      </c>
      <c r="C36" s="122" t="s">
        <v>25</v>
      </c>
      <c r="D36" s="122" t="s">
        <v>1087</v>
      </c>
      <c r="E36" s="122" t="s">
        <v>27</v>
      </c>
      <c r="F36" s="122" t="s">
        <v>1088</v>
      </c>
      <c r="G36" s="122" t="s">
        <v>27</v>
      </c>
      <c r="H36" s="122" t="s">
        <v>983</v>
      </c>
      <c r="I36" s="124" t="s">
        <v>984</v>
      </c>
      <c r="J36" s="124">
        <v>69154560</v>
      </c>
      <c r="K36" s="124">
        <v>0</v>
      </c>
      <c r="L36" s="124">
        <v>59616000</v>
      </c>
      <c r="M36" s="124">
        <v>9538560</v>
      </c>
      <c r="N36" s="124">
        <v>0</v>
      </c>
      <c r="O36" s="122" t="s">
        <v>27</v>
      </c>
      <c r="P36" s="138"/>
    </row>
    <row r="37" spans="1:16" x14ac:dyDescent="0.25">
      <c r="A37" s="122" t="s">
        <v>116</v>
      </c>
      <c r="B37" s="123" t="s">
        <v>1086</v>
      </c>
      <c r="C37" s="122" t="s">
        <v>75</v>
      </c>
      <c r="D37" s="122" t="s">
        <v>27</v>
      </c>
      <c r="E37" s="122" t="s">
        <v>1187</v>
      </c>
      <c r="F37" s="122" t="s">
        <v>27</v>
      </c>
      <c r="G37" s="122" t="s">
        <v>1087</v>
      </c>
      <c r="H37" s="122" t="s">
        <v>983</v>
      </c>
      <c r="I37" s="124" t="s">
        <v>984</v>
      </c>
      <c r="J37" s="124">
        <v>0</v>
      </c>
      <c r="K37" s="124">
        <v>0</v>
      </c>
      <c r="L37" s="124">
        <v>0</v>
      </c>
      <c r="M37" s="124">
        <v>0</v>
      </c>
      <c r="N37" s="124">
        <v>7153920</v>
      </c>
      <c r="O37" s="122" t="s">
        <v>1188</v>
      </c>
      <c r="P37" s="138"/>
    </row>
    <row r="38" spans="1:16" x14ac:dyDescent="0.25">
      <c r="A38" s="122"/>
      <c r="B38" s="123"/>
      <c r="C38" s="122"/>
      <c r="D38" s="122"/>
      <c r="E38" s="122"/>
      <c r="F38" s="122"/>
      <c r="G38" s="122"/>
      <c r="H38" s="122"/>
      <c r="I38" s="124"/>
      <c r="J38" s="124"/>
      <c r="K38" s="124"/>
      <c r="L38" s="124"/>
      <c r="M38" s="124"/>
      <c r="N38" s="124"/>
      <c r="O38" s="141" t="s">
        <v>1542</v>
      </c>
      <c r="P38" s="142">
        <f>+J34+J36-N35-N37</f>
        <v>186218240</v>
      </c>
    </row>
    <row r="39" spans="1:16" x14ac:dyDescent="0.25">
      <c r="A39" s="122" t="s">
        <v>121</v>
      </c>
      <c r="B39" s="123" t="s">
        <v>339</v>
      </c>
      <c r="C39" s="122" t="s">
        <v>25</v>
      </c>
      <c r="D39" s="122" t="s">
        <v>485</v>
      </c>
      <c r="E39" s="122" t="s">
        <v>27</v>
      </c>
      <c r="F39" s="122" t="s">
        <v>463</v>
      </c>
      <c r="G39" s="122" t="s">
        <v>27</v>
      </c>
      <c r="H39" s="122" t="s">
        <v>464</v>
      </c>
      <c r="I39" s="124" t="s">
        <v>465</v>
      </c>
      <c r="J39" s="124">
        <v>43544685.509999998</v>
      </c>
      <c r="K39" s="124">
        <v>0</v>
      </c>
      <c r="L39" s="124">
        <v>37538521.990000002</v>
      </c>
      <c r="M39" s="124">
        <v>6006163.5199999996</v>
      </c>
      <c r="N39" s="124">
        <v>0</v>
      </c>
      <c r="O39" s="122" t="s">
        <v>27</v>
      </c>
      <c r="P39" s="138"/>
    </row>
    <row r="40" spans="1:16" x14ac:dyDescent="0.25">
      <c r="A40" s="122" t="s">
        <v>126</v>
      </c>
      <c r="B40" s="123" t="s">
        <v>339</v>
      </c>
      <c r="C40" s="122" t="s">
        <v>75</v>
      </c>
      <c r="D40" s="122" t="s">
        <v>27</v>
      </c>
      <c r="E40" s="122" t="s">
        <v>499</v>
      </c>
      <c r="F40" s="122" t="s">
        <v>27</v>
      </c>
      <c r="G40" s="122" t="s">
        <v>462</v>
      </c>
      <c r="H40" s="122" t="s">
        <v>464</v>
      </c>
      <c r="I40" s="124" t="s">
        <v>465</v>
      </c>
      <c r="J40" s="124">
        <v>0</v>
      </c>
      <c r="K40" s="124">
        <v>0</v>
      </c>
      <c r="L40" s="124">
        <v>0</v>
      </c>
      <c r="M40" s="124">
        <v>0</v>
      </c>
      <c r="N40" s="124">
        <v>4504622.6399999997</v>
      </c>
      <c r="O40" s="122" t="s">
        <v>1536</v>
      </c>
      <c r="P40" s="138"/>
    </row>
    <row r="41" spans="1:16" x14ac:dyDescent="0.25">
      <c r="A41" s="122"/>
      <c r="B41" s="123"/>
      <c r="C41" s="122"/>
      <c r="D41" s="122"/>
      <c r="E41" s="122"/>
      <c r="F41" s="122"/>
      <c r="G41" s="122"/>
      <c r="H41" s="122"/>
      <c r="I41" s="124"/>
      <c r="J41" s="124"/>
      <c r="K41" s="124"/>
      <c r="L41" s="124"/>
      <c r="M41" s="124"/>
      <c r="N41" s="124"/>
      <c r="O41" s="141" t="s">
        <v>1542</v>
      </c>
      <c r="P41" s="142">
        <f>+J39-N40</f>
        <v>39040062.869999997</v>
      </c>
    </row>
    <row r="42" spans="1:16" x14ac:dyDescent="0.25">
      <c r="A42" s="122" t="s">
        <v>129</v>
      </c>
      <c r="B42" s="123" t="s">
        <v>631</v>
      </c>
      <c r="C42" s="122" t="s">
        <v>25</v>
      </c>
      <c r="D42" s="122" t="s">
        <v>688</v>
      </c>
      <c r="E42" s="122" t="s">
        <v>27</v>
      </c>
      <c r="F42" s="122" t="s">
        <v>689</v>
      </c>
      <c r="G42" s="122" t="s">
        <v>27</v>
      </c>
      <c r="H42" s="122" t="s">
        <v>690</v>
      </c>
      <c r="I42" s="124" t="s">
        <v>691</v>
      </c>
      <c r="J42" s="124">
        <v>154126247.43000001</v>
      </c>
      <c r="K42" s="124">
        <v>0</v>
      </c>
      <c r="L42" s="124">
        <v>132867454.68000001</v>
      </c>
      <c r="M42" s="124">
        <v>21258792.75</v>
      </c>
      <c r="N42" s="124">
        <v>0</v>
      </c>
      <c r="O42" s="122" t="s">
        <v>27</v>
      </c>
      <c r="P42" s="138"/>
    </row>
    <row r="43" spans="1:16" x14ac:dyDescent="0.25">
      <c r="A43" s="122" t="s">
        <v>134</v>
      </c>
      <c r="B43" s="123" t="s">
        <v>631</v>
      </c>
      <c r="C43" s="122" t="s">
        <v>25</v>
      </c>
      <c r="D43" s="122" t="s">
        <v>693</v>
      </c>
      <c r="E43" s="122" t="s">
        <v>27</v>
      </c>
      <c r="F43" s="122" t="s">
        <v>694</v>
      </c>
      <c r="G43" s="122" t="s">
        <v>27</v>
      </c>
      <c r="H43" s="122" t="s">
        <v>690</v>
      </c>
      <c r="I43" s="124" t="s">
        <v>691</v>
      </c>
      <c r="J43" s="124">
        <v>424308965.90399998</v>
      </c>
      <c r="K43" s="124">
        <v>383698080</v>
      </c>
      <c r="L43" s="124">
        <v>35009384.399999999</v>
      </c>
      <c r="M43" s="124">
        <v>5601501.5</v>
      </c>
      <c r="N43" s="124">
        <v>0</v>
      </c>
      <c r="O43" s="122" t="s">
        <v>27</v>
      </c>
      <c r="P43" s="138"/>
    </row>
    <row r="44" spans="1:16" x14ac:dyDescent="0.25">
      <c r="A44" s="122" t="s">
        <v>139</v>
      </c>
      <c r="B44" s="123" t="s">
        <v>631</v>
      </c>
      <c r="C44" s="122" t="s">
        <v>25</v>
      </c>
      <c r="D44" s="122" t="s">
        <v>696</v>
      </c>
      <c r="E44" s="122" t="s">
        <v>27</v>
      </c>
      <c r="F44" s="122" t="s">
        <v>697</v>
      </c>
      <c r="G44" s="122" t="s">
        <v>27</v>
      </c>
      <c r="H44" s="122" t="s">
        <v>690</v>
      </c>
      <c r="I44" s="124" t="s">
        <v>691</v>
      </c>
      <c r="J44" s="124">
        <v>213353015.22</v>
      </c>
      <c r="K44" s="124">
        <v>0</v>
      </c>
      <c r="L44" s="124">
        <v>183925013.12</v>
      </c>
      <c r="M44" s="124">
        <v>29428002.100000001</v>
      </c>
      <c r="N44" s="124">
        <v>0</v>
      </c>
      <c r="O44" s="122" t="s">
        <v>27</v>
      </c>
      <c r="P44" s="138"/>
    </row>
    <row r="45" spans="1:16" x14ac:dyDescent="0.25">
      <c r="A45" s="122" t="s">
        <v>142</v>
      </c>
      <c r="B45" s="123" t="s">
        <v>631</v>
      </c>
      <c r="C45" s="122" t="s">
        <v>25</v>
      </c>
      <c r="D45" s="122" t="s">
        <v>755</v>
      </c>
      <c r="E45" s="122" t="s">
        <v>27</v>
      </c>
      <c r="F45" s="122" t="s">
        <v>756</v>
      </c>
      <c r="G45" s="122" t="s">
        <v>27</v>
      </c>
      <c r="H45" s="122" t="s">
        <v>690</v>
      </c>
      <c r="I45" s="124" t="s">
        <v>691</v>
      </c>
      <c r="J45" s="124">
        <v>104970005.3008</v>
      </c>
      <c r="K45" s="124">
        <v>0</v>
      </c>
      <c r="L45" s="124">
        <v>90491383.879999995</v>
      </c>
      <c r="M45" s="124">
        <v>14478621.42</v>
      </c>
      <c r="N45" s="124">
        <v>0</v>
      </c>
      <c r="O45" s="122" t="s">
        <v>27</v>
      </c>
      <c r="P45" s="138"/>
    </row>
    <row r="46" spans="1:16" x14ac:dyDescent="0.25">
      <c r="A46" s="122" t="s">
        <v>145</v>
      </c>
      <c r="B46" s="123" t="s">
        <v>631</v>
      </c>
      <c r="C46" s="122" t="s">
        <v>75</v>
      </c>
      <c r="D46" s="122" t="s">
        <v>27</v>
      </c>
      <c r="E46" s="122" t="s">
        <v>761</v>
      </c>
      <c r="F46" s="122" t="s">
        <v>27</v>
      </c>
      <c r="G46" s="122" t="s">
        <v>696</v>
      </c>
      <c r="H46" s="122" t="s">
        <v>690</v>
      </c>
      <c r="I46" s="124" t="s">
        <v>691</v>
      </c>
      <c r="J46" s="124">
        <v>0</v>
      </c>
      <c r="K46" s="124">
        <v>0</v>
      </c>
      <c r="L46" s="124">
        <v>0</v>
      </c>
      <c r="M46" s="124">
        <v>0</v>
      </c>
      <c r="N46" s="124">
        <v>22071001.579999998</v>
      </c>
      <c r="O46" s="122" t="s">
        <v>762</v>
      </c>
      <c r="P46" s="138"/>
    </row>
    <row r="47" spans="1:16" s="127" customFormat="1" x14ac:dyDescent="0.25">
      <c r="A47" s="122" t="s">
        <v>148</v>
      </c>
      <c r="B47" s="123" t="s">
        <v>631</v>
      </c>
      <c r="C47" s="122" t="s">
        <v>75</v>
      </c>
      <c r="D47" s="122" t="s">
        <v>27</v>
      </c>
      <c r="E47" s="122" t="s">
        <v>767</v>
      </c>
      <c r="F47" s="122" t="s">
        <v>27</v>
      </c>
      <c r="G47" s="122" t="s">
        <v>693</v>
      </c>
      <c r="H47" s="122" t="s">
        <v>690</v>
      </c>
      <c r="I47" s="124" t="s">
        <v>691</v>
      </c>
      <c r="J47" s="124">
        <v>0</v>
      </c>
      <c r="K47" s="124">
        <v>0</v>
      </c>
      <c r="L47" s="124">
        <v>0</v>
      </c>
      <c r="M47" s="124">
        <v>0</v>
      </c>
      <c r="N47" s="124">
        <v>4201126.13</v>
      </c>
      <c r="O47" s="122" t="s">
        <v>768</v>
      </c>
      <c r="P47" s="140"/>
    </row>
    <row r="48" spans="1:16" x14ac:dyDescent="0.25">
      <c r="A48" s="122" t="s">
        <v>153</v>
      </c>
      <c r="B48" s="123" t="s">
        <v>631</v>
      </c>
      <c r="C48" s="122" t="s">
        <v>75</v>
      </c>
      <c r="D48" s="122" t="s">
        <v>27</v>
      </c>
      <c r="E48" s="122" t="s">
        <v>764</v>
      </c>
      <c r="F48" s="122" t="s">
        <v>27</v>
      </c>
      <c r="G48" s="122" t="s">
        <v>688</v>
      </c>
      <c r="H48" s="122" t="s">
        <v>690</v>
      </c>
      <c r="I48" s="124" t="s">
        <v>691</v>
      </c>
      <c r="J48" s="124">
        <v>0</v>
      </c>
      <c r="K48" s="124">
        <v>0</v>
      </c>
      <c r="L48" s="124">
        <v>0</v>
      </c>
      <c r="M48" s="124">
        <v>0</v>
      </c>
      <c r="N48" s="124">
        <v>15944094.560000001</v>
      </c>
      <c r="O48" s="122" t="s">
        <v>765</v>
      </c>
      <c r="P48" s="138"/>
    </row>
    <row r="49" spans="1:16" x14ac:dyDescent="0.25">
      <c r="A49" s="122" t="s">
        <v>154</v>
      </c>
      <c r="B49" s="123" t="s">
        <v>631</v>
      </c>
      <c r="C49" s="122" t="s">
        <v>75</v>
      </c>
      <c r="D49" s="122" t="s">
        <v>27</v>
      </c>
      <c r="E49" s="122" t="s">
        <v>773</v>
      </c>
      <c r="F49" s="122" t="s">
        <v>27</v>
      </c>
      <c r="G49" s="122" t="s">
        <v>755</v>
      </c>
      <c r="H49" s="122" t="s">
        <v>690</v>
      </c>
      <c r="I49" s="124" t="s">
        <v>691</v>
      </c>
      <c r="J49" s="124">
        <v>0</v>
      </c>
      <c r="K49" s="124">
        <v>0</v>
      </c>
      <c r="L49" s="124">
        <v>0</v>
      </c>
      <c r="M49" s="124">
        <v>0</v>
      </c>
      <c r="N49" s="124">
        <v>10858966.07</v>
      </c>
      <c r="O49" s="122" t="s">
        <v>774</v>
      </c>
      <c r="P49" s="138"/>
    </row>
    <row r="50" spans="1:16" x14ac:dyDescent="0.25">
      <c r="A50" s="122"/>
      <c r="B50" s="123"/>
      <c r="C50" s="122"/>
      <c r="D50" s="122"/>
      <c r="E50" s="122"/>
      <c r="F50" s="122"/>
      <c r="G50" s="122"/>
      <c r="H50" s="122"/>
      <c r="I50" s="124"/>
      <c r="J50" s="124"/>
      <c r="K50" s="124"/>
      <c r="L50" s="124"/>
      <c r="M50" s="124"/>
      <c r="N50" s="124"/>
      <c r="O50" s="141" t="s">
        <v>1542</v>
      </c>
      <c r="P50" s="143">
        <f>+J42+J43+J44+J45-N46-N47-N48-N49</f>
        <v>843683045.51479995</v>
      </c>
    </row>
    <row r="51" spans="1:16" x14ac:dyDescent="0.25">
      <c r="A51" s="122" t="s">
        <v>157</v>
      </c>
      <c r="B51" s="123" t="s">
        <v>1253</v>
      </c>
      <c r="C51" s="122" t="s">
        <v>25</v>
      </c>
      <c r="D51" s="122" t="s">
        <v>1254</v>
      </c>
      <c r="E51" s="122" t="s">
        <v>27</v>
      </c>
      <c r="F51" s="122" t="s">
        <v>1255</v>
      </c>
      <c r="G51" s="122" t="s">
        <v>27</v>
      </c>
      <c r="H51" s="122" t="s">
        <v>1256</v>
      </c>
      <c r="I51" s="124" t="s">
        <v>1257</v>
      </c>
      <c r="J51" s="124">
        <v>20061504</v>
      </c>
      <c r="K51" s="124">
        <v>0</v>
      </c>
      <c r="L51" s="124">
        <v>17294400</v>
      </c>
      <c r="M51" s="124">
        <v>2767104</v>
      </c>
      <c r="N51" s="124">
        <v>0</v>
      </c>
      <c r="O51" s="122" t="s">
        <v>27</v>
      </c>
      <c r="P51" s="138"/>
    </row>
    <row r="52" spans="1:16" x14ac:dyDescent="0.25">
      <c r="A52" s="122" t="s">
        <v>162</v>
      </c>
      <c r="B52" s="123" t="s">
        <v>1253</v>
      </c>
      <c r="C52" s="122" t="s">
        <v>75</v>
      </c>
      <c r="D52" s="122" t="s">
        <v>27</v>
      </c>
      <c r="E52" s="122" t="s">
        <v>1339</v>
      </c>
      <c r="F52" s="122" t="s">
        <v>27</v>
      </c>
      <c r="G52" s="122" t="s">
        <v>1254</v>
      </c>
      <c r="H52" s="122" t="s">
        <v>1256</v>
      </c>
      <c r="I52" s="124" t="s">
        <v>1257</v>
      </c>
      <c r="J52" s="124">
        <v>0</v>
      </c>
      <c r="K52" s="124">
        <v>0</v>
      </c>
      <c r="L52" s="124">
        <v>0</v>
      </c>
      <c r="M52" s="124">
        <v>0</v>
      </c>
      <c r="N52" s="124">
        <v>2075328</v>
      </c>
      <c r="O52" s="122" t="s">
        <v>1340</v>
      </c>
      <c r="P52" s="138"/>
    </row>
    <row r="53" spans="1:16" x14ac:dyDescent="0.25">
      <c r="A53" s="122"/>
      <c r="B53" s="123"/>
      <c r="C53" s="122"/>
      <c r="D53" s="122"/>
      <c r="E53" s="122"/>
      <c r="F53" s="122"/>
      <c r="G53" s="122"/>
      <c r="H53" s="122"/>
      <c r="I53" s="124"/>
      <c r="J53" s="124"/>
      <c r="K53" s="124"/>
      <c r="L53" s="124"/>
      <c r="M53" s="124"/>
      <c r="N53" s="124"/>
      <c r="O53" s="141" t="s">
        <v>1542</v>
      </c>
      <c r="P53" s="143">
        <f>+J51-N52</f>
        <v>17986176</v>
      </c>
    </row>
    <row r="54" spans="1:16" x14ac:dyDescent="0.25">
      <c r="A54" s="122" t="s">
        <v>167</v>
      </c>
      <c r="B54" s="123" t="s">
        <v>1253</v>
      </c>
      <c r="C54" s="122" t="s">
        <v>25</v>
      </c>
      <c r="D54" s="122" t="s">
        <v>1272</v>
      </c>
      <c r="E54" s="122" t="s">
        <v>27</v>
      </c>
      <c r="F54" s="122" t="s">
        <v>1273</v>
      </c>
      <c r="G54" s="122" t="s">
        <v>27</v>
      </c>
      <c r="H54" s="122" t="s">
        <v>1274</v>
      </c>
      <c r="I54" s="124" t="s">
        <v>1275</v>
      </c>
      <c r="J54" s="124">
        <v>323032080</v>
      </c>
      <c r="K54" s="124">
        <v>323032080</v>
      </c>
      <c r="L54" s="124">
        <v>0</v>
      </c>
      <c r="M54" s="124">
        <v>0</v>
      </c>
      <c r="N54" s="124">
        <v>0</v>
      </c>
      <c r="O54" s="122" t="s">
        <v>27</v>
      </c>
      <c r="P54" s="138"/>
    </row>
    <row r="55" spans="1:16" x14ac:dyDescent="0.25">
      <c r="A55" s="122"/>
      <c r="B55" s="123"/>
      <c r="C55" s="122"/>
      <c r="D55" s="122"/>
      <c r="E55" s="122"/>
      <c r="F55" s="122"/>
      <c r="G55" s="122"/>
      <c r="H55" s="122"/>
      <c r="I55" s="124"/>
      <c r="J55" s="124"/>
      <c r="K55" s="124"/>
      <c r="L55" s="124"/>
      <c r="M55" s="124"/>
      <c r="N55" s="124"/>
      <c r="O55" s="141" t="s">
        <v>1542</v>
      </c>
      <c r="P55" s="142">
        <f>+J54</f>
        <v>323032080</v>
      </c>
    </row>
    <row r="56" spans="1:16" x14ac:dyDescent="0.25">
      <c r="A56" s="122" t="s">
        <v>170</v>
      </c>
      <c r="B56" s="123" t="s">
        <v>1086</v>
      </c>
      <c r="C56" s="122" t="s">
        <v>25</v>
      </c>
      <c r="D56" s="122" t="s">
        <v>1169</v>
      </c>
      <c r="E56" s="122" t="s">
        <v>27</v>
      </c>
      <c r="F56" s="122" t="s">
        <v>1170</v>
      </c>
      <c r="G56" s="122" t="s">
        <v>27</v>
      </c>
      <c r="H56" s="122" t="s">
        <v>397</v>
      </c>
      <c r="I56" s="124" t="s">
        <v>398</v>
      </c>
      <c r="J56" s="124">
        <v>24216690.294</v>
      </c>
      <c r="K56" s="124">
        <v>0</v>
      </c>
      <c r="L56" s="124">
        <v>20876457.149999999</v>
      </c>
      <c r="M56" s="124">
        <v>3340233.14</v>
      </c>
      <c r="N56" s="124">
        <v>0</v>
      </c>
      <c r="O56" s="122" t="s">
        <v>27</v>
      </c>
      <c r="P56" s="138"/>
    </row>
    <row r="57" spans="1:16" x14ac:dyDescent="0.25">
      <c r="A57" s="122" t="s">
        <v>173</v>
      </c>
      <c r="B57" s="123" t="s">
        <v>1086</v>
      </c>
      <c r="C57" s="122" t="s">
        <v>25</v>
      </c>
      <c r="D57" s="122" t="s">
        <v>1172</v>
      </c>
      <c r="E57" s="122" t="s">
        <v>27</v>
      </c>
      <c r="F57" s="122" t="s">
        <v>1173</v>
      </c>
      <c r="G57" s="122" t="s">
        <v>27</v>
      </c>
      <c r="H57" s="122" t="s">
        <v>397</v>
      </c>
      <c r="I57" s="124" t="s">
        <v>398</v>
      </c>
      <c r="J57" s="124">
        <v>18397642.460000001</v>
      </c>
      <c r="K57" s="124">
        <v>0</v>
      </c>
      <c r="L57" s="124">
        <v>15860036.6</v>
      </c>
      <c r="M57" s="124">
        <v>2537605.86</v>
      </c>
      <c r="N57" s="124">
        <v>0</v>
      </c>
      <c r="O57" s="122" t="s">
        <v>27</v>
      </c>
      <c r="P57" s="138"/>
    </row>
    <row r="58" spans="1:16" s="126" customFormat="1" x14ac:dyDescent="0.25">
      <c r="A58" s="122" t="s">
        <v>176</v>
      </c>
      <c r="B58" s="123" t="s">
        <v>1086</v>
      </c>
      <c r="C58" s="122" t="s">
        <v>25</v>
      </c>
      <c r="D58" s="122" t="s">
        <v>1175</v>
      </c>
      <c r="E58" s="122" t="s">
        <v>27</v>
      </c>
      <c r="F58" s="122" t="s">
        <v>1176</v>
      </c>
      <c r="G58" s="122" t="s">
        <v>27</v>
      </c>
      <c r="H58" s="122" t="s">
        <v>397</v>
      </c>
      <c r="I58" s="124" t="s">
        <v>398</v>
      </c>
      <c r="J58" s="124">
        <v>9859023.7100000009</v>
      </c>
      <c r="K58" s="124">
        <v>0</v>
      </c>
      <c r="L58" s="124">
        <v>8499158.3699999992</v>
      </c>
      <c r="M58" s="124">
        <v>1359865.34</v>
      </c>
      <c r="N58" s="124">
        <v>0</v>
      </c>
      <c r="O58" s="122" t="s">
        <v>27</v>
      </c>
      <c r="P58" s="139"/>
    </row>
    <row r="59" spans="1:16" x14ac:dyDescent="0.25">
      <c r="A59" s="122" t="s">
        <v>179</v>
      </c>
      <c r="B59" s="123" t="s">
        <v>1086</v>
      </c>
      <c r="C59" s="122" t="s">
        <v>25</v>
      </c>
      <c r="D59" s="122" t="s">
        <v>1178</v>
      </c>
      <c r="E59" s="122" t="s">
        <v>27</v>
      </c>
      <c r="F59" s="122" t="s">
        <v>1179</v>
      </c>
      <c r="G59" s="122" t="s">
        <v>27</v>
      </c>
      <c r="H59" s="122" t="s">
        <v>397</v>
      </c>
      <c r="I59" s="124" t="s">
        <v>398</v>
      </c>
      <c r="J59" s="124">
        <v>52260238.463600002</v>
      </c>
      <c r="K59" s="124">
        <v>0</v>
      </c>
      <c r="L59" s="124">
        <v>45051929.710000001</v>
      </c>
      <c r="M59" s="124">
        <v>7208308.75</v>
      </c>
      <c r="N59" s="124">
        <v>0</v>
      </c>
      <c r="O59" s="122" t="s">
        <v>27</v>
      </c>
      <c r="P59" s="138"/>
    </row>
    <row r="60" spans="1:16" x14ac:dyDescent="0.25">
      <c r="A60" s="122" t="s">
        <v>182</v>
      </c>
      <c r="B60" s="129" t="s">
        <v>1086</v>
      </c>
      <c r="C60" s="128" t="s">
        <v>25</v>
      </c>
      <c r="D60" s="128" t="s">
        <v>1181</v>
      </c>
      <c r="E60" s="128" t="s">
        <v>27</v>
      </c>
      <c r="F60" s="128" t="s">
        <v>1182</v>
      </c>
      <c r="G60" s="128" t="s">
        <v>27</v>
      </c>
      <c r="H60" s="128" t="s">
        <v>397</v>
      </c>
      <c r="I60" s="130" t="s">
        <v>398</v>
      </c>
      <c r="J60" s="130">
        <v>146467657.71000001</v>
      </c>
      <c r="K60" s="130">
        <v>0</v>
      </c>
      <c r="L60" s="130">
        <v>126265222.16</v>
      </c>
      <c r="M60" s="130">
        <v>20202435.550000001</v>
      </c>
      <c r="N60" s="130">
        <v>0</v>
      </c>
      <c r="O60" s="128" t="s">
        <v>27</v>
      </c>
      <c r="P60" s="138"/>
    </row>
    <row r="61" spans="1:16" x14ac:dyDescent="0.25">
      <c r="A61" s="122" t="s">
        <v>187</v>
      </c>
      <c r="B61" s="129" t="s">
        <v>1086</v>
      </c>
      <c r="C61" s="128" t="s">
        <v>25</v>
      </c>
      <c r="D61" s="128" t="s">
        <v>1184</v>
      </c>
      <c r="E61" s="128" t="s">
        <v>27</v>
      </c>
      <c r="F61" s="128" t="s">
        <v>1185</v>
      </c>
      <c r="G61" s="128" t="s">
        <v>27</v>
      </c>
      <c r="H61" s="128" t="s">
        <v>397</v>
      </c>
      <c r="I61" s="130" t="s">
        <v>398</v>
      </c>
      <c r="J61" s="130">
        <v>114527756.64040001</v>
      </c>
      <c r="K61" s="130">
        <v>0</v>
      </c>
      <c r="L61" s="130">
        <v>98730824.689999998</v>
      </c>
      <c r="M61" s="130">
        <v>15796931.949999999</v>
      </c>
      <c r="N61" s="130">
        <v>0</v>
      </c>
      <c r="O61" s="128" t="s">
        <v>27</v>
      </c>
      <c r="P61" s="138"/>
    </row>
    <row r="62" spans="1:16" x14ac:dyDescent="0.25">
      <c r="A62" s="122" t="s">
        <v>192</v>
      </c>
      <c r="B62" s="123" t="s">
        <v>1086</v>
      </c>
      <c r="C62" s="122" t="s">
        <v>75</v>
      </c>
      <c r="D62" s="122" t="s">
        <v>27</v>
      </c>
      <c r="E62" s="122" t="s">
        <v>1235</v>
      </c>
      <c r="F62" s="122" t="s">
        <v>27</v>
      </c>
      <c r="G62" s="122" t="s">
        <v>1169</v>
      </c>
      <c r="H62" s="122" t="s">
        <v>397</v>
      </c>
      <c r="I62" s="124" t="s">
        <v>398</v>
      </c>
      <c r="J62" s="124">
        <v>0</v>
      </c>
      <c r="K62" s="124">
        <v>0</v>
      </c>
      <c r="L62" s="124">
        <v>0</v>
      </c>
      <c r="M62" s="124">
        <v>0</v>
      </c>
      <c r="N62" s="124">
        <v>2505174.858</v>
      </c>
      <c r="O62" s="122" t="s">
        <v>1236</v>
      </c>
      <c r="P62" s="138"/>
    </row>
    <row r="63" spans="1:16" x14ac:dyDescent="0.25">
      <c r="A63" s="122" t="s">
        <v>195</v>
      </c>
      <c r="B63" s="123" t="s">
        <v>1086</v>
      </c>
      <c r="C63" s="122" t="s">
        <v>75</v>
      </c>
      <c r="D63" s="122" t="s">
        <v>27</v>
      </c>
      <c r="E63" s="122" t="s">
        <v>1238</v>
      </c>
      <c r="F63" s="122" t="s">
        <v>27</v>
      </c>
      <c r="G63" s="122" t="s">
        <v>1172</v>
      </c>
      <c r="H63" s="122" t="s">
        <v>397</v>
      </c>
      <c r="I63" s="124" t="s">
        <v>398</v>
      </c>
      <c r="J63" s="124">
        <v>0</v>
      </c>
      <c r="K63" s="124">
        <v>0</v>
      </c>
      <c r="L63" s="124">
        <v>0</v>
      </c>
      <c r="M63" s="124">
        <v>0</v>
      </c>
      <c r="N63" s="124">
        <v>1903204.395</v>
      </c>
      <c r="O63" s="122" t="s">
        <v>1239</v>
      </c>
      <c r="P63" s="138"/>
    </row>
    <row r="64" spans="1:16" x14ac:dyDescent="0.25">
      <c r="A64" s="122" t="s">
        <v>200</v>
      </c>
      <c r="B64" s="123" t="s">
        <v>1086</v>
      </c>
      <c r="C64" s="122" t="s">
        <v>75</v>
      </c>
      <c r="D64" s="122" t="s">
        <v>27</v>
      </c>
      <c r="E64" s="122" t="s">
        <v>1241</v>
      </c>
      <c r="F64" s="122" t="s">
        <v>27</v>
      </c>
      <c r="G64" s="122" t="s">
        <v>1175</v>
      </c>
      <c r="H64" s="122" t="s">
        <v>397</v>
      </c>
      <c r="I64" s="124" t="s">
        <v>398</v>
      </c>
      <c r="J64" s="124">
        <v>0</v>
      </c>
      <c r="K64" s="124">
        <v>0</v>
      </c>
      <c r="L64" s="124">
        <v>0</v>
      </c>
      <c r="M64" s="124">
        <v>0</v>
      </c>
      <c r="N64" s="124">
        <v>1019899.0050000001</v>
      </c>
      <c r="O64" s="122" t="s">
        <v>1242</v>
      </c>
      <c r="P64" s="138"/>
    </row>
    <row r="65" spans="1:16" x14ac:dyDescent="0.25">
      <c r="A65" s="122" t="s">
        <v>205</v>
      </c>
      <c r="B65" s="123" t="s">
        <v>1086</v>
      </c>
      <c r="C65" s="122" t="s">
        <v>75</v>
      </c>
      <c r="D65" s="122" t="s">
        <v>27</v>
      </c>
      <c r="E65" s="122" t="s">
        <v>1244</v>
      </c>
      <c r="F65" s="122" t="s">
        <v>27</v>
      </c>
      <c r="G65" s="122" t="s">
        <v>1178</v>
      </c>
      <c r="H65" s="122" t="s">
        <v>397</v>
      </c>
      <c r="I65" s="124" t="s">
        <v>398</v>
      </c>
      <c r="J65" s="124">
        <v>0</v>
      </c>
      <c r="K65" s="124">
        <v>0</v>
      </c>
      <c r="L65" s="124">
        <v>0</v>
      </c>
      <c r="M65" s="124">
        <v>0</v>
      </c>
      <c r="N65" s="124">
        <v>5406231.5652000001</v>
      </c>
      <c r="O65" s="122" t="s">
        <v>1245</v>
      </c>
      <c r="P65" s="138"/>
    </row>
    <row r="66" spans="1:16" x14ac:dyDescent="0.25">
      <c r="A66" s="122" t="s">
        <v>208</v>
      </c>
      <c r="B66" s="123" t="s">
        <v>1086</v>
      </c>
      <c r="C66" s="122" t="s">
        <v>75</v>
      </c>
      <c r="D66" s="122" t="s">
        <v>27</v>
      </c>
      <c r="E66" s="122" t="s">
        <v>1247</v>
      </c>
      <c r="F66" s="122" t="s">
        <v>27</v>
      </c>
      <c r="G66" s="122" t="s">
        <v>1181</v>
      </c>
      <c r="H66" s="122" t="s">
        <v>397</v>
      </c>
      <c r="I66" s="124" t="s">
        <v>398</v>
      </c>
      <c r="J66" s="124">
        <v>0</v>
      </c>
      <c r="K66" s="124">
        <v>0</v>
      </c>
      <c r="L66" s="124">
        <v>0</v>
      </c>
      <c r="M66" s="124">
        <v>0</v>
      </c>
      <c r="N66" s="124">
        <v>15151826.662500001</v>
      </c>
      <c r="O66" s="122" t="s">
        <v>1248</v>
      </c>
      <c r="P66" s="138"/>
    </row>
    <row r="67" spans="1:16" x14ac:dyDescent="0.25">
      <c r="A67" s="122" t="s">
        <v>211</v>
      </c>
      <c r="B67" s="123" t="s">
        <v>1086</v>
      </c>
      <c r="C67" s="122" t="s">
        <v>75</v>
      </c>
      <c r="D67" s="122" t="s">
        <v>27</v>
      </c>
      <c r="E67" s="122" t="s">
        <v>1250</v>
      </c>
      <c r="F67" s="122" t="s">
        <v>27</v>
      </c>
      <c r="G67" s="122" t="s">
        <v>1184</v>
      </c>
      <c r="H67" s="122" t="s">
        <v>397</v>
      </c>
      <c r="I67" s="124" t="s">
        <v>398</v>
      </c>
      <c r="J67" s="124">
        <v>0</v>
      </c>
      <c r="K67" s="124">
        <v>0</v>
      </c>
      <c r="L67" s="124">
        <v>0</v>
      </c>
      <c r="M67" s="124">
        <v>0</v>
      </c>
      <c r="N67" s="124">
        <v>11847698.9628</v>
      </c>
      <c r="O67" s="122" t="s">
        <v>1251</v>
      </c>
      <c r="P67" s="138"/>
    </row>
    <row r="68" spans="1:16" x14ac:dyDescent="0.25">
      <c r="A68" s="122"/>
      <c r="B68" s="123"/>
      <c r="C68" s="122"/>
      <c r="D68" s="122"/>
      <c r="E68" s="122"/>
      <c r="F68" s="122"/>
      <c r="G68" s="122"/>
      <c r="H68" s="122"/>
      <c r="I68" s="124"/>
      <c r="J68" s="124"/>
      <c r="K68" s="124"/>
      <c r="L68" s="124"/>
      <c r="M68" s="124"/>
      <c r="N68" s="124"/>
      <c r="O68" s="141" t="s">
        <v>1542</v>
      </c>
      <c r="P68" s="143">
        <f>+J56+J57+J58+J59+J60+J61-N62-N63-N64-N65-N66-N67</f>
        <v>327894973.82950002</v>
      </c>
    </row>
    <row r="69" spans="1:16" x14ac:dyDescent="0.25">
      <c r="A69" s="122" t="s">
        <v>214</v>
      </c>
      <c r="B69" s="123" t="s">
        <v>339</v>
      </c>
      <c r="C69" s="122" t="s">
        <v>25</v>
      </c>
      <c r="D69" s="122" t="s">
        <v>382</v>
      </c>
      <c r="E69" s="122" t="s">
        <v>27</v>
      </c>
      <c r="F69" s="122" t="s">
        <v>383</v>
      </c>
      <c r="G69" s="122" t="s">
        <v>27</v>
      </c>
      <c r="H69" s="122" t="s">
        <v>379</v>
      </c>
      <c r="I69" s="124" t="s">
        <v>380</v>
      </c>
      <c r="J69" s="124">
        <v>139660213.75</v>
      </c>
      <c r="K69" s="124">
        <v>0</v>
      </c>
      <c r="L69" s="124">
        <v>120396735.98999999</v>
      </c>
      <c r="M69" s="124">
        <v>19263477.760000002</v>
      </c>
      <c r="N69" s="124">
        <v>0</v>
      </c>
      <c r="O69" s="122" t="s">
        <v>27</v>
      </c>
      <c r="P69" s="138"/>
    </row>
    <row r="70" spans="1:16" x14ac:dyDescent="0.25">
      <c r="A70" s="122" t="s">
        <v>217</v>
      </c>
      <c r="B70" s="123" t="s">
        <v>339</v>
      </c>
      <c r="C70" s="122" t="s">
        <v>75</v>
      </c>
      <c r="D70" s="122" t="s">
        <v>27</v>
      </c>
      <c r="E70" s="122" t="s">
        <v>529</v>
      </c>
      <c r="F70" s="122" t="s">
        <v>27</v>
      </c>
      <c r="G70" s="122" t="s">
        <v>382</v>
      </c>
      <c r="H70" s="122" t="s">
        <v>379</v>
      </c>
      <c r="I70" s="124" t="s">
        <v>380</v>
      </c>
      <c r="J70" s="124">
        <v>0</v>
      </c>
      <c r="K70" s="124">
        <v>0</v>
      </c>
      <c r="L70" s="124">
        <v>0</v>
      </c>
      <c r="M70" s="124">
        <v>0</v>
      </c>
      <c r="N70" s="124">
        <v>14447608.32</v>
      </c>
      <c r="O70" s="122" t="s">
        <v>530</v>
      </c>
      <c r="P70" s="138"/>
    </row>
    <row r="71" spans="1:16" x14ac:dyDescent="0.25">
      <c r="O71" s="144" t="s">
        <v>1542</v>
      </c>
      <c r="P71" s="145">
        <f>+J69-N70</f>
        <v>125212605.43000001</v>
      </c>
    </row>
    <row r="73" spans="1:16" x14ac:dyDescent="0.25">
      <c r="N73" s="146" t="s">
        <v>1543</v>
      </c>
      <c r="O73" s="147"/>
      <c r="P73" s="148">
        <f>SUBTOTAL(9,P8:P71)</f>
        <v>3179043028.5274997</v>
      </c>
    </row>
  </sheetData>
  <mergeCells count="4">
    <mergeCell ref="A2:I2"/>
    <mergeCell ref="A3:I3"/>
    <mergeCell ref="A4:I4"/>
    <mergeCell ref="A5:I5"/>
  </mergeCells>
  <pageMargins left="0.11811023622047244" right="0.11811023622047244" top="0.55118110236220474" bottom="0.15748031496062992" header="0" footer="0"/>
  <pageSetup scale="84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62"/>
  <sheetViews>
    <sheetView workbookViewId="0">
      <pane ySplit="15" topLeftCell="A397" activePane="bottomLeft" state="frozen"/>
      <selection activeCell="C1" sqref="C1"/>
      <selection pane="bottomLeft" activeCell="A11" sqref="A11:I11"/>
    </sheetView>
  </sheetViews>
  <sheetFormatPr baseColWidth="10" defaultRowHeight="15" x14ac:dyDescent="0.25"/>
  <cols>
    <col min="1" max="1" width="6.28515625" style="5" bestFit="1" customWidth="1"/>
    <col min="2" max="2" width="9.7109375" style="6" bestFit="1" customWidth="1"/>
    <col min="3" max="3" width="9.85546875" style="5" bestFit="1" customWidth="1"/>
    <col min="4" max="4" width="15.28515625" style="5" bestFit="1" customWidth="1"/>
    <col min="5" max="5" width="15" style="5" bestFit="1" customWidth="1"/>
    <col min="6" max="6" width="11.7109375" style="5" bestFit="1" customWidth="1"/>
    <col min="7" max="7" width="15.28515625" style="5" bestFit="1" customWidth="1"/>
    <col min="8" max="8" width="12.140625" style="5" hidden="1" customWidth="1"/>
    <col min="9" max="9" width="31" style="7" customWidth="1"/>
    <col min="10" max="10" width="25.28515625" style="7" bestFit="1" customWidth="1"/>
    <col min="11" max="11" width="17" style="7" bestFit="1" customWidth="1"/>
    <col min="12" max="12" width="22.85546875" style="7" hidden="1" customWidth="1"/>
    <col min="13" max="13" width="15.85546875" style="7" hidden="1" customWidth="1"/>
    <col min="14" max="17" width="5.140625" style="7" hidden="1" customWidth="1"/>
    <col min="18" max="18" width="14.28515625" style="7" customWidth="1"/>
    <col min="19" max="19" width="17.42578125" style="5" bestFit="1" customWidth="1"/>
    <col min="20" max="20" width="18.28515625" style="8" bestFit="1" customWidth="1"/>
    <col min="21" max="16384" width="11.42578125" style="8"/>
  </cols>
  <sheetData>
    <row r="1" spans="1:19" x14ac:dyDescent="0.25">
      <c r="J1" s="58" t="s">
        <v>1525</v>
      </c>
      <c r="K1" s="59"/>
    </row>
    <row r="2" spans="1:19" x14ac:dyDescent="0.25">
      <c r="J2" s="60" t="s">
        <v>1526</v>
      </c>
      <c r="K2" s="61"/>
    </row>
    <row r="3" spans="1:19" x14ac:dyDescent="0.25">
      <c r="J3" s="62" t="s">
        <v>1527</v>
      </c>
      <c r="K3" s="63"/>
    </row>
    <row r="4" spans="1:19" x14ac:dyDescent="0.25">
      <c r="J4" s="64" t="s">
        <v>1528</v>
      </c>
      <c r="K4" s="65"/>
    </row>
    <row r="5" spans="1:19" x14ac:dyDescent="0.25">
      <c r="J5" s="64" t="s">
        <v>1529</v>
      </c>
      <c r="K5" s="66"/>
    </row>
    <row r="6" spans="1:19" x14ac:dyDescent="0.25">
      <c r="J6" s="64" t="s">
        <v>1530</v>
      </c>
      <c r="K6" s="67"/>
    </row>
    <row r="7" spans="1:19" x14ac:dyDescent="0.25">
      <c r="J7" s="64" t="s">
        <v>1531</v>
      </c>
      <c r="K7" s="68"/>
    </row>
    <row r="8" spans="1:19" x14ac:dyDescent="0.25">
      <c r="J8" s="69" t="s">
        <v>1532</v>
      </c>
      <c r="K8" s="70"/>
    </row>
    <row r="9" spans="1:19" x14ac:dyDescent="0.25">
      <c r="J9" s="69" t="s">
        <v>1533</v>
      </c>
      <c r="K9" s="71"/>
    </row>
    <row r="10" spans="1:19" s="3" customFormat="1" x14ac:dyDescent="0.25">
      <c r="A10" s="151" t="s">
        <v>0</v>
      </c>
      <c r="B10" s="151"/>
      <c r="C10" s="151"/>
      <c r="D10" s="151"/>
      <c r="E10" s="151"/>
      <c r="F10" s="151"/>
      <c r="G10" s="151"/>
      <c r="H10" s="151"/>
      <c r="I10" s="151"/>
      <c r="J10" s="58" t="s">
        <v>1534</v>
      </c>
      <c r="K10" s="72"/>
      <c r="L10" s="1"/>
      <c r="M10" s="1"/>
      <c r="N10" s="1"/>
      <c r="O10" s="1"/>
      <c r="P10" s="1"/>
      <c r="Q10" s="1"/>
      <c r="R10" s="1"/>
      <c r="S10" s="2"/>
    </row>
    <row r="11" spans="1:19" s="3" customFormat="1" x14ac:dyDescent="0.25">
      <c r="A11" s="152" t="s">
        <v>1</v>
      </c>
      <c r="B11" s="152"/>
      <c r="C11" s="152"/>
      <c r="D11" s="152"/>
      <c r="E11" s="152"/>
      <c r="F11" s="152"/>
      <c r="G11" s="152"/>
      <c r="H11" s="152"/>
      <c r="I11" s="152"/>
      <c r="J11" s="7" t="s">
        <v>1535</v>
      </c>
      <c r="K11" s="73"/>
      <c r="L11" s="1"/>
      <c r="M11" s="1"/>
      <c r="N11" s="1"/>
      <c r="O11" s="1"/>
      <c r="P11" s="1"/>
      <c r="Q11" s="1"/>
      <c r="R11" s="1"/>
      <c r="S11" s="2"/>
    </row>
    <row r="12" spans="1:19" s="3" customFormat="1" x14ac:dyDescent="0.25">
      <c r="A12" s="152" t="s">
        <v>2</v>
      </c>
      <c r="B12" s="152"/>
      <c r="C12" s="152"/>
      <c r="D12" s="152"/>
      <c r="E12" s="152"/>
      <c r="F12" s="152"/>
      <c r="G12" s="152"/>
      <c r="H12" s="152"/>
      <c r="I12" s="152"/>
      <c r="J12" s="1" t="s">
        <v>1537</v>
      </c>
      <c r="K12" s="112"/>
      <c r="L12" s="1"/>
      <c r="M12" s="1"/>
      <c r="N12" s="1"/>
      <c r="O12" s="1"/>
      <c r="P12" s="1"/>
      <c r="Q12" s="1"/>
      <c r="R12" s="1"/>
      <c r="S12" s="2"/>
    </row>
    <row r="13" spans="1:19" s="3" customFormat="1" x14ac:dyDescent="0.25">
      <c r="A13" s="151" t="s">
        <v>3</v>
      </c>
      <c r="B13" s="151"/>
      <c r="C13" s="151"/>
      <c r="D13" s="151"/>
      <c r="E13" s="151"/>
      <c r="F13" s="151"/>
      <c r="G13" s="151"/>
      <c r="H13" s="151"/>
      <c r="I13" s="151"/>
      <c r="J13" s="1"/>
      <c r="K13" s="1"/>
      <c r="L13" s="1"/>
      <c r="M13" s="1"/>
      <c r="N13" s="1"/>
      <c r="O13" s="1"/>
      <c r="P13" s="1"/>
      <c r="Q13" s="1"/>
      <c r="R13" s="1"/>
      <c r="S13" s="2"/>
    </row>
    <row r="15" spans="1:19" s="4" customFormat="1" x14ac:dyDescent="0.25">
      <c r="A15" s="10" t="s">
        <v>4</v>
      </c>
      <c r="B15" s="11" t="s">
        <v>5</v>
      </c>
      <c r="C15" s="10" t="s">
        <v>6</v>
      </c>
      <c r="D15" s="10" t="s">
        <v>7</v>
      </c>
      <c r="E15" s="10" t="s">
        <v>8</v>
      </c>
      <c r="F15" s="10" t="s">
        <v>9</v>
      </c>
      <c r="G15" s="10" t="s">
        <v>10</v>
      </c>
      <c r="H15" s="10" t="s">
        <v>11</v>
      </c>
      <c r="I15" s="12" t="s">
        <v>12</v>
      </c>
      <c r="J15" s="12" t="s">
        <v>13</v>
      </c>
      <c r="K15" s="12" t="s">
        <v>14</v>
      </c>
      <c r="L15" s="12" t="s">
        <v>15</v>
      </c>
      <c r="M15" s="12" t="s">
        <v>16</v>
      </c>
      <c r="N15" s="12" t="s">
        <v>17</v>
      </c>
      <c r="O15" s="12" t="s">
        <v>18</v>
      </c>
      <c r="P15" s="12" t="s">
        <v>19</v>
      </c>
      <c r="Q15" s="12" t="s">
        <v>20</v>
      </c>
      <c r="R15" s="12" t="s">
        <v>21</v>
      </c>
      <c r="S15" s="10" t="s">
        <v>22</v>
      </c>
    </row>
    <row r="16" spans="1:19" s="28" customFormat="1" x14ac:dyDescent="0.25">
      <c r="A16" s="25" t="s">
        <v>738</v>
      </c>
      <c r="B16" s="26" t="s">
        <v>631</v>
      </c>
      <c r="C16" s="25" t="s">
        <v>25</v>
      </c>
      <c r="D16" s="25" t="s">
        <v>745</v>
      </c>
      <c r="E16" s="25" t="s">
        <v>27</v>
      </c>
      <c r="F16" s="25" t="s">
        <v>746</v>
      </c>
      <c r="G16" s="25" t="s">
        <v>27</v>
      </c>
      <c r="H16" s="25" t="s">
        <v>747</v>
      </c>
      <c r="I16" s="27" t="s">
        <v>748</v>
      </c>
      <c r="J16" s="27">
        <v>38377173.700000003</v>
      </c>
      <c r="K16" s="27">
        <v>0</v>
      </c>
      <c r="L16" s="27">
        <v>33083770.43</v>
      </c>
      <c r="M16" s="27">
        <v>5293403.2699999996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5" t="s">
        <v>27</v>
      </c>
    </row>
    <row r="17" spans="1:19" s="28" customFormat="1" x14ac:dyDescent="0.25">
      <c r="A17" s="25" t="s">
        <v>824</v>
      </c>
      <c r="B17" s="26" t="s">
        <v>631</v>
      </c>
      <c r="C17" s="25" t="s">
        <v>75</v>
      </c>
      <c r="D17" s="25" t="s">
        <v>27</v>
      </c>
      <c r="E17" s="25" t="s">
        <v>837</v>
      </c>
      <c r="F17" s="25" t="s">
        <v>27</v>
      </c>
      <c r="G17" s="25" t="s">
        <v>745</v>
      </c>
      <c r="H17" s="25" t="s">
        <v>747</v>
      </c>
      <c r="I17" s="27" t="s">
        <v>748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3970052.4524999997</v>
      </c>
      <c r="S17" s="25" t="s">
        <v>838</v>
      </c>
    </row>
    <row r="18" spans="1:19" s="28" customFormat="1" x14ac:dyDescent="0.25">
      <c r="A18" s="25" t="s">
        <v>1380</v>
      </c>
      <c r="B18" s="26" t="s">
        <v>1366</v>
      </c>
      <c r="C18" s="25" t="s">
        <v>25</v>
      </c>
      <c r="D18" s="25" t="s">
        <v>1389</v>
      </c>
      <c r="E18" s="25" t="s">
        <v>27</v>
      </c>
      <c r="F18" s="25" t="s">
        <v>1390</v>
      </c>
      <c r="G18" s="25" t="s">
        <v>27</v>
      </c>
      <c r="H18" s="25" t="s">
        <v>747</v>
      </c>
      <c r="I18" s="27" t="s">
        <v>748</v>
      </c>
      <c r="J18" s="27">
        <v>16655551.5328</v>
      </c>
      <c r="K18" s="27">
        <v>0</v>
      </c>
      <c r="L18" s="27">
        <v>14358234.08</v>
      </c>
      <c r="M18" s="27">
        <v>2297317.4500000002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5" t="s">
        <v>27</v>
      </c>
    </row>
    <row r="19" spans="1:19" s="28" customFormat="1" x14ac:dyDescent="0.25">
      <c r="A19" s="25" t="s">
        <v>1499</v>
      </c>
      <c r="B19" s="26" t="s">
        <v>1366</v>
      </c>
      <c r="C19" s="25" t="s">
        <v>75</v>
      </c>
      <c r="D19" s="25" t="s">
        <v>27</v>
      </c>
      <c r="E19" s="25" t="s">
        <v>1476</v>
      </c>
      <c r="F19" s="25" t="s">
        <v>27</v>
      </c>
      <c r="G19" s="25" t="s">
        <v>1389</v>
      </c>
      <c r="H19" s="25" t="s">
        <v>747</v>
      </c>
      <c r="I19" s="27" t="s">
        <v>748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1722988.0896000001</v>
      </c>
      <c r="S19" s="25" t="s">
        <v>1477</v>
      </c>
    </row>
    <row r="20" spans="1:19" s="28" customFormat="1" x14ac:dyDescent="0.25">
      <c r="A20" s="25" t="s">
        <v>60</v>
      </c>
      <c r="B20" s="26" t="s">
        <v>24</v>
      </c>
      <c r="C20" s="25" t="s">
        <v>25</v>
      </c>
      <c r="D20" s="25" t="s">
        <v>61</v>
      </c>
      <c r="E20" s="25" t="s">
        <v>27</v>
      </c>
      <c r="F20" s="25" t="s">
        <v>62</v>
      </c>
      <c r="G20" s="25" t="s">
        <v>27</v>
      </c>
      <c r="H20" s="25" t="s">
        <v>63</v>
      </c>
      <c r="I20" s="27" t="s">
        <v>64</v>
      </c>
      <c r="J20" s="27">
        <v>36806000</v>
      </c>
      <c r="K20" s="27">
        <v>36806000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5" t="s">
        <v>27</v>
      </c>
    </row>
    <row r="21" spans="1:19" s="28" customFormat="1" x14ac:dyDescent="0.25">
      <c r="A21" s="25" t="s">
        <v>187</v>
      </c>
      <c r="B21" s="26" t="s">
        <v>90</v>
      </c>
      <c r="C21" s="25" t="s">
        <v>25</v>
      </c>
      <c r="D21" s="25" t="s">
        <v>193</v>
      </c>
      <c r="E21" s="25" t="s">
        <v>27</v>
      </c>
      <c r="F21" s="25" t="s">
        <v>194</v>
      </c>
      <c r="G21" s="25" t="s">
        <v>27</v>
      </c>
      <c r="H21" s="25" t="s">
        <v>63</v>
      </c>
      <c r="I21" s="27" t="s">
        <v>64</v>
      </c>
      <c r="J21" s="27">
        <v>31696000</v>
      </c>
      <c r="K21" s="27">
        <v>31696000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5" t="s">
        <v>27</v>
      </c>
    </row>
    <row r="22" spans="1:19" s="28" customFormat="1" x14ac:dyDescent="0.25">
      <c r="A22" s="25" t="s">
        <v>414</v>
      </c>
      <c r="B22" s="26" t="s">
        <v>339</v>
      </c>
      <c r="C22" s="25" t="s">
        <v>25</v>
      </c>
      <c r="D22" s="25" t="s">
        <v>421</v>
      </c>
      <c r="E22" s="25" t="s">
        <v>27</v>
      </c>
      <c r="F22" s="25" t="s">
        <v>422</v>
      </c>
      <c r="G22" s="25" t="s">
        <v>27</v>
      </c>
      <c r="H22" s="25" t="s">
        <v>63</v>
      </c>
      <c r="I22" s="27" t="s">
        <v>64</v>
      </c>
      <c r="J22" s="27">
        <v>14322000</v>
      </c>
      <c r="K22" s="27">
        <v>14322000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5" t="s">
        <v>27</v>
      </c>
    </row>
    <row r="23" spans="1:19" s="28" customFormat="1" x14ac:dyDescent="0.25">
      <c r="A23" s="25" t="s">
        <v>431</v>
      </c>
      <c r="B23" s="26" t="s">
        <v>339</v>
      </c>
      <c r="C23" s="25" t="s">
        <v>25</v>
      </c>
      <c r="D23" s="25" t="s">
        <v>440</v>
      </c>
      <c r="E23" s="25" t="s">
        <v>27</v>
      </c>
      <c r="F23" s="25" t="s">
        <v>441</v>
      </c>
      <c r="G23" s="25" t="s">
        <v>27</v>
      </c>
      <c r="H23" s="25" t="s">
        <v>63</v>
      </c>
      <c r="I23" s="27" t="s">
        <v>64</v>
      </c>
      <c r="J23" s="27">
        <v>23660000</v>
      </c>
      <c r="K23" s="27">
        <v>23660000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5" t="s">
        <v>27</v>
      </c>
    </row>
    <row r="24" spans="1:19" s="28" customFormat="1" x14ac:dyDescent="0.25">
      <c r="A24" s="25" t="s">
        <v>648</v>
      </c>
      <c r="B24" s="26" t="s">
        <v>631</v>
      </c>
      <c r="C24" s="25" t="s">
        <v>25</v>
      </c>
      <c r="D24" s="25" t="s">
        <v>655</v>
      </c>
      <c r="E24" s="25"/>
      <c r="F24" s="25" t="s">
        <v>656</v>
      </c>
      <c r="G24" s="25" t="s">
        <v>27</v>
      </c>
      <c r="H24" s="25" t="s">
        <v>63</v>
      </c>
      <c r="I24" s="27" t="s">
        <v>64</v>
      </c>
      <c r="J24" s="27">
        <v>4970000</v>
      </c>
      <c r="K24" s="27">
        <v>4970000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5" t="s">
        <v>27</v>
      </c>
    </row>
    <row r="25" spans="1:19" s="111" customFormat="1" x14ac:dyDescent="0.25">
      <c r="A25" s="108" t="s">
        <v>706</v>
      </c>
      <c r="B25" s="109" t="s">
        <v>631</v>
      </c>
      <c r="C25" s="108" t="s">
        <v>25</v>
      </c>
      <c r="D25" s="108" t="s">
        <v>713</v>
      </c>
      <c r="E25" s="108" t="s">
        <v>27</v>
      </c>
      <c r="F25" s="108" t="s">
        <v>714</v>
      </c>
      <c r="G25" s="108" t="s">
        <v>27</v>
      </c>
      <c r="H25" s="108" t="s">
        <v>63</v>
      </c>
      <c r="I25" s="110" t="s">
        <v>64</v>
      </c>
      <c r="J25" s="110">
        <v>5264000</v>
      </c>
      <c r="K25" s="110">
        <v>5264000</v>
      </c>
      <c r="L25" s="110">
        <v>0</v>
      </c>
      <c r="M25" s="110">
        <v>0</v>
      </c>
      <c r="N25" s="110">
        <v>0</v>
      </c>
      <c r="O25" s="110">
        <v>0</v>
      </c>
      <c r="P25" s="110">
        <v>0</v>
      </c>
      <c r="Q25" s="110">
        <v>0</v>
      </c>
      <c r="R25" s="110">
        <v>0</v>
      </c>
      <c r="S25" s="108" t="s">
        <v>27</v>
      </c>
    </row>
    <row r="26" spans="1:19" s="28" customFormat="1" x14ac:dyDescent="0.25">
      <c r="A26" s="25" t="s">
        <v>709</v>
      </c>
      <c r="B26" s="26" t="s">
        <v>631</v>
      </c>
      <c r="C26" s="25" t="s">
        <v>25</v>
      </c>
      <c r="D26" s="25" t="s">
        <v>716</v>
      </c>
      <c r="E26" s="25" t="s">
        <v>27</v>
      </c>
      <c r="F26" s="25" t="s">
        <v>717</v>
      </c>
      <c r="G26" s="25" t="s">
        <v>27</v>
      </c>
      <c r="H26" s="25" t="s">
        <v>63</v>
      </c>
      <c r="I26" s="27" t="s">
        <v>64</v>
      </c>
      <c r="J26" s="27">
        <v>34566000</v>
      </c>
      <c r="K26" s="27">
        <v>34566000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5" t="s">
        <v>27</v>
      </c>
    </row>
    <row r="27" spans="1:19" s="28" customFormat="1" x14ac:dyDescent="0.25">
      <c r="A27" s="25" t="s">
        <v>721</v>
      </c>
      <c r="B27" s="26" t="s">
        <v>631</v>
      </c>
      <c r="C27" s="25" t="s">
        <v>25</v>
      </c>
      <c r="D27" s="25" t="s">
        <v>730</v>
      </c>
      <c r="E27" s="25" t="s">
        <v>27</v>
      </c>
      <c r="F27" s="25" t="s">
        <v>731</v>
      </c>
      <c r="G27" s="25" t="s">
        <v>27</v>
      </c>
      <c r="H27" s="25" t="s">
        <v>63</v>
      </c>
      <c r="I27" s="27" t="s">
        <v>64</v>
      </c>
      <c r="J27" s="27">
        <v>34174000</v>
      </c>
      <c r="K27" s="27">
        <v>34174000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5" t="s">
        <v>27</v>
      </c>
    </row>
    <row r="28" spans="1:19" s="111" customFormat="1" x14ac:dyDescent="0.25">
      <c r="A28" s="108" t="s">
        <v>772</v>
      </c>
      <c r="B28" s="109" t="s">
        <v>631</v>
      </c>
      <c r="C28" s="108" t="s">
        <v>75</v>
      </c>
      <c r="D28" s="108" t="s">
        <v>27</v>
      </c>
      <c r="E28" s="108" t="s">
        <v>812</v>
      </c>
      <c r="F28" s="108" t="s">
        <v>812</v>
      </c>
      <c r="G28" s="108" t="s">
        <v>812</v>
      </c>
      <c r="H28" s="108" t="s">
        <v>63</v>
      </c>
      <c r="I28" s="110" t="s">
        <v>64</v>
      </c>
      <c r="J28" s="110">
        <v>-5264000</v>
      </c>
      <c r="K28" s="110">
        <v>-5264000</v>
      </c>
      <c r="L28" s="110">
        <v>0</v>
      </c>
      <c r="M28" s="110">
        <v>0</v>
      </c>
      <c r="N28" s="110">
        <v>0</v>
      </c>
      <c r="O28" s="110">
        <v>0</v>
      </c>
      <c r="P28" s="110">
        <v>0</v>
      </c>
      <c r="Q28" s="110">
        <v>0</v>
      </c>
      <c r="R28" s="110">
        <v>0</v>
      </c>
      <c r="S28" s="108" t="s">
        <v>27</v>
      </c>
    </row>
    <row r="29" spans="1:19" s="53" customFormat="1" x14ac:dyDescent="0.25">
      <c r="A29" s="50" t="s">
        <v>856</v>
      </c>
      <c r="B29" s="51" t="s">
        <v>840</v>
      </c>
      <c r="C29" s="50" t="s">
        <v>25</v>
      </c>
      <c r="D29" s="50" t="s">
        <v>863</v>
      </c>
      <c r="E29" s="50" t="s">
        <v>27</v>
      </c>
      <c r="F29" s="50" t="s">
        <v>864</v>
      </c>
      <c r="G29" s="50" t="s">
        <v>27</v>
      </c>
      <c r="H29" s="50" t="s">
        <v>63</v>
      </c>
      <c r="I29" s="52" t="s">
        <v>64</v>
      </c>
      <c r="J29" s="52">
        <v>5264000</v>
      </c>
      <c r="K29" s="52">
        <v>5264000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0" t="s">
        <v>27</v>
      </c>
    </row>
    <row r="30" spans="1:19" s="53" customFormat="1" x14ac:dyDescent="0.25">
      <c r="A30" s="50" t="s">
        <v>999</v>
      </c>
      <c r="B30" s="51" t="s">
        <v>918</v>
      </c>
      <c r="C30" s="50" t="s">
        <v>25</v>
      </c>
      <c r="D30" s="50" t="s">
        <v>1006</v>
      </c>
      <c r="E30" s="50" t="s">
        <v>27</v>
      </c>
      <c r="F30" s="50" t="s">
        <v>1007</v>
      </c>
      <c r="G30" s="50" t="s">
        <v>27</v>
      </c>
      <c r="H30" s="50" t="s">
        <v>63</v>
      </c>
      <c r="I30" s="52" t="s">
        <v>64</v>
      </c>
      <c r="J30" s="52">
        <v>5390000</v>
      </c>
      <c r="K30" s="52">
        <v>5390000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0" t="s">
        <v>27</v>
      </c>
    </row>
    <row r="31" spans="1:19" s="53" customFormat="1" x14ac:dyDescent="0.25">
      <c r="A31" s="50" t="s">
        <v>1002</v>
      </c>
      <c r="B31" s="51" t="s">
        <v>918</v>
      </c>
      <c r="C31" s="50" t="s">
        <v>25</v>
      </c>
      <c r="D31" s="50" t="s">
        <v>1009</v>
      </c>
      <c r="E31" s="50" t="s">
        <v>27</v>
      </c>
      <c r="F31" s="50" t="s">
        <v>1010</v>
      </c>
      <c r="G31" s="50" t="s">
        <v>27</v>
      </c>
      <c r="H31" s="50" t="s">
        <v>63</v>
      </c>
      <c r="I31" s="52" t="s">
        <v>64</v>
      </c>
      <c r="J31" s="52">
        <v>7364000</v>
      </c>
      <c r="K31" s="52">
        <v>7364000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0" t="s">
        <v>27</v>
      </c>
    </row>
    <row r="32" spans="1:19" s="111" customFormat="1" x14ac:dyDescent="0.25">
      <c r="A32" s="108" t="s">
        <v>1258</v>
      </c>
      <c r="B32" s="109" t="s">
        <v>1253</v>
      </c>
      <c r="C32" s="108" t="s">
        <v>25</v>
      </c>
      <c r="D32" s="108" t="s">
        <v>1267</v>
      </c>
      <c r="E32" s="108" t="s">
        <v>27</v>
      </c>
      <c r="F32" s="108" t="s">
        <v>1268</v>
      </c>
      <c r="G32" s="108" t="s">
        <v>27</v>
      </c>
      <c r="H32" s="108" t="s">
        <v>63</v>
      </c>
      <c r="I32" s="110" t="s">
        <v>64</v>
      </c>
      <c r="J32" s="110">
        <v>5204000</v>
      </c>
      <c r="K32" s="110">
        <v>5204000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08" t="s">
        <v>27</v>
      </c>
    </row>
    <row r="33" spans="1:19" s="53" customFormat="1" x14ac:dyDescent="0.25">
      <c r="A33" s="50" t="s">
        <v>1263</v>
      </c>
      <c r="B33" s="51" t="s">
        <v>1253</v>
      </c>
      <c r="C33" s="50" t="s">
        <v>25</v>
      </c>
      <c r="D33" s="50" t="s">
        <v>1270</v>
      </c>
      <c r="E33" s="50" t="s">
        <v>27</v>
      </c>
      <c r="F33" s="50" t="s">
        <v>1268</v>
      </c>
      <c r="G33" s="50" t="s">
        <v>27</v>
      </c>
      <c r="H33" s="50" t="s">
        <v>63</v>
      </c>
      <c r="I33" s="52" t="s">
        <v>64</v>
      </c>
      <c r="J33" s="52">
        <v>5264000</v>
      </c>
      <c r="K33" s="52">
        <v>5264000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0" t="s">
        <v>27</v>
      </c>
    </row>
    <row r="34" spans="1:19" s="28" customFormat="1" x14ac:dyDescent="0.25">
      <c r="A34" s="25" t="s">
        <v>1269</v>
      </c>
      <c r="B34" s="26" t="s">
        <v>1253</v>
      </c>
      <c r="C34" s="25" t="s">
        <v>25</v>
      </c>
      <c r="D34" s="25" t="s">
        <v>1277</v>
      </c>
      <c r="E34" s="25" t="s">
        <v>27</v>
      </c>
      <c r="F34" s="25" t="s">
        <v>1278</v>
      </c>
      <c r="G34" s="25" t="s">
        <v>27</v>
      </c>
      <c r="H34" s="25" t="s">
        <v>63</v>
      </c>
      <c r="I34" s="27" t="s">
        <v>64</v>
      </c>
      <c r="J34" s="27">
        <v>20636000</v>
      </c>
      <c r="K34" s="27">
        <v>20636000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5" t="s">
        <v>27</v>
      </c>
    </row>
    <row r="35" spans="1:19" s="111" customFormat="1" x14ac:dyDescent="0.25">
      <c r="A35" s="108" t="s">
        <v>1323</v>
      </c>
      <c r="B35" s="109" t="s">
        <v>1253</v>
      </c>
      <c r="C35" s="108" t="s">
        <v>75</v>
      </c>
      <c r="D35" s="108" t="s">
        <v>27</v>
      </c>
      <c r="E35" s="108" t="s">
        <v>1342</v>
      </c>
      <c r="F35" s="108" t="s">
        <v>1342</v>
      </c>
      <c r="G35" s="108" t="s">
        <v>1342</v>
      </c>
      <c r="H35" s="108" t="s">
        <v>63</v>
      </c>
      <c r="I35" s="110" t="s">
        <v>64</v>
      </c>
      <c r="J35" s="110">
        <v>-5204000</v>
      </c>
      <c r="K35" s="110">
        <v>-5204000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08" t="s">
        <v>27</v>
      </c>
    </row>
    <row r="36" spans="1:19" s="28" customFormat="1" x14ac:dyDescent="0.25">
      <c r="A36" s="25" t="s">
        <v>1394</v>
      </c>
      <c r="B36" s="26" t="s">
        <v>1366</v>
      </c>
      <c r="C36" s="25" t="s">
        <v>25</v>
      </c>
      <c r="D36" s="25" t="s">
        <v>1403</v>
      </c>
      <c r="E36" s="25" t="s">
        <v>27</v>
      </c>
      <c r="F36" s="25" t="s">
        <v>1404</v>
      </c>
      <c r="G36" s="25" t="s">
        <v>27</v>
      </c>
      <c r="H36" s="25" t="s">
        <v>63</v>
      </c>
      <c r="I36" s="27" t="s">
        <v>64</v>
      </c>
      <c r="J36" s="27">
        <v>34328000</v>
      </c>
      <c r="K36" s="27">
        <v>34328000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5" t="s">
        <v>27</v>
      </c>
    </row>
    <row r="37" spans="1:19" s="53" customFormat="1" x14ac:dyDescent="0.25">
      <c r="A37" s="50" t="s">
        <v>1410</v>
      </c>
      <c r="B37" s="51" t="s">
        <v>1366</v>
      </c>
      <c r="C37" s="50" t="s">
        <v>25</v>
      </c>
      <c r="D37" s="50" t="s">
        <v>1417</v>
      </c>
      <c r="E37" s="50" t="s">
        <v>27</v>
      </c>
      <c r="F37" s="50" t="s">
        <v>1418</v>
      </c>
      <c r="G37" s="50" t="s">
        <v>27</v>
      </c>
      <c r="H37" s="50" t="s">
        <v>63</v>
      </c>
      <c r="I37" s="52" t="s">
        <v>64</v>
      </c>
      <c r="J37" s="52">
        <v>8316000</v>
      </c>
      <c r="K37" s="52">
        <v>8316000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0" t="s">
        <v>27</v>
      </c>
    </row>
    <row r="38" spans="1:19" s="53" customFormat="1" x14ac:dyDescent="0.25">
      <c r="A38" s="50" t="s">
        <v>1419</v>
      </c>
      <c r="B38" s="51" t="s">
        <v>1366</v>
      </c>
      <c r="C38" s="50" t="s">
        <v>25</v>
      </c>
      <c r="D38" s="50" t="s">
        <v>1426</v>
      </c>
      <c r="E38" s="50" t="s">
        <v>27</v>
      </c>
      <c r="F38" s="50" t="s">
        <v>1427</v>
      </c>
      <c r="G38" s="50" t="s">
        <v>27</v>
      </c>
      <c r="H38" s="50" t="s">
        <v>63</v>
      </c>
      <c r="I38" s="52" t="s">
        <v>64</v>
      </c>
      <c r="J38" s="52">
        <v>2226000</v>
      </c>
      <c r="K38" s="52">
        <v>2226000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0" t="s">
        <v>27</v>
      </c>
    </row>
    <row r="39" spans="1:19" s="95" customFormat="1" x14ac:dyDescent="0.25">
      <c r="A39" s="92" t="s">
        <v>376</v>
      </c>
      <c r="B39" s="93" t="s">
        <v>339</v>
      </c>
      <c r="C39" s="92" t="s">
        <v>25</v>
      </c>
      <c r="D39" s="92" t="s">
        <v>385</v>
      </c>
      <c r="E39" s="92" t="s">
        <v>27</v>
      </c>
      <c r="F39" s="92" t="s">
        <v>386</v>
      </c>
      <c r="G39" s="92" t="s">
        <v>27</v>
      </c>
      <c r="H39" s="92" t="s">
        <v>387</v>
      </c>
      <c r="I39" s="94" t="s">
        <v>388</v>
      </c>
      <c r="J39" s="94">
        <v>978898334.28719997</v>
      </c>
      <c r="K39" s="94">
        <v>187215117.25999999</v>
      </c>
      <c r="L39" s="94">
        <v>682485531.91999996</v>
      </c>
      <c r="M39" s="94">
        <v>109197685.09999999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2" t="s">
        <v>27</v>
      </c>
    </row>
    <row r="40" spans="1:19" s="95" customFormat="1" x14ac:dyDescent="0.25">
      <c r="A40" s="92" t="s">
        <v>537</v>
      </c>
      <c r="B40" s="93" t="s">
        <v>339</v>
      </c>
      <c r="C40" s="92" t="s">
        <v>75</v>
      </c>
      <c r="D40" s="92" t="s">
        <v>27</v>
      </c>
      <c r="E40" s="92" t="s">
        <v>507</v>
      </c>
      <c r="F40" s="92" t="s">
        <v>27</v>
      </c>
      <c r="G40" s="92" t="s">
        <v>385</v>
      </c>
      <c r="H40" s="92" t="s">
        <v>387</v>
      </c>
      <c r="I40" s="94" t="s">
        <v>388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94">
        <v>0</v>
      </c>
      <c r="P40" s="94">
        <v>0</v>
      </c>
      <c r="Q40" s="94">
        <v>0</v>
      </c>
      <c r="R40" s="94">
        <v>81898263.829999998</v>
      </c>
      <c r="S40" s="92" t="s">
        <v>508</v>
      </c>
    </row>
    <row r="41" spans="1:19" s="53" customFormat="1" x14ac:dyDescent="0.25">
      <c r="A41" s="50" t="s">
        <v>389</v>
      </c>
      <c r="B41" s="51" t="s">
        <v>339</v>
      </c>
      <c r="C41" s="50" t="s">
        <v>25</v>
      </c>
      <c r="D41" s="50" t="s">
        <v>399</v>
      </c>
      <c r="E41" s="50" t="s">
        <v>27</v>
      </c>
      <c r="F41" s="50" t="s">
        <v>400</v>
      </c>
      <c r="G41" s="50" t="s">
        <v>27</v>
      </c>
      <c r="H41" s="50" t="s">
        <v>401</v>
      </c>
      <c r="I41" s="52" t="s">
        <v>402</v>
      </c>
      <c r="J41" s="52">
        <v>7200000</v>
      </c>
      <c r="K41" s="52">
        <v>7200000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0" t="s">
        <v>27</v>
      </c>
    </row>
    <row r="42" spans="1:19" s="53" customFormat="1" x14ac:dyDescent="0.25">
      <c r="A42" s="50" t="s">
        <v>37</v>
      </c>
      <c r="B42" s="51" t="s">
        <v>339</v>
      </c>
      <c r="C42" s="50" t="s">
        <v>25</v>
      </c>
      <c r="D42" s="50" t="s">
        <v>407</v>
      </c>
      <c r="E42" s="50" t="s">
        <v>27</v>
      </c>
      <c r="F42" s="50" t="s">
        <v>408</v>
      </c>
      <c r="G42" s="50" t="s">
        <v>27</v>
      </c>
      <c r="H42" s="50" t="s">
        <v>401</v>
      </c>
      <c r="I42" s="52" t="s">
        <v>402</v>
      </c>
      <c r="J42" s="52">
        <v>20326683</v>
      </c>
      <c r="K42" s="52">
        <v>20326683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0" t="s">
        <v>27</v>
      </c>
    </row>
    <row r="43" spans="1:19" s="28" customFormat="1" x14ac:dyDescent="0.25">
      <c r="A43" s="25" t="s">
        <v>627</v>
      </c>
      <c r="B43" s="26" t="s">
        <v>631</v>
      </c>
      <c r="C43" s="25" t="s">
        <v>25</v>
      </c>
      <c r="D43" s="25" t="s">
        <v>635</v>
      </c>
      <c r="E43" s="25" t="s">
        <v>27</v>
      </c>
      <c r="F43" s="25" t="s">
        <v>636</v>
      </c>
      <c r="G43" s="25" t="s">
        <v>27</v>
      </c>
      <c r="H43" s="25" t="s">
        <v>401</v>
      </c>
      <c r="I43" s="27" t="s">
        <v>402</v>
      </c>
      <c r="J43" s="27">
        <v>23951040</v>
      </c>
      <c r="K43" s="27">
        <v>23951040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5" t="s">
        <v>27</v>
      </c>
    </row>
    <row r="44" spans="1:19" s="28" customFormat="1" x14ac:dyDescent="0.25">
      <c r="A44" s="25" t="s">
        <v>654</v>
      </c>
      <c r="B44" s="26" t="s">
        <v>631</v>
      </c>
      <c r="C44" s="25" t="s">
        <v>25</v>
      </c>
      <c r="D44" s="25" t="s">
        <v>663</v>
      </c>
      <c r="E44" s="25" t="s">
        <v>27</v>
      </c>
      <c r="F44" s="25" t="s">
        <v>664</v>
      </c>
      <c r="G44" s="25" t="s">
        <v>27</v>
      </c>
      <c r="H44" s="25" t="s">
        <v>401</v>
      </c>
      <c r="I44" s="27" t="s">
        <v>402</v>
      </c>
      <c r="J44" s="27">
        <v>39429274</v>
      </c>
      <c r="K44" s="27">
        <v>39429274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5" t="s">
        <v>27</v>
      </c>
    </row>
    <row r="45" spans="1:19" s="28" customFormat="1" x14ac:dyDescent="0.25">
      <c r="A45" s="25" t="s">
        <v>712</v>
      </c>
      <c r="B45" s="26" t="s">
        <v>631</v>
      </c>
      <c r="C45" s="25" t="s">
        <v>25</v>
      </c>
      <c r="D45" s="25" t="s">
        <v>719</v>
      </c>
      <c r="E45" s="25" t="s">
        <v>27</v>
      </c>
      <c r="F45" s="25" t="s">
        <v>720</v>
      </c>
      <c r="G45" s="25" t="s">
        <v>27</v>
      </c>
      <c r="H45" s="25" t="s">
        <v>401</v>
      </c>
      <c r="I45" s="27" t="s">
        <v>402</v>
      </c>
      <c r="J45" s="27">
        <v>21837804</v>
      </c>
      <c r="K45" s="27">
        <v>21837804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5" t="s">
        <v>27</v>
      </c>
    </row>
    <row r="46" spans="1:19" s="53" customFormat="1" x14ac:dyDescent="0.25">
      <c r="A46" s="50" t="s">
        <v>996</v>
      </c>
      <c r="B46" s="51" t="s">
        <v>918</v>
      </c>
      <c r="C46" s="50" t="s">
        <v>25</v>
      </c>
      <c r="D46" s="50" t="s">
        <v>1003</v>
      </c>
      <c r="E46" s="50" t="s">
        <v>27</v>
      </c>
      <c r="F46" s="50" t="s">
        <v>1004</v>
      </c>
      <c r="G46" s="50" t="s">
        <v>27</v>
      </c>
      <c r="H46" s="50" t="s">
        <v>401</v>
      </c>
      <c r="I46" s="52" t="s">
        <v>402</v>
      </c>
      <c r="J46" s="52">
        <v>16279200</v>
      </c>
      <c r="K46" s="52">
        <v>16279200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0" t="s">
        <v>27</v>
      </c>
    </row>
    <row r="47" spans="1:19" s="53" customFormat="1" x14ac:dyDescent="0.25">
      <c r="A47" s="50" t="s">
        <v>1133</v>
      </c>
      <c r="B47" s="51" t="s">
        <v>1086</v>
      </c>
      <c r="C47" s="50" t="s">
        <v>25</v>
      </c>
      <c r="D47" s="50" t="s">
        <v>1140</v>
      </c>
      <c r="E47" s="50" t="s">
        <v>27</v>
      </c>
      <c r="F47" s="50" t="s">
        <v>1141</v>
      </c>
      <c r="G47" s="50" t="s">
        <v>27</v>
      </c>
      <c r="H47" s="50" t="s">
        <v>401</v>
      </c>
      <c r="I47" s="52" t="s">
        <v>402</v>
      </c>
      <c r="J47" s="52">
        <v>17184440</v>
      </c>
      <c r="K47" s="52">
        <v>17184440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0" t="s">
        <v>27</v>
      </c>
    </row>
    <row r="48" spans="1:19" s="28" customFormat="1" x14ac:dyDescent="0.25">
      <c r="A48" s="25" t="s">
        <v>1271</v>
      </c>
      <c r="B48" s="26" t="s">
        <v>1253</v>
      </c>
      <c r="C48" s="25" t="s">
        <v>25</v>
      </c>
      <c r="D48" s="25" t="s">
        <v>1280</v>
      </c>
      <c r="E48" s="25" t="s">
        <v>27</v>
      </c>
      <c r="F48" s="25" t="s">
        <v>1281</v>
      </c>
      <c r="G48" s="25" t="s">
        <v>27</v>
      </c>
      <c r="H48" s="25" t="s">
        <v>401</v>
      </c>
      <c r="I48" s="27" t="s">
        <v>402</v>
      </c>
      <c r="J48" s="27">
        <v>89783715</v>
      </c>
      <c r="K48" s="27">
        <v>89783715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5" t="s">
        <v>27</v>
      </c>
    </row>
    <row r="49" spans="1:19" s="28" customFormat="1" x14ac:dyDescent="0.25">
      <c r="A49" s="25" t="s">
        <v>1385</v>
      </c>
      <c r="B49" s="26" t="s">
        <v>1366</v>
      </c>
      <c r="C49" s="25" t="s">
        <v>25</v>
      </c>
      <c r="D49" s="25" t="s">
        <v>1392</v>
      </c>
      <c r="E49" s="25" t="s">
        <v>27</v>
      </c>
      <c r="F49" s="25" t="s">
        <v>1393</v>
      </c>
      <c r="G49" s="25" t="s">
        <v>27</v>
      </c>
      <c r="H49" s="25" t="s">
        <v>401</v>
      </c>
      <c r="I49" s="27" t="s">
        <v>402</v>
      </c>
      <c r="J49" s="27">
        <v>15975750</v>
      </c>
      <c r="K49" s="27">
        <v>15975750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5" t="s">
        <v>27</v>
      </c>
    </row>
    <row r="50" spans="1:19" s="53" customFormat="1" x14ac:dyDescent="0.25">
      <c r="A50" s="50" t="s">
        <v>1402</v>
      </c>
      <c r="B50" s="51" t="s">
        <v>1366</v>
      </c>
      <c r="C50" s="50" t="s">
        <v>25</v>
      </c>
      <c r="D50" s="50" t="s">
        <v>1411</v>
      </c>
      <c r="E50" s="50" t="s">
        <v>27</v>
      </c>
      <c r="F50" s="50" t="s">
        <v>1412</v>
      </c>
      <c r="G50" s="50" t="s">
        <v>27</v>
      </c>
      <c r="H50" s="50" t="s">
        <v>401</v>
      </c>
      <c r="I50" s="52" t="s">
        <v>402</v>
      </c>
      <c r="J50" s="52">
        <v>9199129</v>
      </c>
      <c r="K50" s="52">
        <v>9199129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0" t="s">
        <v>27</v>
      </c>
    </row>
    <row r="51" spans="1:19" s="49" customFormat="1" x14ac:dyDescent="0.25">
      <c r="A51" s="46" t="s">
        <v>428</v>
      </c>
      <c r="B51" s="47" t="s">
        <v>339</v>
      </c>
      <c r="C51" s="46" t="s">
        <v>25</v>
      </c>
      <c r="D51" s="46" t="s">
        <v>435</v>
      </c>
      <c r="E51" s="46" t="s">
        <v>27</v>
      </c>
      <c r="F51" s="46" t="s">
        <v>436</v>
      </c>
      <c r="G51" s="46" t="s">
        <v>27</v>
      </c>
      <c r="H51" s="46" t="s">
        <v>437</v>
      </c>
      <c r="I51" s="48" t="s">
        <v>438</v>
      </c>
      <c r="J51" s="113">
        <v>915520000</v>
      </c>
      <c r="K51" s="48">
        <v>915520000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6" t="s">
        <v>27</v>
      </c>
    </row>
    <row r="52" spans="1:19" s="53" customFormat="1" x14ac:dyDescent="0.25">
      <c r="A52" s="50" t="s">
        <v>1125</v>
      </c>
      <c r="B52" s="51" t="s">
        <v>1086</v>
      </c>
      <c r="C52" s="50" t="s">
        <v>25</v>
      </c>
      <c r="D52" s="50" t="s">
        <v>1134</v>
      </c>
      <c r="E52" s="50" t="s">
        <v>27</v>
      </c>
      <c r="F52" s="50" t="s">
        <v>1135</v>
      </c>
      <c r="G52" s="50" t="s">
        <v>27</v>
      </c>
      <c r="H52" s="50" t="s">
        <v>437</v>
      </c>
      <c r="I52" s="52" t="s">
        <v>438</v>
      </c>
      <c r="J52" s="52">
        <v>55728000</v>
      </c>
      <c r="K52" s="52">
        <v>55728000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0" t="s">
        <v>27</v>
      </c>
    </row>
    <row r="53" spans="1:19" s="95" customFormat="1" x14ac:dyDescent="0.25">
      <c r="A53" s="92" t="s">
        <v>1439</v>
      </c>
      <c r="B53" s="93" t="s">
        <v>1366</v>
      </c>
      <c r="C53" s="92" t="s">
        <v>25</v>
      </c>
      <c r="D53" s="92" t="s">
        <v>1446</v>
      </c>
      <c r="E53" s="92" t="s">
        <v>27</v>
      </c>
      <c r="F53" s="92" t="s">
        <v>1447</v>
      </c>
      <c r="G53" s="92" t="s">
        <v>27</v>
      </c>
      <c r="H53" s="92" t="s">
        <v>437</v>
      </c>
      <c r="I53" s="94" t="s">
        <v>438</v>
      </c>
      <c r="J53" s="94">
        <v>71200000</v>
      </c>
      <c r="K53" s="94">
        <v>71200000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  <c r="R53" s="94">
        <v>0</v>
      </c>
      <c r="S53" s="92" t="s">
        <v>27</v>
      </c>
    </row>
    <row r="54" spans="1:19" s="91" customFormat="1" x14ac:dyDescent="0.25">
      <c r="A54" s="88" t="s">
        <v>466</v>
      </c>
      <c r="B54" s="89" t="s">
        <v>339</v>
      </c>
      <c r="C54" s="88" t="s">
        <v>25</v>
      </c>
      <c r="D54" s="88" t="s">
        <v>477</v>
      </c>
      <c r="E54" s="88" t="s">
        <v>27</v>
      </c>
      <c r="F54" s="88" t="s">
        <v>478</v>
      </c>
      <c r="G54" s="88" t="s">
        <v>27</v>
      </c>
      <c r="H54" s="88" t="s">
        <v>479</v>
      </c>
      <c r="I54" s="90" t="s">
        <v>480</v>
      </c>
      <c r="J54" s="90">
        <v>154965058.88</v>
      </c>
      <c r="K54" s="90">
        <v>0</v>
      </c>
      <c r="L54" s="90">
        <v>133590568</v>
      </c>
      <c r="M54" s="90">
        <v>21374490.879999999</v>
      </c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88" t="s">
        <v>27</v>
      </c>
    </row>
    <row r="55" spans="1:19" s="49" customFormat="1" x14ac:dyDescent="0.25">
      <c r="A55" s="46" t="s">
        <v>471</v>
      </c>
      <c r="B55" s="47" t="s">
        <v>339</v>
      </c>
      <c r="C55" s="46" t="s">
        <v>25</v>
      </c>
      <c r="D55" s="46" t="s">
        <v>482</v>
      </c>
      <c r="E55" s="46" t="s">
        <v>27</v>
      </c>
      <c r="F55" s="46" t="s">
        <v>483</v>
      </c>
      <c r="G55" s="46" t="s">
        <v>27</v>
      </c>
      <c r="H55" s="46" t="s">
        <v>479</v>
      </c>
      <c r="I55" s="48" t="s">
        <v>480</v>
      </c>
      <c r="J55" s="113">
        <v>693665744.99199998</v>
      </c>
      <c r="K55" s="48">
        <v>0</v>
      </c>
      <c r="L55" s="48">
        <v>597987711.20000005</v>
      </c>
      <c r="M55" s="48">
        <v>95678033.790000007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6" t="s">
        <v>27</v>
      </c>
    </row>
    <row r="56" spans="1:19" s="49" customFormat="1" x14ac:dyDescent="0.25">
      <c r="A56" s="46" t="s">
        <v>546</v>
      </c>
      <c r="B56" s="47" t="s">
        <v>339</v>
      </c>
      <c r="C56" s="46" t="s">
        <v>75</v>
      </c>
      <c r="D56" s="46" t="s">
        <v>27</v>
      </c>
      <c r="E56" s="46" t="s">
        <v>520</v>
      </c>
      <c r="F56" s="46" t="s">
        <v>27</v>
      </c>
      <c r="G56" s="46" t="s">
        <v>482</v>
      </c>
      <c r="H56" s="46" t="s">
        <v>479</v>
      </c>
      <c r="I56" s="48" t="s">
        <v>480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71758525.340000004</v>
      </c>
      <c r="S56" s="46" t="s">
        <v>521</v>
      </c>
    </row>
    <row r="57" spans="1:19" s="91" customFormat="1" x14ac:dyDescent="0.25">
      <c r="A57" s="88" t="s">
        <v>552</v>
      </c>
      <c r="B57" s="89" t="s">
        <v>339</v>
      </c>
      <c r="C57" s="88" t="s">
        <v>75</v>
      </c>
      <c r="D57" s="88" t="s">
        <v>27</v>
      </c>
      <c r="E57" s="88" t="s">
        <v>523</v>
      </c>
      <c r="F57" s="88" t="s">
        <v>27</v>
      </c>
      <c r="G57" s="88" t="s">
        <v>477</v>
      </c>
      <c r="H57" s="88" t="s">
        <v>479</v>
      </c>
      <c r="I57" s="90" t="s">
        <v>480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0">
        <v>0</v>
      </c>
      <c r="R57" s="90">
        <v>16030868.16</v>
      </c>
      <c r="S57" s="88" t="s">
        <v>524</v>
      </c>
    </row>
    <row r="58" spans="1:19" s="28" customFormat="1" x14ac:dyDescent="0.25">
      <c r="A58" s="25" t="s">
        <v>121</v>
      </c>
      <c r="B58" s="26" t="s">
        <v>90</v>
      </c>
      <c r="C58" s="25" t="s">
        <v>25</v>
      </c>
      <c r="D58" s="25" t="s">
        <v>122</v>
      </c>
      <c r="E58" s="25" t="s">
        <v>27</v>
      </c>
      <c r="F58" s="25" t="s">
        <v>123</v>
      </c>
      <c r="G58" s="25" t="s">
        <v>27</v>
      </c>
      <c r="H58" s="25" t="s">
        <v>124</v>
      </c>
      <c r="I58" s="27" t="s">
        <v>125</v>
      </c>
      <c r="J58" s="27">
        <v>233893869.27000001</v>
      </c>
      <c r="K58" s="27">
        <v>65350500</v>
      </c>
      <c r="L58" s="27">
        <v>145296007.99000001</v>
      </c>
      <c r="M58" s="27">
        <v>23247361.280000001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5" t="s">
        <v>27</v>
      </c>
    </row>
    <row r="59" spans="1:19" s="28" customFormat="1" x14ac:dyDescent="0.25">
      <c r="A59" s="25" t="s">
        <v>126</v>
      </c>
      <c r="B59" s="26" t="s">
        <v>90</v>
      </c>
      <c r="C59" s="25" t="s">
        <v>25</v>
      </c>
      <c r="D59" s="25" t="s">
        <v>127</v>
      </c>
      <c r="E59" s="25" t="s">
        <v>27</v>
      </c>
      <c r="F59" s="25" t="s">
        <v>128</v>
      </c>
      <c r="G59" s="25" t="s">
        <v>27</v>
      </c>
      <c r="H59" s="25" t="s">
        <v>124</v>
      </c>
      <c r="I59" s="27" t="s">
        <v>125</v>
      </c>
      <c r="J59" s="27">
        <v>1184561940.4644001</v>
      </c>
      <c r="K59" s="27">
        <v>1058518919.62</v>
      </c>
      <c r="L59" s="27">
        <v>108657776.59</v>
      </c>
      <c r="M59" s="27">
        <v>17385244.25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5" t="s">
        <v>27</v>
      </c>
    </row>
    <row r="60" spans="1:19" s="28" customFormat="1" x14ac:dyDescent="0.25">
      <c r="A60" s="25" t="s">
        <v>245</v>
      </c>
      <c r="B60" s="26" t="s">
        <v>90</v>
      </c>
      <c r="C60" s="25" t="s">
        <v>75</v>
      </c>
      <c r="D60" s="25" t="s">
        <v>27</v>
      </c>
      <c r="E60" s="25" t="s">
        <v>233</v>
      </c>
      <c r="F60" s="25" t="s">
        <v>27</v>
      </c>
      <c r="G60" s="25" t="s">
        <v>122</v>
      </c>
      <c r="H60" s="25" t="s">
        <v>124</v>
      </c>
      <c r="I60" s="27" t="s">
        <v>125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17435520.960000001</v>
      </c>
      <c r="S60" s="25" t="s">
        <v>234</v>
      </c>
    </row>
    <row r="61" spans="1:19" s="28" customFormat="1" x14ac:dyDescent="0.25">
      <c r="A61" s="25" t="s">
        <v>248</v>
      </c>
      <c r="B61" s="26" t="s">
        <v>90</v>
      </c>
      <c r="C61" s="25" t="s">
        <v>75</v>
      </c>
      <c r="D61" s="25" t="s">
        <v>27</v>
      </c>
      <c r="E61" s="25" t="s">
        <v>236</v>
      </c>
      <c r="F61" s="25" t="s">
        <v>27</v>
      </c>
      <c r="G61" s="25" t="s">
        <v>127</v>
      </c>
      <c r="H61" s="25" t="s">
        <v>124</v>
      </c>
      <c r="I61" s="27" t="s">
        <v>125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13038933.1908</v>
      </c>
      <c r="S61" s="25" t="s">
        <v>237</v>
      </c>
    </row>
    <row r="62" spans="1:19" s="28" customFormat="1" x14ac:dyDescent="0.25">
      <c r="A62" s="25" t="s">
        <v>965</v>
      </c>
      <c r="B62" s="26" t="s">
        <v>918</v>
      </c>
      <c r="C62" s="25" t="s">
        <v>25</v>
      </c>
      <c r="D62" s="25" t="s">
        <v>972</v>
      </c>
      <c r="E62" s="25" t="s">
        <v>27</v>
      </c>
      <c r="F62" s="25" t="s">
        <v>973</v>
      </c>
      <c r="G62" s="25" t="s">
        <v>27</v>
      </c>
      <c r="H62" s="25" t="s">
        <v>124</v>
      </c>
      <c r="I62" s="27" t="s">
        <v>125</v>
      </c>
      <c r="J62" s="27">
        <v>1297083956.1331999</v>
      </c>
      <c r="K62" s="27">
        <v>1212725375</v>
      </c>
      <c r="L62" s="27">
        <v>72722914.769999996</v>
      </c>
      <c r="M62" s="27">
        <v>11635666.359999999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5" t="s">
        <v>27</v>
      </c>
    </row>
    <row r="63" spans="1:19" s="28" customFormat="1" x14ac:dyDescent="0.25">
      <c r="A63" s="25" t="s">
        <v>968</v>
      </c>
      <c r="B63" s="26" t="s">
        <v>918</v>
      </c>
      <c r="C63" s="25" t="s">
        <v>25</v>
      </c>
      <c r="D63" s="25" t="s">
        <v>975</v>
      </c>
      <c r="E63" s="25" t="s">
        <v>27</v>
      </c>
      <c r="F63" s="25" t="s">
        <v>976</v>
      </c>
      <c r="G63" s="25" t="s">
        <v>27</v>
      </c>
      <c r="H63" s="25" t="s">
        <v>124</v>
      </c>
      <c r="I63" s="27" t="s">
        <v>125</v>
      </c>
      <c r="J63" s="27">
        <v>409332059.27039999</v>
      </c>
      <c r="K63" s="27">
        <v>164301360</v>
      </c>
      <c r="L63" s="27">
        <v>211233361.44</v>
      </c>
      <c r="M63" s="27">
        <v>33797337.829999998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5" t="s">
        <v>27</v>
      </c>
    </row>
    <row r="64" spans="1:19" s="28" customFormat="1" x14ac:dyDescent="0.25">
      <c r="A64" s="25" t="s">
        <v>1063</v>
      </c>
      <c r="B64" s="26" t="s">
        <v>918</v>
      </c>
      <c r="C64" s="25" t="s">
        <v>75</v>
      </c>
      <c r="D64" s="25" t="s">
        <v>27</v>
      </c>
      <c r="E64" s="25" t="s">
        <v>1041</v>
      </c>
      <c r="F64" s="25" t="s">
        <v>27</v>
      </c>
      <c r="G64" s="25" t="s">
        <v>972</v>
      </c>
      <c r="H64" s="25" t="s">
        <v>124</v>
      </c>
      <c r="I64" s="27" t="s">
        <v>125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8726749.7723999992</v>
      </c>
      <c r="S64" s="25" t="s">
        <v>1042</v>
      </c>
    </row>
    <row r="65" spans="1:19" s="28" customFormat="1" x14ac:dyDescent="0.25">
      <c r="A65" s="25" t="s">
        <v>1069</v>
      </c>
      <c r="B65" s="26" t="s">
        <v>918</v>
      </c>
      <c r="C65" s="25" t="s">
        <v>75</v>
      </c>
      <c r="D65" s="25" t="s">
        <v>27</v>
      </c>
      <c r="E65" s="25" t="s">
        <v>1044</v>
      </c>
      <c r="F65" s="25" t="s">
        <v>27</v>
      </c>
      <c r="G65" s="25" t="s">
        <v>975</v>
      </c>
      <c r="H65" s="25" t="s">
        <v>124</v>
      </c>
      <c r="I65" s="27" t="s">
        <v>125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25348003.3728</v>
      </c>
      <c r="S65" s="25" t="s">
        <v>1045</v>
      </c>
    </row>
    <row r="66" spans="1:19" s="19" customFormat="1" x14ac:dyDescent="0.25">
      <c r="A66" s="16" t="s">
        <v>36</v>
      </c>
      <c r="B66" s="17" t="s">
        <v>24</v>
      </c>
      <c r="C66" s="16" t="s">
        <v>25</v>
      </c>
      <c r="D66" s="16" t="s">
        <v>37</v>
      </c>
      <c r="E66" s="16" t="s">
        <v>27</v>
      </c>
      <c r="F66" s="16" t="s">
        <v>38</v>
      </c>
      <c r="G66" s="16" t="s">
        <v>27</v>
      </c>
      <c r="H66" s="16" t="s">
        <v>39</v>
      </c>
      <c r="I66" s="18" t="s">
        <v>40</v>
      </c>
      <c r="J66" s="18">
        <v>4422931.88</v>
      </c>
      <c r="K66" s="18">
        <v>4422931.88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6" t="s">
        <v>27</v>
      </c>
    </row>
    <row r="67" spans="1:19" s="53" customFormat="1" x14ac:dyDescent="0.25">
      <c r="A67" s="50" t="s">
        <v>41</v>
      </c>
      <c r="B67" s="51" t="s">
        <v>24</v>
      </c>
      <c r="C67" s="50" t="s">
        <v>25</v>
      </c>
      <c r="D67" s="50" t="s">
        <v>42</v>
      </c>
      <c r="E67" s="50" t="s">
        <v>27</v>
      </c>
      <c r="F67" s="50" t="s">
        <v>43</v>
      </c>
      <c r="G67" s="50" t="s">
        <v>27</v>
      </c>
      <c r="H67" s="50" t="s">
        <v>39</v>
      </c>
      <c r="I67" s="52" t="s">
        <v>40</v>
      </c>
      <c r="J67" s="52">
        <v>282474.36</v>
      </c>
      <c r="K67" s="52">
        <v>282474.36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0" t="s">
        <v>27</v>
      </c>
    </row>
    <row r="68" spans="1:19" s="28" customFormat="1" x14ac:dyDescent="0.25">
      <c r="A68" s="25" t="s">
        <v>44</v>
      </c>
      <c r="B68" s="26" t="s">
        <v>24</v>
      </c>
      <c r="C68" s="25" t="s">
        <v>25</v>
      </c>
      <c r="D68" s="25" t="s">
        <v>45</v>
      </c>
      <c r="E68" s="25" t="s">
        <v>27</v>
      </c>
      <c r="F68" s="25" t="s">
        <v>46</v>
      </c>
      <c r="G68" s="25" t="s">
        <v>27</v>
      </c>
      <c r="H68" s="25" t="s">
        <v>39</v>
      </c>
      <c r="I68" s="27" t="s">
        <v>40</v>
      </c>
      <c r="J68" s="27">
        <v>3142589.08</v>
      </c>
      <c r="K68" s="27">
        <v>3142589.08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5" t="s">
        <v>27</v>
      </c>
    </row>
    <row r="69" spans="1:19" s="28" customFormat="1" x14ac:dyDescent="0.25">
      <c r="A69" s="25" t="s">
        <v>74</v>
      </c>
      <c r="B69" s="26" t="s">
        <v>24</v>
      </c>
      <c r="C69" s="25" t="s">
        <v>75</v>
      </c>
      <c r="D69" s="25" t="s">
        <v>27</v>
      </c>
      <c r="E69" s="25" t="s">
        <v>82</v>
      </c>
      <c r="F69" s="25" t="s">
        <v>83</v>
      </c>
      <c r="G69" s="25" t="s">
        <v>84</v>
      </c>
      <c r="H69" s="25" t="s">
        <v>39</v>
      </c>
      <c r="I69" s="27" t="s">
        <v>40</v>
      </c>
      <c r="J69" s="27">
        <v>-1250386.6399999999</v>
      </c>
      <c r="K69" s="27">
        <v>-1250386.6399999999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5" t="s">
        <v>27</v>
      </c>
    </row>
    <row r="70" spans="1:19" s="49" customFormat="1" x14ac:dyDescent="0.25">
      <c r="A70" s="46" t="s">
        <v>726</v>
      </c>
      <c r="B70" s="47" t="s">
        <v>631</v>
      </c>
      <c r="C70" s="46" t="s">
        <v>25</v>
      </c>
      <c r="D70" s="46" t="s">
        <v>733</v>
      </c>
      <c r="E70" s="46" t="s">
        <v>27</v>
      </c>
      <c r="F70" s="46" t="s">
        <v>734</v>
      </c>
      <c r="G70" s="46" t="s">
        <v>27</v>
      </c>
      <c r="H70" s="46" t="s">
        <v>39</v>
      </c>
      <c r="I70" s="48" t="s">
        <v>40</v>
      </c>
      <c r="J70" s="113">
        <v>188353430.06999999</v>
      </c>
      <c r="K70" s="48">
        <v>172549783.94999999</v>
      </c>
      <c r="L70" s="48">
        <v>13623832.859999999</v>
      </c>
      <c r="M70" s="48">
        <v>2179813.2599999998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6" t="s">
        <v>27</v>
      </c>
    </row>
    <row r="71" spans="1:19" s="49" customFormat="1" x14ac:dyDescent="0.25">
      <c r="A71" s="46" t="s">
        <v>811</v>
      </c>
      <c r="B71" s="47" t="s">
        <v>631</v>
      </c>
      <c r="C71" s="46" t="s">
        <v>75</v>
      </c>
      <c r="D71" s="46" t="s">
        <v>27</v>
      </c>
      <c r="E71" s="46" t="s">
        <v>825</v>
      </c>
      <c r="F71" s="46" t="s">
        <v>27</v>
      </c>
      <c r="G71" s="46" t="s">
        <v>733</v>
      </c>
      <c r="H71" s="46" t="s">
        <v>39</v>
      </c>
      <c r="I71" s="48" t="s">
        <v>40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1634859.9449999998</v>
      </c>
      <c r="S71" s="46" t="s">
        <v>826</v>
      </c>
    </row>
    <row r="72" spans="1:19" s="81" customFormat="1" x14ac:dyDescent="0.25">
      <c r="A72" s="78" t="s">
        <v>836</v>
      </c>
      <c r="B72" s="79" t="s">
        <v>840</v>
      </c>
      <c r="C72" s="78" t="s">
        <v>25</v>
      </c>
      <c r="D72" s="78" t="s">
        <v>446</v>
      </c>
      <c r="E72" s="78" t="s">
        <v>27</v>
      </c>
      <c r="F72" s="78" t="s">
        <v>846</v>
      </c>
      <c r="G72" s="78" t="s">
        <v>27</v>
      </c>
      <c r="H72" s="78" t="s">
        <v>39</v>
      </c>
      <c r="I72" s="80" t="s">
        <v>40</v>
      </c>
      <c r="J72" s="80">
        <v>2206418.9</v>
      </c>
      <c r="K72" s="80">
        <v>2206418.9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78" t="s">
        <v>27</v>
      </c>
    </row>
    <row r="73" spans="1:19" s="49" customFormat="1" x14ac:dyDescent="0.25">
      <c r="A73" s="46" t="s">
        <v>873</v>
      </c>
      <c r="B73" s="47" t="s">
        <v>840</v>
      </c>
      <c r="C73" s="46" t="s">
        <v>25</v>
      </c>
      <c r="D73" s="46" t="s">
        <v>880</v>
      </c>
      <c r="E73" s="46" t="s">
        <v>27</v>
      </c>
      <c r="F73" s="46" t="s">
        <v>881</v>
      </c>
      <c r="G73" s="46" t="s">
        <v>27</v>
      </c>
      <c r="H73" s="46" t="s">
        <v>39</v>
      </c>
      <c r="I73" s="48" t="s">
        <v>40</v>
      </c>
      <c r="J73" s="113">
        <v>101688213.41</v>
      </c>
      <c r="K73" s="48">
        <v>85884567.290000007</v>
      </c>
      <c r="L73" s="48">
        <v>13623832.859999999</v>
      </c>
      <c r="M73" s="48">
        <v>2179813.2599999998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6" t="s">
        <v>27</v>
      </c>
    </row>
    <row r="74" spans="1:19" s="49" customFormat="1" x14ac:dyDescent="0.25">
      <c r="A74" s="46" t="s">
        <v>908</v>
      </c>
      <c r="B74" s="47" t="s">
        <v>840</v>
      </c>
      <c r="C74" s="46" t="s">
        <v>75</v>
      </c>
      <c r="D74" s="46" t="s">
        <v>27</v>
      </c>
      <c r="E74" s="46" t="s">
        <v>915</v>
      </c>
      <c r="F74" s="46" t="s">
        <v>27</v>
      </c>
      <c r="G74" s="46" t="s">
        <v>880</v>
      </c>
      <c r="H74" s="46" t="s">
        <v>39</v>
      </c>
      <c r="I74" s="48" t="s">
        <v>40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1634859.9449999998</v>
      </c>
      <c r="S74" s="46" t="s">
        <v>916</v>
      </c>
    </row>
    <row r="75" spans="1:19" s="28" customFormat="1" x14ac:dyDescent="0.25">
      <c r="A75" s="25" t="s">
        <v>157</v>
      </c>
      <c r="B75" s="26" t="s">
        <v>90</v>
      </c>
      <c r="C75" s="25" t="s">
        <v>25</v>
      </c>
      <c r="D75" s="25" t="s">
        <v>163</v>
      </c>
      <c r="E75" s="25" t="s">
        <v>27</v>
      </c>
      <c r="F75" s="25" t="s">
        <v>164</v>
      </c>
      <c r="G75" s="25" t="s">
        <v>27</v>
      </c>
      <c r="H75" s="25" t="s">
        <v>165</v>
      </c>
      <c r="I75" s="27" t="s">
        <v>166</v>
      </c>
      <c r="J75" s="27">
        <v>9996000</v>
      </c>
      <c r="K75" s="27">
        <v>9996000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5" t="s">
        <v>27</v>
      </c>
    </row>
    <row r="76" spans="1:19" s="28" customFormat="1" x14ac:dyDescent="0.25">
      <c r="A76" s="25" t="s">
        <v>162</v>
      </c>
      <c r="B76" s="26" t="s">
        <v>90</v>
      </c>
      <c r="C76" s="25" t="s">
        <v>25</v>
      </c>
      <c r="D76" s="25" t="s">
        <v>168</v>
      </c>
      <c r="E76" s="25" t="s">
        <v>27</v>
      </c>
      <c r="F76" s="25" t="s">
        <v>169</v>
      </c>
      <c r="G76" s="25" t="s">
        <v>27</v>
      </c>
      <c r="H76" s="25" t="s">
        <v>165</v>
      </c>
      <c r="I76" s="27" t="s">
        <v>166</v>
      </c>
      <c r="J76" s="27">
        <v>7749000</v>
      </c>
      <c r="K76" s="27">
        <v>7749000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5" t="s">
        <v>27</v>
      </c>
    </row>
    <row r="77" spans="1:19" s="103" customFormat="1" x14ac:dyDescent="0.25">
      <c r="A77" s="100" t="s">
        <v>167</v>
      </c>
      <c r="B77" s="101" t="s">
        <v>90</v>
      </c>
      <c r="C77" s="100" t="s">
        <v>25</v>
      </c>
      <c r="D77" s="100" t="s">
        <v>171</v>
      </c>
      <c r="E77" s="100" t="s">
        <v>27</v>
      </c>
      <c r="F77" s="100" t="s">
        <v>172</v>
      </c>
      <c r="G77" s="100" t="s">
        <v>27</v>
      </c>
      <c r="H77" s="100" t="s">
        <v>165</v>
      </c>
      <c r="I77" s="102" t="s">
        <v>166</v>
      </c>
      <c r="J77" s="102">
        <v>30354800</v>
      </c>
      <c r="K77" s="102">
        <v>30354800</v>
      </c>
      <c r="L77" s="102">
        <v>0</v>
      </c>
      <c r="M77" s="102">
        <v>0</v>
      </c>
      <c r="N77" s="102">
        <v>0</v>
      </c>
      <c r="O77" s="102">
        <v>0</v>
      </c>
      <c r="P77" s="102">
        <v>0</v>
      </c>
      <c r="Q77" s="102">
        <v>0</v>
      </c>
      <c r="R77" s="102">
        <v>0</v>
      </c>
      <c r="S77" s="100" t="s">
        <v>27</v>
      </c>
    </row>
    <row r="78" spans="1:19" s="103" customFormat="1" x14ac:dyDescent="0.25">
      <c r="A78" s="100" t="s">
        <v>170</v>
      </c>
      <c r="B78" s="101" t="s">
        <v>90</v>
      </c>
      <c r="C78" s="100" t="s">
        <v>25</v>
      </c>
      <c r="D78" s="100" t="s">
        <v>174</v>
      </c>
      <c r="E78" s="100" t="s">
        <v>27</v>
      </c>
      <c r="F78" s="100" t="s">
        <v>175</v>
      </c>
      <c r="G78" s="100" t="s">
        <v>27</v>
      </c>
      <c r="H78" s="100" t="s">
        <v>165</v>
      </c>
      <c r="I78" s="102" t="s">
        <v>166</v>
      </c>
      <c r="J78" s="102">
        <v>30354800</v>
      </c>
      <c r="K78" s="102">
        <v>30354800</v>
      </c>
      <c r="L78" s="102">
        <v>0</v>
      </c>
      <c r="M78" s="102">
        <v>0</v>
      </c>
      <c r="N78" s="102">
        <v>0</v>
      </c>
      <c r="O78" s="102">
        <v>0</v>
      </c>
      <c r="P78" s="102">
        <v>0</v>
      </c>
      <c r="Q78" s="102">
        <v>0</v>
      </c>
      <c r="R78" s="102">
        <v>0</v>
      </c>
      <c r="S78" s="100" t="s">
        <v>27</v>
      </c>
    </row>
    <row r="79" spans="1:19" s="103" customFormat="1" x14ac:dyDescent="0.25">
      <c r="A79" s="100" t="s">
        <v>173</v>
      </c>
      <c r="B79" s="101" t="s">
        <v>90</v>
      </c>
      <c r="C79" s="100" t="s">
        <v>25</v>
      </c>
      <c r="D79" s="100" t="s">
        <v>177</v>
      </c>
      <c r="E79" s="100" t="s">
        <v>27</v>
      </c>
      <c r="F79" s="100" t="s">
        <v>178</v>
      </c>
      <c r="G79" s="100" t="s">
        <v>27</v>
      </c>
      <c r="H79" s="100" t="s">
        <v>165</v>
      </c>
      <c r="I79" s="102" t="s">
        <v>166</v>
      </c>
      <c r="J79" s="102">
        <v>30354800</v>
      </c>
      <c r="K79" s="102">
        <v>30354800</v>
      </c>
      <c r="L79" s="102">
        <v>0</v>
      </c>
      <c r="M79" s="102">
        <v>0</v>
      </c>
      <c r="N79" s="102">
        <v>0</v>
      </c>
      <c r="O79" s="102">
        <v>0</v>
      </c>
      <c r="P79" s="102">
        <v>0</v>
      </c>
      <c r="Q79" s="102">
        <v>0</v>
      </c>
      <c r="R79" s="102">
        <v>0</v>
      </c>
      <c r="S79" s="100" t="s">
        <v>27</v>
      </c>
    </row>
    <row r="80" spans="1:19" s="103" customFormat="1" x14ac:dyDescent="0.25">
      <c r="A80" s="100" t="s">
        <v>176</v>
      </c>
      <c r="B80" s="101" t="s">
        <v>90</v>
      </c>
      <c r="C80" s="100" t="s">
        <v>25</v>
      </c>
      <c r="D80" s="100" t="s">
        <v>180</v>
      </c>
      <c r="E80" s="100" t="s">
        <v>27</v>
      </c>
      <c r="F80" s="100" t="s">
        <v>181</v>
      </c>
      <c r="G80" s="100" t="s">
        <v>27</v>
      </c>
      <c r="H80" s="100" t="s">
        <v>165</v>
      </c>
      <c r="I80" s="102" t="s">
        <v>166</v>
      </c>
      <c r="J80" s="102">
        <v>35035240</v>
      </c>
      <c r="K80" s="102">
        <v>35035240</v>
      </c>
      <c r="L80" s="102">
        <v>0</v>
      </c>
      <c r="M80" s="102">
        <v>0</v>
      </c>
      <c r="N80" s="102">
        <v>0</v>
      </c>
      <c r="O80" s="102">
        <v>0</v>
      </c>
      <c r="P80" s="102">
        <v>0</v>
      </c>
      <c r="Q80" s="102">
        <v>0</v>
      </c>
      <c r="R80" s="102">
        <v>0</v>
      </c>
      <c r="S80" s="100" t="s">
        <v>27</v>
      </c>
    </row>
    <row r="81" spans="1:19" s="81" customFormat="1" x14ac:dyDescent="0.25">
      <c r="A81" s="78" t="s">
        <v>295</v>
      </c>
      <c r="B81" s="79" t="s">
        <v>292</v>
      </c>
      <c r="C81" s="78" t="s">
        <v>25</v>
      </c>
      <c r="D81" s="78" t="s">
        <v>306</v>
      </c>
      <c r="E81" s="78" t="s">
        <v>27</v>
      </c>
      <c r="F81" s="78" t="s">
        <v>307</v>
      </c>
      <c r="G81" s="78" t="s">
        <v>27</v>
      </c>
      <c r="H81" s="78" t="s">
        <v>165</v>
      </c>
      <c r="I81" s="80" t="s">
        <v>166</v>
      </c>
      <c r="J81" s="80">
        <v>19597689.600000001</v>
      </c>
      <c r="K81" s="80">
        <v>19597689.600000001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78" t="s">
        <v>27</v>
      </c>
    </row>
    <row r="82" spans="1:19" s="49" customFormat="1" x14ac:dyDescent="0.25">
      <c r="A82" s="46" t="s">
        <v>575</v>
      </c>
      <c r="B82" s="47" t="s">
        <v>576</v>
      </c>
      <c r="C82" s="46" t="s">
        <v>25</v>
      </c>
      <c r="D82" s="46" t="s">
        <v>585</v>
      </c>
      <c r="E82" s="46" t="s">
        <v>27</v>
      </c>
      <c r="F82" s="46" t="s">
        <v>586</v>
      </c>
      <c r="G82" s="46" t="s">
        <v>27</v>
      </c>
      <c r="H82" s="46" t="s">
        <v>165</v>
      </c>
      <c r="I82" s="48" t="s">
        <v>166</v>
      </c>
      <c r="J82" s="113">
        <v>52070667.5</v>
      </c>
      <c r="K82" s="48">
        <v>52070667.5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6" t="s">
        <v>27</v>
      </c>
    </row>
    <row r="83" spans="1:19" s="28" customFormat="1" x14ac:dyDescent="0.25">
      <c r="A83" s="25" t="s">
        <v>148</v>
      </c>
      <c r="B83" s="26" t="s">
        <v>90</v>
      </c>
      <c r="C83" s="25" t="s">
        <v>25</v>
      </c>
      <c r="D83" s="25" t="s">
        <v>149</v>
      </c>
      <c r="E83" s="25" t="s">
        <v>27</v>
      </c>
      <c r="F83" s="25" t="s">
        <v>150</v>
      </c>
      <c r="G83" s="25" t="s">
        <v>27</v>
      </c>
      <c r="H83" s="25" t="s">
        <v>151</v>
      </c>
      <c r="I83" s="27" t="s">
        <v>152</v>
      </c>
      <c r="J83" s="27">
        <v>7188600</v>
      </c>
      <c r="K83" s="27">
        <v>7188600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5" t="s">
        <v>27</v>
      </c>
    </row>
    <row r="84" spans="1:19" s="28" customFormat="1" x14ac:dyDescent="0.25">
      <c r="A84" s="25" t="s">
        <v>153</v>
      </c>
      <c r="B84" s="26" t="s">
        <v>90</v>
      </c>
      <c r="C84" s="25" t="s">
        <v>25</v>
      </c>
      <c r="D84" s="25" t="s">
        <v>155</v>
      </c>
      <c r="E84" s="25" t="s">
        <v>27</v>
      </c>
      <c r="F84" s="25" t="s">
        <v>156</v>
      </c>
      <c r="G84" s="25" t="s">
        <v>27</v>
      </c>
      <c r="H84" s="25" t="s">
        <v>151</v>
      </c>
      <c r="I84" s="27" t="s">
        <v>152</v>
      </c>
      <c r="J84" s="27">
        <v>53478799.840000004</v>
      </c>
      <c r="K84" s="27">
        <v>53478799.840000004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5" t="s">
        <v>27</v>
      </c>
    </row>
    <row r="85" spans="1:19" s="28" customFormat="1" x14ac:dyDescent="0.25">
      <c r="A85" s="25" t="s">
        <v>205</v>
      </c>
      <c r="B85" s="26" t="s">
        <v>90</v>
      </c>
      <c r="C85" s="25" t="s">
        <v>75</v>
      </c>
      <c r="D85" s="25" t="s">
        <v>27</v>
      </c>
      <c r="E85" s="25" t="s">
        <v>246</v>
      </c>
      <c r="F85" s="25" t="s">
        <v>247</v>
      </c>
      <c r="G85" s="25" t="s">
        <v>155</v>
      </c>
      <c r="H85" s="25" t="s">
        <v>151</v>
      </c>
      <c r="I85" s="27" t="s">
        <v>152</v>
      </c>
      <c r="J85" s="27">
        <v>-13310480</v>
      </c>
      <c r="K85" s="27">
        <v>-13310480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5" t="s">
        <v>27</v>
      </c>
    </row>
    <row r="86" spans="1:19" s="53" customFormat="1" x14ac:dyDescent="0.25">
      <c r="A86" s="50" t="s">
        <v>423</v>
      </c>
      <c r="B86" s="51" t="s">
        <v>339</v>
      </c>
      <c r="C86" s="50" t="s">
        <v>25</v>
      </c>
      <c r="D86" s="50" t="s">
        <v>432</v>
      </c>
      <c r="E86" s="50" t="s">
        <v>27</v>
      </c>
      <c r="F86" s="50" t="s">
        <v>433</v>
      </c>
      <c r="G86" s="50" t="s">
        <v>27</v>
      </c>
      <c r="H86" s="50" t="s">
        <v>151</v>
      </c>
      <c r="I86" s="52" t="s">
        <v>152</v>
      </c>
      <c r="J86" s="52">
        <v>47859600.399999999</v>
      </c>
      <c r="K86" s="52">
        <v>47859600.399999999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0" t="s">
        <v>27</v>
      </c>
    </row>
    <row r="87" spans="1:19" s="53" customFormat="1" x14ac:dyDescent="0.25">
      <c r="A87" s="50" t="s">
        <v>671</v>
      </c>
      <c r="B87" s="51" t="s">
        <v>631</v>
      </c>
      <c r="C87" s="50" t="s">
        <v>25</v>
      </c>
      <c r="D87" s="50" t="s">
        <v>682</v>
      </c>
      <c r="E87" s="50" t="s">
        <v>27</v>
      </c>
      <c r="F87" s="50" t="s">
        <v>683</v>
      </c>
      <c r="G87" s="50" t="s">
        <v>27</v>
      </c>
      <c r="H87" s="50" t="s">
        <v>151</v>
      </c>
      <c r="I87" s="52" t="s">
        <v>152</v>
      </c>
      <c r="J87" s="52">
        <v>70550319.640000001</v>
      </c>
      <c r="K87" s="52">
        <v>70550319.640000001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0" t="s">
        <v>27</v>
      </c>
    </row>
    <row r="88" spans="1:19" s="53" customFormat="1" x14ac:dyDescent="0.25">
      <c r="A88" s="50" t="s">
        <v>749</v>
      </c>
      <c r="B88" s="51" t="s">
        <v>631</v>
      </c>
      <c r="C88" s="50" t="s">
        <v>75</v>
      </c>
      <c r="D88" s="50" t="s">
        <v>27</v>
      </c>
      <c r="E88" s="50" t="s">
        <v>785</v>
      </c>
      <c r="F88" s="50" t="s">
        <v>786</v>
      </c>
      <c r="G88" s="50" t="s">
        <v>682</v>
      </c>
      <c r="H88" s="50" t="s">
        <v>151</v>
      </c>
      <c r="I88" s="52" t="s">
        <v>152</v>
      </c>
      <c r="J88" s="52">
        <v>-24637000</v>
      </c>
      <c r="K88" s="52">
        <v>-24637000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0" t="s">
        <v>27</v>
      </c>
    </row>
    <row r="89" spans="1:19" s="53" customFormat="1" x14ac:dyDescent="0.25">
      <c r="A89" s="50" t="s">
        <v>859</v>
      </c>
      <c r="B89" s="51" t="s">
        <v>840</v>
      </c>
      <c r="C89" s="50" t="s">
        <v>25</v>
      </c>
      <c r="D89" s="50" t="s">
        <v>866</v>
      </c>
      <c r="E89" s="50" t="s">
        <v>27</v>
      </c>
      <c r="F89" s="50" t="s">
        <v>867</v>
      </c>
      <c r="G89" s="50" t="s">
        <v>27</v>
      </c>
      <c r="H89" s="50" t="s">
        <v>151</v>
      </c>
      <c r="I89" s="52" t="s">
        <v>152</v>
      </c>
      <c r="J89" s="52">
        <v>66967200</v>
      </c>
      <c r="K89" s="52">
        <v>66967200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0" t="s">
        <v>27</v>
      </c>
    </row>
    <row r="90" spans="1:19" s="53" customFormat="1" x14ac:dyDescent="0.25">
      <c r="A90" s="50" t="s">
        <v>893</v>
      </c>
      <c r="B90" s="51" t="s">
        <v>840</v>
      </c>
      <c r="C90" s="50" t="s">
        <v>75</v>
      </c>
      <c r="D90" s="50" t="s">
        <v>27</v>
      </c>
      <c r="E90" s="50" t="s">
        <v>906</v>
      </c>
      <c r="F90" s="50" t="s">
        <v>907</v>
      </c>
      <c r="G90" s="50" t="s">
        <v>866</v>
      </c>
      <c r="H90" s="50" t="s">
        <v>151</v>
      </c>
      <c r="I90" s="52" t="s">
        <v>152</v>
      </c>
      <c r="J90" s="52">
        <v>-9518240</v>
      </c>
      <c r="K90" s="52">
        <v>-9518240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0" t="s">
        <v>27</v>
      </c>
    </row>
    <row r="91" spans="1:19" s="53" customFormat="1" x14ac:dyDescent="0.25">
      <c r="A91" s="50" t="s">
        <v>921</v>
      </c>
      <c r="B91" s="51" t="s">
        <v>918</v>
      </c>
      <c r="C91" s="50" t="s">
        <v>25</v>
      </c>
      <c r="D91" s="50" t="s">
        <v>930</v>
      </c>
      <c r="E91" s="50" t="s">
        <v>27</v>
      </c>
      <c r="F91" s="50" t="s">
        <v>931</v>
      </c>
      <c r="G91" s="50" t="s">
        <v>27</v>
      </c>
      <c r="H91" s="50" t="s">
        <v>151</v>
      </c>
      <c r="I91" s="52" t="s">
        <v>152</v>
      </c>
      <c r="J91" s="52">
        <v>70937600.25</v>
      </c>
      <c r="K91" s="52">
        <v>70937600.25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0" t="s">
        <v>27</v>
      </c>
    </row>
    <row r="92" spans="1:19" s="53" customFormat="1" x14ac:dyDescent="0.25">
      <c r="A92" s="50" t="s">
        <v>1017</v>
      </c>
      <c r="B92" s="51" t="s">
        <v>918</v>
      </c>
      <c r="C92" s="50" t="s">
        <v>75</v>
      </c>
      <c r="D92" s="50" t="s">
        <v>27</v>
      </c>
      <c r="E92" s="50" t="s">
        <v>1026</v>
      </c>
      <c r="F92" s="50" t="s">
        <v>1027</v>
      </c>
      <c r="G92" s="50" t="s">
        <v>930</v>
      </c>
      <c r="H92" s="50" t="s">
        <v>151</v>
      </c>
      <c r="I92" s="52" t="s">
        <v>152</v>
      </c>
      <c r="J92" s="52">
        <v>-388720</v>
      </c>
      <c r="K92" s="52">
        <v>-388720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0" t="s">
        <v>27</v>
      </c>
    </row>
    <row r="93" spans="1:19" s="53" customFormat="1" x14ac:dyDescent="0.25">
      <c r="A93" s="50" t="s">
        <v>1136</v>
      </c>
      <c r="B93" s="51" t="s">
        <v>1086</v>
      </c>
      <c r="C93" s="50" t="s">
        <v>25</v>
      </c>
      <c r="D93" s="50" t="s">
        <v>1143</v>
      </c>
      <c r="E93" s="50" t="s">
        <v>27</v>
      </c>
      <c r="F93" s="50" t="s">
        <v>1144</v>
      </c>
      <c r="G93" s="50" t="s">
        <v>27</v>
      </c>
      <c r="H93" s="50" t="s">
        <v>151</v>
      </c>
      <c r="I93" s="52" t="s">
        <v>152</v>
      </c>
      <c r="J93" s="52">
        <v>23843520.43</v>
      </c>
      <c r="K93" s="52">
        <v>23843520.43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0" t="s">
        <v>27</v>
      </c>
    </row>
    <row r="94" spans="1:19" s="28" customFormat="1" x14ac:dyDescent="0.25">
      <c r="A94" s="25" t="s">
        <v>1365</v>
      </c>
      <c r="B94" s="26" t="s">
        <v>1366</v>
      </c>
      <c r="C94" s="25" t="s">
        <v>25</v>
      </c>
      <c r="D94" s="25" t="s">
        <v>1375</v>
      </c>
      <c r="E94" s="25" t="s">
        <v>27</v>
      </c>
      <c r="F94" s="25" t="s">
        <v>1376</v>
      </c>
      <c r="G94" s="25" t="s">
        <v>27</v>
      </c>
      <c r="H94" s="25" t="s">
        <v>151</v>
      </c>
      <c r="I94" s="27" t="s">
        <v>152</v>
      </c>
      <c r="J94" s="27">
        <v>121791200</v>
      </c>
      <c r="K94" s="27">
        <v>121791200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5" t="s">
        <v>27</v>
      </c>
    </row>
    <row r="95" spans="1:19" s="28" customFormat="1" x14ac:dyDescent="0.25">
      <c r="A95" s="25" t="s">
        <v>1388</v>
      </c>
      <c r="B95" s="26" t="s">
        <v>1366</v>
      </c>
      <c r="C95" s="25" t="s">
        <v>25</v>
      </c>
      <c r="D95" s="25" t="s">
        <v>1395</v>
      </c>
      <c r="E95" s="25" t="s">
        <v>27</v>
      </c>
      <c r="F95" s="25" t="s">
        <v>1396</v>
      </c>
      <c r="G95" s="25" t="s">
        <v>27</v>
      </c>
      <c r="H95" s="25" t="s">
        <v>151</v>
      </c>
      <c r="I95" s="27" t="s">
        <v>152</v>
      </c>
      <c r="J95" s="27">
        <v>91503520</v>
      </c>
      <c r="K95" s="27">
        <v>91503520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5" t="s">
        <v>27</v>
      </c>
    </row>
    <row r="96" spans="1:19" s="28" customFormat="1" x14ac:dyDescent="0.25">
      <c r="A96" s="25" t="s">
        <v>1475</v>
      </c>
      <c r="B96" s="26" t="s">
        <v>1366</v>
      </c>
      <c r="C96" s="25" t="s">
        <v>75</v>
      </c>
      <c r="D96" s="25" t="s">
        <v>27</v>
      </c>
      <c r="E96" s="25" t="s">
        <v>1487</v>
      </c>
      <c r="F96" s="25" t="s">
        <v>1488</v>
      </c>
      <c r="G96" s="25" t="s">
        <v>1395</v>
      </c>
      <c r="H96" s="25" t="s">
        <v>151</v>
      </c>
      <c r="I96" s="27" t="s">
        <v>152</v>
      </c>
      <c r="J96" s="27">
        <v>-34552880</v>
      </c>
      <c r="K96" s="27">
        <v>-34552880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5" t="s">
        <v>27</v>
      </c>
    </row>
    <row r="97" spans="1:19" s="53" customFormat="1" x14ac:dyDescent="0.25">
      <c r="A97" s="50" t="s">
        <v>439</v>
      </c>
      <c r="B97" s="51" t="s">
        <v>339</v>
      </c>
      <c r="C97" s="50" t="s">
        <v>25</v>
      </c>
      <c r="D97" s="50" t="s">
        <v>447</v>
      </c>
      <c r="E97" s="50" t="s">
        <v>27</v>
      </c>
      <c r="F97" s="50" t="s">
        <v>448</v>
      </c>
      <c r="G97" s="50" t="s">
        <v>27</v>
      </c>
      <c r="H97" s="50" t="s">
        <v>449</v>
      </c>
      <c r="I97" s="52" t="s">
        <v>450</v>
      </c>
      <c r="J97" s="52">
        <v>125874000.49240001</v>
      </c>
      <c r="K97" s="52">
        <v>0</v>
      </c>
      <c r="L97" s="52">
        <v>108512069.39</v>
      </c>
      <c r="M97" s="52">
        <v>17361931.100000001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0" t="s">
        <v>27</v>
      </c>
    </row>
    <row r="98" spans="1:19" s="53" customFormat="1" x14ac:dyDescent="0.25">
      <c r="A98" s="50" t="s">
        <v>564</v>
      </c>
      <c r="B98" s="51" t="s">
        <v>339</v>
      </c>
      <c r="C98" s="50" t="s">
        <v>75</v>
      </c>
      <c r="D98" s="50" t="s">
        <v>27</v>
      </c>
      <c r="E98" s="50" t="s">
        <v>510</v>
      </c>
      <c r="F98" s="50" t="s">
        <v>27</v>
      </c>
      <c r="G98" s="50" t="s">
        <v>447</v>
      </c>
      <c r="H98" s="50" t="s">
        <v>449</v>
      </c>
      <c r="I98" s="52" t="s">
        <v>450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13021448.33</v>
      </c>
      <c r="S98" s="50" t="s">
        <v>511</v>
      </c>
    </row>
    <row r="99" spans="1:19" s="53" customFormat="1" x14ac:dyDescent="0.25">
      <c r="A99" s="50" t="s">
        <v>208</v>
      </c>
      <c r="B99" s="51" t="s">
        <v>90</v>
      </c>
      <c r="C99" s="50" t="s">
        <v>75</v>
      </c>
      <c r="D99" s="50" t="s">
        <v>27</v>
      </c>
      <c r="E99" s="50" t="s">
        <v>249</v>
      </c>
      <c r="F99" s="50" t="s">
        <v>250</v>
      </c>
      <c r="G99" s="50" t="s">
        <v>251</v>
      </c>
      <c r="H99" s="50" t="s">
        <v>252</v>
      </c>
      <c r="I99" s="52" t="s">
        <v>253</v>
      </c>
      <c r="J99" s="52">
        <v>-5310396.4800000004</v>
      </c>
      <c r="K99" s="52">
        <v>-5310396.4800000004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0" t="s">
        <v>27</v>
      </c>
    </row>
    <row r="100" spans="1:19" s="49" customFormat="1" x14ac:dyDescent="0.25">
      <c r="A100" s="46" t="s">
        <v>623</v>
      </c>
      <c r="B100" s="47" t="s">
        <v>631</v>
      </c>
      <c r="C100" s="46" t="s">
        <v>25</v>
      </c>
      <c r="D100" s="46" t="s">
        <v>632</v>
      </c>
      <c r="E100" s="46" t="s">
        <v>27</v>
      </c>
      <c r="F100" s="46" t="s">
        <v>633</v>
      </c>
      <c r="G100" s="46" t="s">
        <v>27</v>
      </c>
      <c r="H100" s="46" t="s">
        <v>252</v>
      </c>
      <c r="I100" s="48" t="s">
        <v>253</v>
      </c>
      <c r="J100" s="113">
        <v>523196744</v>
      </c>
      <c r="K100" s="48">
        <v>523196744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6" t="s">
        <v>27</v>
      </c>
    </row>
    <row r="101" spans="1:19" s="28" customFormat="1" x14ac:dyDescent="0.25">
      <c r="A101" s="25" t="s">
        <v>1359</v>
      </c>
      <c r="B101" s="26" t="s">
        <v>1366</v>
      </c>
      <c r="C101" s="25" t="s">
        <v>25</v>
      </c>
      <c r="D101" s="25" t="s">
        <v>1367</v>
      </c>
      <c r="E101" s="25" t="s">
        <v>27</v>
      </c>
      <c r="F101" s="25" t="s">
        <v>1368</v>
      </c>
      <c r="G101" s="25" t="s">
        <v>27</v>
      </c>
      <c r="H101" s="25" t="s">
        <v>252</v>
      </c>
      <c r="I101" s="27" t="s">
        <v>253</v>
      </c>
      <c r="J101" s="27">
        <v>367992521.60000002</v>
      </c>
      <c r="K101" s="27">
        <v>367992521.60000002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0</v>
      </c>
      <c r="S101" s="25" t="s">
        <v>27</v>
      </c>
    </row>
    <row r="102" spans="1:19" s="28" customFormat="1" x14ac:dyDescent="0.25">
      <c r="A102" s="25" t="s">
        <v>1405</v>
      </c>
      <c r="B102" s="26" t="s">
        <v>1366</v>
      </c>
      <c r="C102" s="25" t="s">
        <v>25</v>
      </c>
      <c r="D102" s="25" t="s">
        <v>1414</v>
      </c>
      <c r="E102" s="25" t="s">
        <v>27</v>
      </c>
      <c r="F102" s="25" t="s">
        <v>1415</v>
      </c>
      <c r="G102" s="25" t="s">
        <v>27</v>
      </c>
      <c r="H102" s="13" t="s">
        <v>252</v>
      </c>
      <c r="I102" s="27" t="s">
        <v>253</v>
      </c>
      <c r="J102" s="27">
        <v>22520370.300000001</v>
      </c>
      <c r="K102" s="27">
        <v>22520370.300000001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5" t="s">
        <v>27</v>
      </c>
    </row>
    <row r="103" spans="1:19" s="28" customFormat="1" x14ac:dyDescent="0.25">
      <c r="A103" s="25" t="s">
        <v>1442</v>
      </c>
      <c r="B103" s="26" t="s">
        <v>1366</v>
      </c>
      <c r="C103" s="25" t="s">
        <v>25</v>
      </c>
      <c r="D103" s="25" t="s">
        <v>1449</v>
      </c>
      <c r="E103" s="25" t="s">
        <v>27</v>
      </c>
      <c r="F103" s="25" t="s">
        <v>1450</v>
      </c>
      <c r="G103" s="25" t="s">
        <v>27</v>
      </c>
      <c r="H103" s="25" t="s">
        <v>252</v>
      </c>
      <c r="I103" s="27" t="s">
        <v>253</v>
      </c>
      <c r="J103" s="27">
        <v>172271440.19999999</v>
      </c>
      <c r="K103" s="27">
        <v>172271440.19999999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5" t="s">
        <v>27</v>
      </c>
    </row>
    <row r="104" spans="1:19" s="53" customFormat="1" x14ac:dyDescent="0.25">
      <c r="A104" s="50" t="s">
        <v>134</v>
      </c>
      <c r="B104" s="51" t="s">
        <v>90</v>
      </c>
      <c r="C104" s="50" t="s">
        <v>25</v>
      </c>
      <c r="D104" s="50" t="s">
        <v>135</v>
      </c>
      <c r="E104" s="50" t="s">
        <v>27</v>
      </c>
      <c r="F104" s="50" t="s">
        <v>136</v>
      </c>
      <c r="G104" s="50" t="s">
        <v>27</v>
      </c>
      <c r="H104" s="50" t="s">
        <v>137</v>
      </c>
      <c r="I104" s="52" t="s">
        <v>138</v>
      </c>
      <c r="J104" s="52">
        <v>26245206.77</v>
      </c>
      <c r="K104" s="52">
        <v>0</v>
      </c>
      <c r="L104" s="52">
        <v>22625178.25</v>
      </c>
      <c r="M104" s="52">
        <v>3620028.52</v>
      </c>
      <c r="N104" s="52">
        <v>0</v>
      </c>
      <c r="O104" s="52">
        <v>0</v>
      </c>
      <c r="P104" s="52">
        <v>0</v>
      </c>
      <c r="Q104" s="52">
        <v>0</v>
      </c>
      <c r="R104" s="52">
        <v>0</v>
      </c>
      <c r="S104" s="50" t="s">
        <v>27</v>
      </c>
    </row>
    <row r="105" spans="1:19" s="53" customFormat="1" x14ac:dyDescent="0.25">
      <c r="A105" s="50" t="s">
        <v>254</v>
      </c>
      <c r="B105" s="51" t="s">
        <v>90</v>
      </c>
      <c r="C105" s="50" t="s">
        <v>75</v>
      </c>
      <c r="D105" s="50" t="s">
        <v>27</v>
      </c>
      <c r="E105" s="50" t="s">
        <v>239</v>
      </c>
      <c r="F105" s="50" t="s">
        <v>27</v>
      </c>
      <c r="G105" s="50" t="s">
        <v>135</v>
      </c>
      <c r="H105" s="50" t="s">
        <v>137</v>
      </c>
      <c r="I105" s="52" t="s">
        <v>138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2715021.39</v>
      </c>
      <c r="S105" s="50" t="s">
        <v>240</v>
      </c>
    </row>
    <row r="106" spans="1:19" s="28" customFormat="1" x14ac:dyDescent="0.25">
      <c r="A106" s="25" t="s">
        <v>1098</v>
      </c>
      <c r="B106" s="26" t="s">
        <v>1086</v>
      </c>
      <c r="C106" s="25" t="s">
        <v>25</v>
      </c>
      <c r="D106" s="25" t="s">
        <v>1107</v>
      </c>
      <c r="E106" s="25" t="s">
        <v>27</v>
      </c>
      <c r="F106" s="25" t="s">
        <v>1108</v>
      </c>
      <c r="G106" s="25" t="s">
        <v>27</v>
      </c>
      <c r="H106" s="25" t="s">
        <v>137</v>
      </c>
      <c r="I106" s="27" t="s">
        <v>138</v>
      </c>
      <c r="J106" s="27">
        <v>80075463.025999993</v>
      </c>
      <c r="K106" s="27">
        <v>25186413.550000004</v>
      </c>
      <c r="L106" s="27">
        <v>47318146.100000001</v>
      </c>
      <c r="M106" s="27">
        <v>7570903.3700000001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5" t="s">
        <v>27</v>
      </c>
    </row>
    <row r="107" spans="1:19" s="28" customFormat="1" x14ac:dyDescent="0.25">
      <c r="A107" s="25" t="s">
        <v>1198</v>
      </c>
      <c r="B107" s="26" t="s">
        <v>1086</v>
      </c>
      <c r="C107" s="25" t="s">
        <v>75</v>
      </c>
      <c r="D107" s="25" t="s">
        <v>27</v>
      </c>
      <c r="E107" s="25" t="s">
        <v>1220</v>
      </c>
      <c r="F107" s="25" t="s">
        <v>27</v>
      </c>
      <c r="G107" s="25" t="s">
        <v>1107</v>
      </c>
      <c r="H107" s="25" t="s">
        <v>137</v>
      </c>
      <c r="I107" s="27" t="s">
        <v>138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5678177.5319999997</v>
      </c>
      <c r="S107" s="25" t="s">
        <v>1221</v>
      </c>
    </row>
    <row r="108" spans="1:19" s="53" customFormat="1" x14ac:dyDescent="0.25">
      <c r="A108" s="50" t="s">
        <v>1492</v>
      </c>
      <c r="B108" s="51" t="s">
        <v>1366</v>
      </c>
      <c r="C108" s="50" t="s">
        <v>75</v>
      </c>
      <c r="D108" s="50" t="s">
        <v>27</v>
      </c>
      <c r="E108" s="50" t="s">
        <v>1507</v>
      </c>
      <c r="F108" s="50" t="s">
        <v>1508</v>
      </c>
      <c r="G108" s="50" t="s">
        <v>135</v>
      </c>
      <c r="H108" s="50" t="s">
        <v>137</v>
      </c>
      <c r="I108" s="52" t="s">
        <v>138</v>
      </c>
      <c r="J108" s="52">
        <v>-21371089.140000001</v>
      </c>
      <c r="K108" s="52">
        <v>0</v>
      </c>
      <c r="L108" s="52">
        <v>-18423352.710000001</v>
      </c>
      <c r="M108" s="52">
        <v>-2947736.43</v>
      </c>
      <c r="N108" s="52">
        <v>0</v>
      </c>
      <c r="O108" s="52">
        <v>0</v>
      </c>
      <c r="P108" s="52">
        <v>0</v>
      </c>
      <c r="Q108" s="52">
        <v>0</v>
      </c>
      <c r="R108" s="52">
        <v>0</v>
      </c>
      <c r="S108" s="50" t="s">
        <v>27</v>
      </c>
    </row>
    <row r="109" spans="1:19" s="53" customFormat="1" x14ac:dyDescent="0.25">
      <c r="A109" s="50" t="s">
        <v>154</v>
      </c>
      <c r="B109" s="51" t="s">
        <v>90</v>
      </c>
      <c r="C109" s="50" t="s">
        <v>25</v>
      </c>
      <c r="D109" s="50" t="s">
        <v>158</v>
      </c>
      <c r="E109" s="50" t="s">
        <v>27</v>
      </c>
      <c r="F109" s="50" t="s">
        <v>159</v>
      </c>
      <c r="G109" s="50" t="s">
        <v>27</v>
      </c>
      <c r="H109" s="50" t="s">
        <v>160</v>
      </c>
      <c r="I109" s="52" t="s">
        <v>161</v>
      </c>
      <c r="J109" s="52">
        <v>175774980.06</v>
      </c>
      <c r="K109" s="52">
        <v>175774980.06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0" t="s">
        <v>27</v>
      </c>
    </row>
    <row r="110" spans="1:19" s="49" customFormat="1" x14ac:dyDescent="0.25">
      <c r="A110" s="46" t="s">
        <v>914</v>
      </c>
      <c r="B110" s="47" t="s">
        <v>918</v>
      </c>
      <c r="C110" s="46" t="s">
        <v>25</v>
      </c>
      <c r="D110" s="46" t="s">
        <v>922</v>
      </c>
      <c r="E110" s="46" t="s">
        <v>27</v>
      </c>
      <c r="F110" s="46" t="s">
        <v>923</v>
      </c>
      <c r="G110" s="46" t="s">
        <v>27</v>
      </c>
      <c r="H110" s="46" t="s">
        <v>924</v>
      </c>
      <c r="I110" s="48" t="s">
        <v>925</v>
      </c>
      <c r="J110" s="113">
        <v>1496000000</v>
      </c>
      <c r="K110" s="48">
        <v>1496000000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v>0</v>
      </c>
      <c r="S110" s="46" t="s">
        <v>27</v>
      </c>
    </row>
    <row r="111" spans="1:19" s="28" customFormat="1" x14ac:dyDescent="0.25">
      <c r="A111" s="25" t="s">
        <v>89</v>
      </c>
      <c r="B111" s="26" t="s">
        <v>90</v>
      </c>
      <c r="C111" s="25" t="s">
        <v>25</v>
      </c>
      <c r="D111" s="25" t="s">
        <v>91</v>
      </c>
      <c r="E111" s="25" t="s">
        <v>27</v>
      </c>
      <c r="F111" s="25" t="s">
        <v>92</v>
      </c>
      <c r="G111" s="25" t="s">
        <v>27</v>
      </c>
      <c r="H111" s="25" t="s">
        <v>93</v>
      </c>
      <c r="I111" s="27" t="s">
        <v>94</v>
      </c>
      <c r="J111" s="27">
        <v>201229428.3908</v>
      </c>
      <c r="K111" s="27">
        <v>16765284</v>
      </c>
      <c r="L111" s="27">
        <v>159020814.13</v>
      </c>
      <c r="M111" s="27">
        <v>25443330.260000002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5" t="s">
        <v>27</v>
      </c>
    </row>
    <row r="112" spans="1:19" s="81" customFormat="1" x14ac:dyDescent="0.25">
      <c r="A112" s="78" t="s">
        <v>211</v>
      </c>
      <c r="B112" s="79" t="s">
        <v>90</v>
      </c>
      <c r="C112" s="78" t="s">
        <v>75</v>
      </c>
      <c r="D112" s="78" t="s">
        <v>27</v>
      </c>
      <c r="E112" s="78" t="s">
        <v>255</v>
      </c>
      <c r="F112" s="78" t="s">
        <v>256</v>
      </c>
      <c r="G112" s="78" t="s">
        <v>257</v>
      </c>
      <c r="H112" s="78" t="s">
        <v>93</v>
      </c>
      <c r="I112" s="80" t="s">
        <v>94</v>
      </c>
      <c r="J112" s="80">
        <v>-3208633.4</v>
      </c>
      <c r="K112" s="80">
        <v>0</v>
      </c>
      <c r="L112" s="80">
        <v>-2766063.28</v>
      </c>
      <c r="M112" s="80">
        <v>-442570.12</v>
      </c>
      <c r="N112" s="80">
        <v>0</v>
      </c>
      <c r="O112" s="80">
        <v>0</v>
      </c>
      <c r="P112" s="80">
        <v>0</v>
      </c>
      <c r="Q112" s="80">
        <v>0</v>
      </c>
      <c r="R112" s="80">
        <v>0</v>
      </c>
      <c r="S112" s="78" t="s">
        <v>27</v>
      </c>
    </row>
    <row r="113" spans="1:19" s="49" customFormat="1" x14ac:dyDescent="0.25">
      <c r="A113" s="46" t="s">
        <v>235</v>
      </c>
      <c r="B113" s="47" t="s">
        <v>90</v>
      </c>
      <c r="C113" s="46" t="s">
        <v>75</v>
      </c>
      <c r="D113" s="46" t="s">
        <v>27</v>
      </c>
      <c r="E113" s="46" t="s">
        <v>285</v>
      </c>
      <c r="F113" s="46" t="s">
        <v>286</v>
      </c>
      <c r="G113" s="46" t="s">
        <v>287</v>
      </c>
      <c r="H113" s="46" t="s">
        <v>93</v>
      </c>
      <c r="I113" s="48" t="s">
        <v>94</v>
      </c>
      <c r="J113" s="113">
        <v>-9910108.0099999998</v>
      </c>
      <c r="K113" s="48">
        <v>0</v>
      </c>
      <c r="L113" s="48">
        <v>-8543196.5600000005</v>
      </c>
      <c r="M113" s="48">
        <v>-1366911.45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6" t="s">
        <v>27</v>
      </c>
    </row>
    <row r="114" spans="1:19" s="28" customFormat="1" x14ac:dyDescent="0.25">
      <c r="A114" s="25" t="s">
        <v>238</v>
      </c>
      <c r="B114" s="26" t="s">
        <v>90</v>
      </c>
      <c r="C114" s="25" t="s">
        <v>75</v>
      </c>
      <c r="D114" s="25" t="s">
        <v>27</v>
      </c>
      <c r="E114" s="25" t="s">
        <v>224</v>
      </c>
      <c r="F114" s="25" t="s">
        <v>27</v>
      </c>
      <c r="G114" s="25" t="s">
        <v>91</v>
      </c>
      <c r="H114" s="25" t="s">
        <v>93</v>
      </c>
      <c r="I114" s="27" t="s">
        <v>94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19082497.695599999</v>
      </c>
      <c r="S114" s="25" t="s">
        <v>225</v>
      </c>
    </row>
    <row r="115" spans="1:19" s="53" customFormat="1" x14ac:dyDescent="0.25">
      <c r="A115" s="50" t="s">
        <v>284</v>
      </c>
      <c r="B115" s="51" t="s">
        <v>292</v>
      </c>
      <c r="C115" s="50" t="s">
        <v>25</v>
      </c>
      <c r="D115" s="50" t="s">
        <v>293</v>
      </c>
      <c r="E115" s="50" t="s">
        <v>27</v>
      </c>
      <c r="F115" s="50" t="s">
        <v>294</v>
      </c>
      <c r="G115" s="50" t="s">
        <v>27</v>
      </c>
      <c r="H115" s="50" t="s">
        <v>93</v>
      </c>
      <c r="I115" s="52" t="s">
        <v>94</v>
      </c>
      <c r="J115" s="52">
        <v>85431366.719999999</v>
      </c>
      <c r="K115" s="52">
        <v>0</v>
      </c>
      <c r="L115" s="52">
        <v>73647729.930000007</v>
      </c>
      <c r="M115" s="52">
        <v>11783636.789999999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0" t="s">
        <v>27</v>
      </c>
    </row>
    <row r="116" spans="1:19" s="49" customFormat="1" x14ac:dyDescent="0.25">
      <c r="A116" s="46" t="s">
        <v>311</v>
      </c>
      <c r="B116" s="47" t="s">
        <v>292</v>
      </c>
      <c r="C116" s="46" t="s">
        <v>75</v>
      </c>
      <c r="D116" s="46" t="s">
        <v>27</v>
      </c>
      <c r="E116" s="46" t="s">
        <v>333</v>
      </c>
      <c r="F116" s="46" t="s">
        <v>334</v>
      </c>
      <c r="G116" s="46" t="s">
        <v>287</v>
      </c>
      <c r="H116" s="46" t="s">
        <v>93</v>
      </c>
      <c r="I116" s="48" t="s">
        <v>94</v>
      </c>
      <c r="J116" s="113">
        <v>-3525515.48</v>
      </c>
      <c r="K116" s="48">
        <v>0</v>
      </c>
      <c r="L116" s="48">
        <v>-3039237.48</v>
      </c>
      <c r="M116" s="48">
        <v>-486278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6" t="s">
        <v>27</v>
      </c>
    </row>
    <row r="117" spans="1:19" s="53" customFormat="1" x14ac:dyDescent="0.25">
      <c r="A117" s="50" t="s">
        <v>314</v>
      </c>
      <c r="B117" s="51" t="s">
        <v>292</v>
      </c>
      <c r="C117" s="50" t="s">
        <v>75</v>
      </c>
      <c r="D117" s="50" t="s">
        <v>27</v>
      </c>
      <c r="E117" s="50" t="s">
        <v>324</v>
      </c>
      <c r="F117" s="50" t="s">
        <v>27</v>
      </c>
      <c r="G117" s="50" t="s">
        <v>293</v>
      </c>
      <c r="H117" s="50" t="s">
        <v>93</v>
      </c>
      <c r="I117" s="52" t="s">
        <v>94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0</v>
      </c>
      <c r="R117" s="52">
        <v>8837727.5924999993</v>
      </c>
      <c r="S117" s="50" t="s">
        <v>325</v>
      </c>
    </row>
    <row r="118" spans="1:19" s="28" customFormat="1" x14ac:dyDescent="0.25">
      <c r="A118" s="25" t="s">
        <v>495</v>
      </c>
      <c r="B118" s="26" t="s">
        <v>339</v>
      </c>
      <c r="C118" s="25" t="s">
        <v>75</v>
      </c>
      <c r="D118" s="25" t="s">
        <v>27</v>
      </c>
      <c r="E118" s="25" t="s">
        <v>557</v>
      </c>
      <c r="F118" s="25" t="s">
        <v>558</v>
      </c>
      <c r="G118" s="25" t="s">
        <v>559</v>
      </c>
      <c r="H118" s="25" t="s">
        <v>93</v>
      </c>
      <c r="I118" s="27" t="s">
        <v>94</v>
      </c>
      <c r="J118" s="27">
        <v>-1715077.78</v>
      </c>
      <c r="K118" s="27">
        <v>0</v>
      </c>
      <c r="L118" s="27">
        <v>-1478515.33</v>
      </c>
      <c r="M118" s="27">
        <v>-236562.45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5" t="s">
        <v>27</v>
      </c>
    </row>
    <row r="119" spans="1:19" s="28" customFormat="1" x14ac:dyDescent="0.25">
      <c r="A119" s="25" t="s">
        <v>498</v>
      </c>
      <c r="B119" s="26" t="s">
        <v>339</v>
      </c>
      <c r="C119" s="25" t="s">
        <v>75</v>
      </c>
      <c r="D119" s="25" t="s">
        <v>27</v>
      </c>
      <c r="E119" s="25" t="s">
        <v>561</v>
      </c>
      <c r="F119" s="25" t="s">
        <v>562</v>
      </c>
      <c r="G119" s="25" t="s">
        <v>563</v>
      </c>
      <c r="H119" s="25" t="s">
        <v>93</v>
      </c>
      <c r="I119" s="27" t="s">
        <v>94</v>
      </c>
      <c r="J119" s="27">
        <v>-529902.38</v>
      </c>
      <c r="K119" s="27">
        <v>0</v>
      </c>
      <c r="L119" s="27">
        <v>-456812.4</v>
      </c>
      <c r="M119" s="27">
        <v>-73089.98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5" t="s">
        <v>27</v>
      </c>
    </row>
    <row r="120" spans="1:19" s="28" customFormat="1" x14ac:dyDescent="0.25">
      <c r="A120" s="25" t="s">
        <v>500</v>
      </c>
      <c r="B120" s="26" t="s">
        <v>339</v>
      </c>
      <c r="C120" s="25" t="s">
        <v>75</v>
      </c>
      <c r="D120" s="25" t="s">
        <v>27</v>
      </c>
      <c r="E120" s="25" t="s">
        <v>565</v>
      </c>
      <c r="F120" s="25" t="s">
        <v>566</v>
      </c>
      <c r="G120" s="25" t="s">
        <v>567</v>
      </c>
      <c r="H120" s="25" t="s">
        <v>93</v>
      </c>
      <c r="I120" s="27" t="s">
        <v>94</v>
      </c>
      <c r="J120" s="27">
        <v>-14195378.51</v>
      </c>
      <c r="K120" s="27">
        <v>0</v>
      </c>
      <c r="L120" s="27">
        <v>-12237395.27</v>
      </c>
      <c r="M120" s="27">
        <v>-1957983.24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5" t="s">
        <v>27</v>
      </c>
    </row>
    <row r="121" spans="1:19" s="49" customFormat="1" x14ac:dyDescent="0.25">
      <c r="A121" s="46" t="s">
        <v>735</v>
      </c>
      <c r="B121" s="47" t="s">
        <v>631</v>
      </c>
      <c r="C121" s="46" t="s">
        <v>25</v>
      </c>
      <c r="D121" s="46" t="s">
        <v>742</v>
      </c>
      <c r="E121" s="46" t="s">
        <v>27</v>
      </c>
      <c r="F121" s="46" t="s">
        <v>743</v>
      </c>
      <c r="G121" s="46" t="s">
        <v>27</v>
      </c>
      <c r="H121" s="46" t="s">
        <v>93</v>
      </c>
      <c r="I121" s="48" t="s">
        <v>94</v>
      </c>
      <c r="J121" s="113">
        <v>161504218.49000001</v>
      </c>
      <c r="K121" s="48">
        <v>30998507.760000005</v>
      </c>
      <c r="L121" s="48">
        <v>112504923.04000001</v>
      </c>
      <c r="M121" s="48">
        <v>18000787.690000001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6" t="s">
        <v>27</v>
      </c>
    </row>
    <row r="122" spans="1:19" s="91" customFormat="1" x14ac:dyDescent="0.25">
      <c r="A122" s="88" t="s">
        <v>754</v>
      </c>
      <c r="B122" s="89" t="s">
        <v>631</v>
      </c>
      <c r="C122" s="88" t="s">
        <v>75</v>
      </c>
      <c r="D122" s="88" t="s">
        <v>27</v>
      </c>
      <c r="E122" s="88" t="s">
        <v>788</v>
      </c>
      <c r="F122" s="88" t="s">
        <v>789</v>
      </c>
      <c r="G122" s="88" t="s">
        <v>790</v>
      </c>
      <c r="H122" s="88" t="s">
        <v>93</v>
      </c>
      <c r="I122" s="90" t="s">
        <v>94</v>
      </c>
      <c r="J122" s="90">
        <v>-18829934.760000002</v>
      </c>
      <c r="K122" s="90">
        <v>0</v>
      </c>
      <c r="L122" s="90">
        <v>-16232702.380000001</v>
      </c>
      <c r="M122" s="90">
        <v>-2597232.38</v>
      </c>
      <c r="N122" s="90">
        <v>0</v>
      </c>
      <c r="O122" s="90">
        <v>0</v>
      </c>
      <c r="P122" s="90">
        <v>0</v>
      </c>
      <c r="Q122" s="90">
        <v>0</v>
      </c>
      <c r="R122" s="90">
        <v>0</v>
      </c>
      <c r="S122" s="88" t="s">
        <v>27</v>
      </c>
    </row>
    <row r="123" spans="1:19" s="49" customFormat="1" x14ac:dyDescent="0.25">
      <c r="A123" s="46" t="s">
        <v>821</v>
      </c>
      <c r="B123" s="47" t="s">
        <v>631</v>
      </c>
      <c r="C123" s="46" t="s">
        <v>75</v>
      </c>
      <c r="D123" s="46" t="s">
        <v>27</v>
      </c>
      <c r="E123" s="46" t="s">
        <v>834</v>
      </c>
      <c r="F123" s="46" t="s">
        <v>27</v>
      </c>
      <c r="G123" s="46" t="s">
        <v>742</v>
      </c>
      <c r="H123" s="46" t="s">
        <v>93</v>
      </c>
      <c r="I123" s="48" t="s">
        <v>94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13500590.767500002</v>
      </c>
      <c r="S123" s="46" t="s">
        <v>835</v>
      </c>
    </row>
    <row r="124" spans="1:19" s="49" customFormat="1" x14ac:dyDescent="0.25">
      <c r="A124" s="46" t="s">
        <v>1085</v>
      </c>
      <c r="B124" s="47" t="s">
        <v>1086</v>
      </c>
      <c r="C124" s="46" t="s">
        <v>25</v>
      </c>
      <c r="D124" s="46" t="s">
        <v>1093</v>
      </c>
      <c r="E124" s="46" t="s">
        <v>27</v>
      </c>
      <c r="F124" s="46" t="s">
        <v>1094</v>
      </c>
      <c r="G124" s="46" t="s">
        <v>27</v>
      </c>
      <c r="H124" s="46" t="s">
        <v>93</v>
      </c>
      <c r="I124" s="48" t="s">
        <v>94</v>
      </c>
      <c r="J124" s="113">
        <v>166134752.6816</v>
      </c>
      <c r="K124" s="48">
        <v>10029626.939999998</v>
      </c>
      <c r="L124" s="48">
        <v>134573384.25999999</v>
      </c>
      <c r="M124" s="48">
        <v>21531741.48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6" t="s">
        <v>27</v>
      </c>
    </row>
    <row r="125" spans="1:19" s="91" customFormat="1" x14ac:dyDescent="0.25">
      <c r="A125" s="88" t="s">
        <v>1089</v>
      </c>
      <c r="B125" s="89" t="s">
        <v>1086</v>
      </c>
      <c r="C125" s="88" t="s">
        <v>25</v>
      </c>
      <c r="D125" s="88" t="s">
        <v>1096</v>
      </c>
      <c r="E125" s="88" t="s">
        <v>27</v>
      </c>
      <c r="F125" s="88" t="s">
        <v>1097</v>
      </c>
      <c r="G125" s="88" t="s">
        <v>27</v>
      </c>
      <c r="H125" s="88" t="s">
        <v>93</v>
      </c>
      <c r="I125" s="90" t="s">
        <v>94</v>
      </c>
      <c r="J125" s="90">
        <v>21775289.649999999</v>
      </c>
      <c r="K125" s="90">
        <v>0</v>
      </c>
      <c r="L125" s="90">
        <v>18771801.420000002</v>
      </c>
      <c r="M125" s="90">
        <v>3003488.23</v>
      </c>
      <c r="N125" s="90">
        <v>0</v>
      </c>
      <c r="O125" s="90">
        <v>0</v>
      </c>
      <c r="P125" s="90">
        <v>0</v>
      </c>
      <c r="Q125" s="90">
        <v>0</v>
      </c>
      <c r="R125" s="90">
        <v>0</v>
      </c>
      <c r="S125" s="88" t="s">
        <v>27</v>
      </c>
    </row>
    <row r="126" spans="1:19" s="49" customFormat="1" x14ac:dyDescent="0.25">
      <c r="A126" s="46" t="s">
        <v>1183</v>
      </c>
      <c r="B126" s="47" t="s">
        <v>1086</v>
      </c>
      <c r="C126" s="46" t="s">
        <v>75</v>
      </c>
      <c r="D126" s="46" t="s">
        <v>27</v>
      </c>
      <c r="E126" s="46" t="s">
        <v>1211</v>
      </c>
      <c r="F126" s="46" t="s">
        <v>27</v>
      </c>
      <c r="G126" s="46" t="s">
        <v>1093</v>
      </c>
      <c r="H126" s="46" t="s">
        <v>93</v>
      </c>
      <c r="I126" s="48" t="s">
        <v>94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16148806.111200001</v>
      </c>
      <c r="S126" s="46" t="s">
        <v>1212</v>
      </c>
    </row>
    <row r="127" spans="1:19" s="91" customFormat="1" x14ac:dyDescent="0.25">
      <c r="A127" s="88" t="s">
        <v>1186</v>
      </c>
      <c r="B127" s="89" t="s">
        <v>1086</v>
      </c>
      <c r="C127" s="88" t="s">
        <v>75</v>
      </c>
      <c r="D127" s="88" t="s">
        <v>27</v>
      </c>
      <c r="E127" s="88" t="s">
        <v>1214</v>
      </c>
      <c r="F127" s="88" t="s">
        <v>27</v>
      </c>
      <c r="G127" s="88" t="s">
        <v>1096</v>
      </c>
      <c r="H127" s="88" t="s">
        <v>93</v>
      </c>
      <c r="I127" s="90" t="s">
        <v>94</v>
      </c>
      <c r="J127" s="90">
        <v>0</v>
      </c>
      <c r="K127" s="90">
        <v>0</v>
      </c>
      <c r="L127" s="90">
        <v>0</v>
      </c>
      <c r="M127" s="90">
        <v>0</v>
      </c>
      <c r="N127" s="90">
        <v>0</v>
      </c>
      <c r="O127" s="90">
        <v>0</v>
      </c>
      <c r="P127" s="90">
        <v>0</v>
      </c>
      <c r="Q127" s="90">
        <v>0</v>
      </c>
      <c r="R127" s="90">
        <v>2252616.1724999999</v>
      </c>
      <c r="S127" s="88" t="s">
        <v>1215</v>
      </c>
    </row>
    <row r="128" spans="1:19" s="53" customFormat="1" x14ac:dyDescent="0.25">
      <c r="A128" s="50" t="s">
        <v>1469</v>
      </c>
      <c r="B128" s="51" t="s">
        <v>1366</v>
      </c>
      <c r="C128" s="50" t="s">
        <v>75</v>
      </c>
      <c r="D128" s="50" t="s">
        <v>27</v>
      </c>
      <c r="E128" s="50" t="s">
        <v>1480</v>
      </c>
      <c r="F128" s="50" t="s">
        <v>1481</v>
      </c>
      <c r="G128" s="50" t="s">
        <v>1482</v>
      </c>
      <c r="H128" s="50" t="s">
        <v>93</v>
      </c>
      <c r="I128" s="52" t="s">
        <v>94</v>
      </c>
      <c r="J128" s="52">
        <v>-4929596.04</v>
      </c>
      <c r="K128" s="52">
        <v>0</v>
      </c>
      <c r="L128" s="52">
        <v>-4249651.76</v>
      </c>
      <c r="M128" s="52">
        <v>-679944.28</v>
      </c>
      <c r="N128" s="52">
        <v>0</v>
      </c>
      <c r="O128" s="52">
        <v>0</v>
      </c>
      <c r="P128" s="52">
        <v>0</v>
      </c>
      <c r="Q128" s="52">
        <v>0</v>
      </c>
      <c r="R128" s="52">
        <v>0</v>
      </c>
      <c r="S128" s="50" t="s">
        <v>27</v>
      </c>
    </row>
    <row r="129" spans="1:19" s="53" customFormat="1" x14ac:dyDescent="0.25">
      <c r="A129" s="50" t="s">
        <v>1472</v>
      </c>
      <c r="B129" s="51" t="s">
        <v>1366</v>
      </c>
      <c r="C129" s="50" t="s">
        <v>75</v>
      </c>
      <c r="D129" s="50" t="s">
        <v>27</v>
      </c>
      <c r="E129" s="50" t="s">
        <v>1484</v>
      </c>
      <c r="F129" s="50" t="s">
        <v>1485</v>
      </c>
      <c r="G129" s="50" t="s">
        <v>1482</v>
      </c>
      <c r="H129" s="50" t="s">
        <v>93</v>
      </c>
      <c r="I129" s="52" t="s">
        <v>94</v>
      </c>
      <c r="J129" s="52">
        <v>-761368.05</v>
      </c>
      <c r="K129" s="52">
        <v>0</v>
      </c>
      <c r="L129" s="52">
        <v>-656351.77</v>
      </c>
      <c r="M129" s="52">
        <v>-105016.28</v>
      </c>
      <c r="N129" s="52">
        <v>0</v>
      </c>
      <c r="O129" s="52">
        <v>0</v>
      </c>
      <c r="P129" s="52">
        <v>0</v>
      </c>
      <c r="Q129" s="52">
        <v>0</v>
      </c>
      <c r="R129" s="52">
        <v>0</v>
      </c>
      <c r="S129" s="50" t="s">
        <v>27</v>
      </c>
    </row>
    <row r="130" spans="1:19" s="28" customFormat="1" x14ac:dyDescent="0.25">
      <c r="A130" s="25" t="s">
        <v>195</v>
      </c>
      <c r="B130" s="26" t="s">
        <v>90</v>
      </c>
      <c r="C130" s="25" t="s">
        <v>25</v>
      </c>
      <c r="D130" s="25" t="s">
        <v>201</v>
      </c>
      <c r="E130" s="25" t="s">
        <v>27</v>
      </c>
      <c r="F130" s="25" t="s">
        <v>202</v>
      </c>
      <c r="G130" s="25" t="s">
        <v>27</v>
      </c>
      <c r="H130" s="25" t="s">
        <v>203</v>
      </c>
      <c r="I130" s="27" t="s">
        <v>204</v>
      </c>
      <c r="J130" s="27">
        <v>50684675.759999998</v>
      </c>
      <c r="K130" s="27">
        <v>0</v>
      </c>
      <c r="L130" s="27">
        <v>43693686</v>
      </c>
      <c r="M130" s="27">
        <v>6990989.7599999998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5" t="s">
        <v>27</v>
      </c>
    </row>
    <row r="131" spans="1:19" s="28" customFormat="1" x14ac:dyDescent="0.25">
      <c r="A131" s="25" t="s">
        <v>281</v>
      </c>
      <c r="B131" s="26" t="s">
        <v>90</v>
      </c>
      <c r="C131" s="25" t="s">
        <v>75</v>
      </c>
      <c r="D131" s="25" t="s">
        <v>27</v>
      </c>
      <c r="E131" s="25" t="s">
        <v>221</v>
      </c>
      <c r="F131" s="25" t="s">
        <v>27</v>
      </c>
      <c r="G131" s="25" t="s">
        <v>201</v>
      </c>
      <c r="H131" s="25" t="s">
        <v>203</v>
      </c>
      <c r="I131" s="27" t="s">
        <v>204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5243242.32</v>
      </c>
      <c r="S131" s="25" t="s">
        <v>222</v>
      </c>
    </row>
    <row r="132" spans="1:19" s="99" customFormat="1" x14ac:dyDescent="0.25">
      <c r="A132" s="96" t="s">
        <v>116</v>
      </c>
      <c r="B132" s="97" t="s">
        <v>90</v>
      </c>
      <c r="C132" s="96" t="s">
        <v>25</v>
      </c>
      <c r="D132" s="96" t="s">
        <v>117</v>
      </c>
      <c r="E132" s="96" t="s">
        <v>27</v>
      </c>
      <c r="F132" s="96" t="s">
        <v>118</v>
      </c>
      <c r="G132" s="96" t="s">
        <v>27</v>
      </c>
      <c r="H132" s="96" t="s">
        <v>119</v>
      </c>
      <c r="I132" s="98" t="s">
        <v>120</v>
      </c>
      <c r="J132" s="98">
        <v>30902400</v>
      </c>
      <c r="K132" s="98">
        <v>0</v>
      </c>
      <c r="L132" s="98">
        <v>26640000</v>
      </c>
      <c r="M132" s="98">
        <v>4262400</v>
      </c>
      <c r="N132" s="98">
        <v>0</v>
      </c>
      <c r="O132" s="98">
        <v>0</v>
      </c>
      <c r="P132" s="98">
        <v>0</v>
      </c>
      <c r="Q132" s="98">
        <v>0</v>
      </c>
      <c r="R132" s="98">
        <v>0</v>
      </c>
      <c r="S132" s="96" t="s">
        <v>27</v>
      </c>
    </row>
    <row r="133" spans="1:19" s="99" customFormat="1" x14ac:dyDescent="0.25">
      <c r="A133" s="96" t="s">
        <v>262</v>
      </c>
      <c r="B133" s="97" t="s">
        <v>90</v>
      </c>
      <c r="C133" s="96" t="s">
        <v>75</v>
      </c>
      <c r="D133" s="96" t="s">
        <v>27</v>
      </c>
      <c r="E133" s="96" t="s">
        <v>209</v>
      </c>
      <c r="F133" s="96" t="s">
        <v>27</v>
      </c>
      <c r="G133" s="96" t="s">
        <v>117</v>
      </c>
      <c r="H133" s="96" t="s">
        <v>119</v>
      </c>
      <c r="I133" s="98" t="s">
        <v>120</v>
      </c>
      <c r="J133" s="98">
        <v>0</v>
      </c>
      <c r="K133" s="98">
        <v>0</v>
      </c>
      <c r="L133" s="98">
        <v>0</v>
      </c>
      <c r="M133" s="98">
        <v>0</v>
      </c>
      <c r="N133" s="98">
        <v>0</v>
      </c>
      <c r="O133" s="98">
        <v>0</v>
      </c>
      <c r="P133" s="98">
        <v>0</v>
      </c>
      <c r="Q133" s="98">
        <v>0</v>
      </c>
      <c r="R133" s="98">
        <v>3196800</v>
      </c>
      <c r="S133" s="96" t="s">
        <v>210</v>
      </c>
    </row>
    <row r="134" spans="1:19" s="95" customFormat="1" x14ac:dyDescent="0.25">
      <c r="A134" s="92" t="s">
        <v>1374</v>
      </c>
      <c r="B134" s="93" t="s">
        <v>1366</v>
      </c>
      <c r="C134" s="92" t="s">
        <v>25</v>
      </c>
      <c r="D134" s="92" t="s">
        <v>1381</v>
      </c>
      <c r="E134" s="92" t="s">
        <v>27</v>
      </c>
      <c r="F134" s="92" t="s">
        <v>1382</v>
      </c>
      <c r="G134" s="92" t="s">
        <v>27</v>
      </c>
      <c r="H134" s="92" t="s">
        <v>1383</v>
      </c>
      <c r="I134" s="94" t="s">
        <v>1384</v>
      </c>
      <c r="J134" s="94">
        <v>59670583.200000003</v>
      </c>
      <c r="K134" s="94">
        <v>59670583.200000003</v>
      </c>
      <c r="L134" s="94">
        <v>0</v>
      </c>
      <c r="M134" s="94">
        <v>0</v>
      </c>
      <c r="N134" s="94">
        <v>0</v>
      </c>
      <c r="O134" s="94">
        <v>0</v>
      </c>
      <c r="P134" s="94">
        <v>0</v>
      </c>
      <c r="Q134" s="94">
        <v>0</v>
      </c>
      <c r="R134" s="94">
        <v>0</v>
      </c>
      <c r="S134" s="92" t="s">
        <v>27</v>
      </c>
    </row>
    <row r="135" spans="1:19" s="95" customFormat="1" x14ac:dyDescent="0.25">
      <c r="A135" s="92" t="s">
        <v>1106</v>
      </c>
      <c r="B135" s="93" t="s">
        <v>1086</v>
      </c>
      <c r="C135" s="92" t="s">
        <v>25</v>
      </c>
      <c r="D135" s="92" t="s">
        <v>1113</v>
      </c>
      <c r="E135" s="92" t="s">
        <v>27</v>
      </c>
      <c r="F135" s="92" t="s">
        <v>1114</v>
      </c>
      <c r="G135" s="92" t="s">
        <v>27</v>
      </c>
      <c r="H135" s="92" t="s">
        <v>1115</v>
      </c>
      <c r="I135" s="94" t="s">
        <v>1116</v>
      </c>
      <c r="J135" s="94">
        <v>408703031.16479999</v>
      </c>
      <c r="K135" s="94">
        <v>0</v>
      </c>
      <c r="L135" s="94">
        <v>352330199.27999997</v>
      </c>
      <c r="M135" s="94">
        <v>56372831.880000003</v>
      </c>
      <c r="N135" s="94">
        <v>0</v>
      </c>
      <c r="O135" s="94">
        <v>0</v>
      </c>
      <c r="P135" s="94">
        <v>0</v>
      </c>
      <c r="Q135" s="94">
        <v>0</v>
      </c>
      <c r="R135" s="94">
        <v>0</v>
      </c>
      <c r="S135" s="92" t="s">
        <v>27</v>
      </c>
    </row>
    <row r="136" spans="1:19" s="95" customFormat="1" x14ac:dyDescent="0.25">
      <c r="A136" s="92" t="s">
        <v>1109</v>
      </c>
      <c r="B136" s="93" t="s">
        <v>1086</v>
      </c>
      <c r="C136" s="92" t="s">
        <v>25</v>
      </c>
      <c r="D136" s="92" t="s">
        <v>1118</v>
      </c>
      <c r="E136" s="92" t="s">
        <v>27</v>
      </c>
      <c r="F136" s="92" t="s">
        <v>1119</v>
      </c>
      <c r="G136" s="92" t="s">
        <v>27</v>
      </c>
      <c r="H136" s="92" t="s">
        <v>1115</v>
      </c>
      <c r="I136" s="94" t="s">
        <v>1116</v>
      </c>
      <c r="J136" s="94">
        <v>496402257.12480003</v>
      </c>
      <c r="K136" s="94">
        <v>0</v>
      </c>
      <c r="L136" s="94">
        <v>427932980.27999997</v>
      </c>
      <c r="M136" s="94">
        <v>68469276.840000004</v>
      </c>
      <c r="N136" s="94">
        <v>0</v>
      </c>
      <c r="O136" s="94">
        <v>0</v>
      </c>
      <c r="P136" s="94">
        <v>0</v>
      </c>
      <c r="Q136" s="94">
        <v>0</v>
      </c>
      <c r="R136" s="94">
        <v>0</v>
      </c>
      <c r="S136" s="92" t="s">
        <v>27</v>
      </c>
    </row>
    <row r="137" spans="1:19" s="95" customFormat="1" x14ac:dyDescent="0.25">
      <c r="A137" s="92" t="s">
        <v>1210</v>
      </c>
      <c r="B137" s="93" t="s">
        <v>1086</v>
      </c>
      <c r="C137" s="92" t="s">
        <v>75</v>
      </c>
      <c r="D137" s="92" t="s">
        <v>27</v>
      </c>
      <c r="E137" s="92" t="s">
        <v>1196</v>
      </c>
      <c r="F137" s="92" t="s">
        <v>27</v>
      </c>
      <c r="G137" s="92" t="s">
        <v>1118</v>
      </c>
      <c r="H137" s="92" t="s">
        <v>1115</v>
      </c>
      <c r="I137" s="94" t="s">
        <v>1116</v>
      </c>
      <c r="J137" s="94">
        <v>0</v>
      </c>
      <c r="K137" s="94">
        <v>0</v>
      </c>
      <c r="L137" s="94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51351957.630000003</v>
      </c>
      <c r="S137" s="92" t="s">
        <v>1197</v>
      </c>
    </row>
    <row r="138" spans="1:19" s="95" customFormat="1" x14ac:dyDescent="0.25">
      <c r="A138" s="92" t="s">
        <v>1213</v>
      </c>
      <c r="B138" s="93" t="s">
        <v>1086</v>
      </c>
      <c r="C138" s="92" t="s">
        <v>75</v>
      </c>
      <c r="D138" s="92" t="s">
        <v>27</v>
      </c>
      <c r="E138" s="92" t="s">
        <v>1193</v>
      </c>
      <c r="F138" s="92" t="s">
        <v>27</v>
      </c>
      <c r="G138" s="92" t="s">
        <v>1113</v>
      </c>
      <c r="H138" s="92" t="s">
        <v>1115</v>
      </c>
      <c r="I138" s="94" t="s">
        <v>1116</v>
      </c>
      <c r="J138" s="94">
        <v>0</v>
      </c>
      <c r="K138" s="94">
        <v>0</v>
      </c>
      <c r="L138" s="94">
        <v>0</v>
      </c>
      <c r="M138" s="94">
        <v>0</v>
      </c>
      <c r="N138" s="94">
        <v>0</v>
      </c>
      <c r="O138" s="94">
        <v>0</v>
      </c>
      <c r="P138" s="94">
        <v>0</v>
      </c>
      <c r="Q138" s="94">
        <v>0</v>
      </c>
      <c r="R138" s="94">
        <v>42279623.909999996</v>
      </c>
      <c r="S138" s="92" t="s">
        <v>1194</v>
      </c>
    </row>
    <row r="139" spans="1:19" s="28" customFormat="1" x14ac:dyDescent="0.25">
      <c r="A139" s="25" t="s">
        <v>1422</v>
      </c>
      <c r="B139" s="26" t="s">
        <v>1366</v>
      </c>
      <c r="C139" s="25" t="s">
        <v>25</v>
      </c>
      <c r="D139" s="25" t="s">
        <v>1429</v>
      </c>
      <c r="E139" s="25" t="s">
        <v>27</v>
      </c>
      <c r="F139" s="25" t="s">
        <v>1430</v>
      </c>
      <c r="G139" s="25" t="s">
        <v>27</v>
      </c>
      <c r="H139" s="25" t="s">
        <v>1431</v>
      </c>
      <c r="I139" s="27" t="s">
        <v>1432</v>
      </c>
      <c r="J139" s="27">
        <v>795553951.38</v>
      </c>
      <c r="K139" s="27">
        <v>795553951.38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5" t="s">
        <v>27</v>
      </c>
    </row>
    <row r="140" spans="1:19" s="28" customFormat="1" x14ac:dyDescent="0.25">
      <c r="A140" s="25" t="s">
        <v>192</v>
      </c>
      <c r="B140" s="26" t="s">
        <v>90</v>
      </c>
      <c r="C140" s="25" t="s">
        <v>25</v>
      </c>
      <c r="D140" s="25" t="s">
        <v>196</v>
      </c>
      <c r="E140" s="25" t="s">
        <v>27</v>
      </c>
      <c r="F140" s="25" t="s">
        <v>197</v>
      </c>
      <c r="G140" s="25" t="s">
        <v>27</v>
      </c>
      <c r="H140" s="25" t="s">
        <v>198</v>
      </c>
      <c r="I140" s="27" t="s">
        <v>199</v>
      </c>
      <c r="J140" s="27">
        <v>564299890</v>
      </c>
      <c r="K140" s="27">
        <v>539000000</v>
      </c>
      <c r="L140" s="27">
        <v>21810250</v>
      </c>
      <c r="M140" s="27">
        <v>3489640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5" t="s">
        <v>27</v>
      </c>
    </row>
    <row r="141" spans="1:19" s="28" customFormat="1" x14ac:dyDescent="0.25">
      <c r="A141" s="25" t="s">
        <v>278</v>
      </c>
      <c r="B141" s="26" t="s">
        <v>90</v>
      </c>
      <c r="C141" s="25" t="s">
        <v>75</v>
      </c>
      <c r="D141" s="25" t="s">
        <v>27</v>
      </c>
      <c r="E141" s="25" t="s">
        <v>289</v>
      </c>
      <c r="F141" s="25" t="s">
        <v>27</v>
      </c>
      <c r="G141" s="25" t="s">
        <v>196</v>
      </c>
      <c r="H141" s="25" t="s">
        <v>198</v>
      </c>
      <c r="I141" s="27" t="s">
        <v>199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2617230</v>
      </c>
      <c r="S141" s="25" t="s">
        <v>290</v>
      </c>
    </row>
    <row r="142" spans="1:19" s="28" customFormat="1" x14ac:dyDescent="0.25">
      <c r="A142" s="25" t="s">
        <v>300</v>
      </c>
      <c r="B142" s="26" t="s">
        <v>292</v>
      </c>
      <c r="C142" s="25" t="s">
        <v>25</v>
      </c>
      <c r="D142" s="25" t="s">
        <v>309</v>
      </c>
      <c r="E142" s="25" t="s">
        <v>27</v>
      </c>
      <c r="F142" s="25" t="s">
        <v>310</v>
      </c>
      <c r="G142" s="25" t="s">
        <v>27</v>
      </c>
      <c r="H142" s="25" t="s">
        <v>198</v>
      </c>
      <c r="I142" s="27" t="s">
        <v>199</v>
      </c>
      <c r="J142" s="27">
        <v>564299890</v>
      </c>
      <c r="K142" s="27">
        <v>539000000</v>
      </c>
      <c r="L142" s="27">
        <v>21810250</v>
      </c>
      <c r="M142" s="27">
        <v>3489640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5" t="s">
        <v>27</v>
      </c>
    </row>
    <row r="143" spans="1:19" s="28" customFormat="1" x14ac:dyDescent="0.25">
      <c r="A143" s="25" t="s">
        <v>323</v>
      </c>
      <c r="B143" s="26" t="s">
        <v>292</v>
      </c>
      <c r="C143" s="25" t="s">
        <v>75</v>
      </c>
      <c r="D143" s="25" t="s">
        <v>27</v>
      </c>
      <c r="E143" s="25" t="s">
        <v>336</v>
      </c>
      <c r="F143" s="25" t="s">
        <v>27</v>
      </c>
      <c r="G143" s="25" t="s">
        <v>309</v>
      </c>
      <c r="H143" s="25" t="s">
        <v>198</v>
      </c>
      <c r="I143" s="27" t="s">
        <v>199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2617230</v>
      </c>
      <c r="S143" s="25" t="s">
        <v>337</v>
      </c>
    </row>
    <row r="144" spans="1:19" s="95" customFormat="1" x14ac:dyDescent="0.25">
      <c r="A144" s="92" t="s">
        <v>862</v>
      </c>
      <c r="B144" s="93" t="s">
        <v>840</v>
      </c>
      <c r="C144" s="92" t="s">
        <v>25</v>
      </c>
      <c r="D144" s="92" t="s">
        <v>869</v>
      </c>
      <c r="E144" s="92" t="s">
        <v>27</v>
      </c>
      <c r="F144" s="92" t="s">
        <v>870</v>
      </c>
      <c r="G144" s="92" t="s">
        <v>27</v>
      </c>
      <c r="H144" s="92" t="s">
        <v>871</v>
      </c>
      <c r="I144" s="94" t="s">
        <v>872</v>
      </c>
      <c r="J144" s="94">
        <v>54638492.5</v>
      </c>
      <c r="K144" s="94">
        <v>54638492.5</v>
      </c>
      <c r="L144" s="94">
        <v>0</v>
      </c>
      <c r="M144" s="94">
        <v>0</v>
      </c>
      <c r="N144" s="94">
        <v>0</v>
      </c>
      <c r="O144" s="94">
        <v>0</v>
      </c>
      <c r="P144" s="94">
        <v>0</v>
      </c>
      <c r="Q144" s="94">
        <v>0</v>
      </c>
      <c r="R144" s="94">
        <v>0</v>
      </c>
      <c r="S144" s="92" t="s">
        <v>27</v>
      </c>
    </row>
    <row r="145" spans="1:19" s="49" customFormat="1" x14ac:dyDescent="0.25">
      <c r="A145" s="46" t="s">
        <v>833</v>
      </c>
      <c r="B145" s="47" t="s">
        <v>840</v>
      </c>
      <c r="C145" s="46" t="s">
        <v>25</v>
      </c>
      <c r="D145" s="46" t="s">
        <v>841</v>
      </c>
      <c r="E145" s="46" t="s">
        <v>27</v>
      </c>
      <c r="F145" s="46" t="s">
        <v>842</v>
      </c>
      <c r="G145" s="46" t="s">
        <v>27</v>
      </c>
      <c r="H145" s="13" t="s">
        <v>843</v>
      </c>
      <c r="I145" s="48" t="s">
        <v>844</v>
      </c>
      <c r="J145" s="48">
        <v>246099794.97999999</v>
      </c>
      <c r="K145" s="48">
        <v>0</v>
      </c>
      <c r="L145" s="48">
        <v>212154995.66999999</v>
      </c>
      <c r="M145" s="48">
        <v>33944799.310000002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6" t="s">
        <v>27</v>
      </c>
    </row>
    <row r="146" spans="1:19" s="49" customFormat="1" x14ac:dyDescent="0.25">
      <c r="A146" s="46" t="s">
        <v>876</v>
      </c>
      <c r="B146" s="47" t="s">
        <v>840</v>
      </c>
      <c r="C146" s="46" t="s">
        <v>75</v>
      </c>
      <c r="D146" s="46" t="s">
        <v>27</v>
      </c>
      <c r="E146" s="46" t="s">
        <v>886</v>
      </c>
      <c r="F146" s="46" t="s">
        <v>887</v>
      </c>
      <c r="G146" s="46" t="s">
        <v>888</v>
      </c>
      <c r="H146" s="46" t="s">
        <v>843</v>
      </c>
      <c r="I146" s="48" t="s">
        <v>844</v>
      </c>
      <c r="J146" s="48">
        <v>-12384769.359999999</v>
      </c>
      <c r="K146" s="48">
        <v>0</v>
      </c>
      <c r="L146" s="48">
        <v>-10676525.310000001</v>
      </c>
      <c r="M146" s="48">
        <v>-1708244.05</v>
      </c>
      <c r="N146" s="48">
        <v>0</v>
      </c>
      <c r="O146" s="48">
        <v>0</v>
      </c>
      <c r="P146" s="48">
        <v>0</v>
      </c>
      <c r="Q146" s="48">
        <v>0</v>
      </c>
      <c r="R146" s="48">
        <v>0</v>
      </c>
      <c r="S146" s="46" t="s">
        <v>27</v>
      </c>
    </row>
    <row r="147" spans="1:19" s="49" customFormat="1" x14ac:dyDescent="0.25">
      <c r="A147" s="46" t="s">
        <v>897</v>
      </c>
      <c r="B147" s="47" t="s">
        <v>840</v>
      </c>
      <c r="C147" s="46" t="s">
        <v>75</v>
      </c>
      <c r="D147" s="46" t="s">
        <v>27</v>
      </c>
      <c r="E147" s="46" t="s">
        <v>883</v>
      </c>
      <c r="F147" s="46" t="s">
        <v>27</v>
      </c>
      <c r="G147" s="46" t="s">
        <v>841</v>
      </c>
      <c r="H147" s="13" t="s">
        <v>843</v>
      </c>
      <c r="I147" s="48" t="s">
        <v>844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25458599.48</v>
      </c>
      <c r="S147" s="46" t="s">
        <v>884</v>
      </c>
    </row>
    <row r="148" spans="1:19" s="49" customFormat="1" x14ac:dyDescent="0.25">
      <c r="A148" s="46" t="s">
        <v>587</v>
      </c>
      <c r="B148" s="47" t="s">
        <v>576</v>
      </c>
      <c r="C148" s="46" t="s">
        <v>25</v>
      </c>
      <c r="D148" s="46" t="s">
        <v>596</v>
      </c>
      <c r="E148" s="46" t="s">
        <v>27</v>
      </c>
      <c r="F148" s="46" t="s">
        <v>597</v>
      </c>
      <c r="G148" s="46" t="s">
        <v>27</v>
      </c>
      <c r="H148" s="46" t="s">
        <v>598</v>
      </c>
      <c r="I148" s="48" t="s">
        <v>599</v>
      </c>
      <c r="J148" s="113">
        <v>118369296</v>
      </c>
      <c r="K148" s="48">
        <v>118369296</v>
      </c>
      <c r="L148" s="48">
        <v>0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0</v>
      </c>
      <c r="S148" s="46" t="s">
        <v>27</v>
      </c>
    </row>
    <row r="149" spans="1:19" s="49" customFormat="1" x14ac:dyDescent="0.25">
      <c r="A149" s="46" t="s">
        <v>839</v>
      </c>
      <c r="B149" s="47" t="s">
        <v>840</v>
      </c>
      <c r="C149" s="46" t="s">
        <v>25</v>
      </c>
      <c r="D149" s="46" t="s">
        <v>848</v>
      </c>
      <c r="E149" s="46" t="s">
        <v>27</v>
      </c>
      <c r="F149" s="46" t="s">
        <v>849</v>
      </c>
      <c r="G149" s="46" t="s">
        <v>27</v>
      </c>
      <c r="H149" s="46" t="s">
        <v>598</v>
      </c>
      <c r="I149" s="48" t="s">
        <v>599</v>
      </c>
      <c r="J149" s="113">
        <v>275388144</v>
      </c>
      <c r="K149" s="48">
        <v>275388144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6" t="s">
        <v>27</v>
      </c>
    </row>
    <row r="150" spans="1:19" s="81" customFormat="1" x14ac:dyDescent="0.25">
      <c r="A150" s="78" t="s">
        <v>1445</v>
      </c>
      <c r="B150" s="79" t="s">
        <v>1366</v>
      </c>
      <c r="C150" s="78" t="s">
        <v>25</v>
      </c>
      <c r="D150" s="78" t="s">
        <v>1452</v>
      </c>
      <c r="E150" s="78" t="s">
        <v>27</v>
      </c>
      <c r="F150" s="78" t="s">
        <v>1453</v>
      </c>
      <c r="G150" s="78" t="s">
        <v>27</v>
      </c>
      <c r="H150" s="78" t="s">
        <v>1454</v>
      </c>
      <c r="I150" s="80" t="s">
        <v>1455</v>
      </c>
      <c r="J150" s="80">
        <v>131203000</v>
      </c>
      <c r="K150" s="80">
        <v>131203000</v>
      </c>
      <c r="L150" s="80">
        <v>0</v>
      </c>
      <c r="M150" s="80">
        <v>0</v>
      </c>
      <c r="N150" s="80">
        <v>0</v>
      </c>
      <c r="O150" s="80">
        <v>0</v>
      </c>
      <c r="P150" s="80">
        <v>0</v>
      </c>
      <c r="Q150" s="80">
        <v>0</v>
      </c>
      <c r="R150" s="80">
        <v>0</v>
      </c>
      <c r="S150" s="78" t="s">
        <v>27</v>
      </c>
    </row>
    <row r="151" spans="1:19" s="53" customFormat="1" x14ac:dyDescent="0.25">
      <c r="A151" s="50" t="s">
        <v>1037</v>
      </c>
      <c r="B151" s="51" t="s">
        <v>918</v>
      </c>
      <c r="C151" s="50" t="s">
        <v>75</v>
      </c>
      <c r="D151" s="50" t="s">
        <v>27</v>
      </c>
      <c r="E151" s="50" t="s">
        <v>1064</v>
      </c>
      <c r="F151" s="50" t="s">
        <v>1065</v>
      </c>
      <c r="G151" s="50" t="s">
        <v>1066</v>
      </c>
      <c r="H151" s="50" t="s">
        <v>1067</v>
      </c>
      <c r="I151" s="52" t="s">
        <v>1068</v>
      </c>
      <c r="J151" s="52">
        <v>-504361.82</v>
      </c>
      <c r="K151" s="52">
        <v>0</v>
      </c>
      <c r="L151" s="52">
        <v>-434794.67</v>
      </c>
      <c r="M151" s="52">
        <v>-69567.149999999994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0" t="s">
        <v>27</v>
      </c>
    </row>
    <row r="152" spans="1:19" s="53" customFormat="1" x14ac:dyDescent="0.25">
      <c r="A152" s="50" t="s">
        <v>1040</v>
      </c>
      <c r="B152" s="51" t="s">
        <v>918</v>
      </c>
      <c r="C152" s="50" t="s">
        <v>75</v>
      </c>
      <c r="D152" s="50" t="s">
        <v>27</v>
      </c>
      <c r="E152" s="50" t="s">
        <v>1070</v>
      </c>
      <c r="F152" s="50" t="s">
        <v>1071</v>
      </c>
      <c r="G152" s="50" t="s">
        <v>1072</v>
      </c>
      <c r="H152" s="50" t="s">
        <v>1067</v>
      </c>
      <c r="I152" s="52" t="s">
        <v>1068</v>
      </c>
      <c r="J152" s="52">
        <v>-183799.52</v>
      </c>
      <c r="K152" s="52">
        <v>0</v>
      </c>
      <c r="L152" s="52">
        <v>-158447.85999999999</v>
      </c>
      <c r="M152" s="52">
        <v>-25351.66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0" t="s">
        <v>27</v>
      </c>
    </row>
    <row r="153" spans="1:19" s="28" customFormat="1" x14ac:dyDescent="0.25">
      <c r="A153" s="25" t="s">
        <v>946</v>
      </c>
      <c r="B153" s="26" t="s">
        <v>918</v>
      </c>
      <c r="C153" s="25" t="s">
        <v>25</v>
      </c>
      <c r="D153" s="25" t="s">
        <v>955</v>
      </c>
      <c r="E153" s="25" t="s">
        <v>27</v>
      </c>
      <c r="F153" s="25" t="s">
        <v>956</v>
      </c>
      <c r="G153" s="25" t="s">
        <v>27</v>
      </c>
      <c r="H153" s="25" t="s">
        <v>957</v>
      </c>
      <c r="I153" s="27" t="s">
        <v>958</v>
      </c>
      <c r="J153" s="27">
        <v>78718500</v>
      </c>
      <c r="K153" s="27">
        <v>78718500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5" t="s">
        <v>27</v>
      </c>
    </row>
    <row r="154" spans="1:19" s="28" customFormat="1" x14ac:dyDescent="0.25">
      <c r="A154" s="25" t="s">
        <v>182</v>
      </c>
      <c r="B154" s="26" t="s">
        <v>90</v>
      </c>
      <c r="C154" s="25" t="s">
        <v>25</v>
      </c>
      <c r="D154" s="25" t="s">
        <v>188</v>
      </c>
      <c r="E154" s="25" t="s">
        <v>27</v>
      </c>
      <c r="F154" s="25" t="s">
        <v>189</v>
      </c>
      <c r="G154" s="25" t="s">
        <v>27</v>
      </c>
      <c r="H154" s="25" t="s">
        <v>190</v>
      </c>
      <c r="I154" s="27" t="s">
        <v>191</v>
      </c>
      <c r="J154" s="27">
        <v>16380000</v>
      </c>
      <c r="K154" s="27">
        <v>16380000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0</v>
      </c>
      <c r="S154" s="25" t="s">
        <v>27</v>
      </c>
    </row>
    <row r="155" spans="1:19" s="28" customFormat="1" x14ac:dyDescent="0.25">
      <c r="A155" s="25" t="s">
        <v>657</v>
      </c>
      <c r="B155" s="26" t="s">
        <v>631</v>
      </c>
      <c r="C155" s="25" t="s">
        <v>25</v>
      </c>
      <c r="D155" s="25" t="s">
        <v>666</v>
      </c>
      <c r="E155" s="25" t="s">
        <v>27</v>
      </c>
      <c r="F155" s="25" t="s">
        <v>667</v>
      </c>
      <c r="G155" s="25" t="s">
        <v>27</v>
      </c>
      <c r="H155" s="25" t="s">
        <v>190</v>
      </c>
      <c r="I155" s="27" t="s">
        <v>191</v>
      </c>
      <c r="J155" s="27">
        <v>14040000</v>
      </c>
      <c r="K155" s="27">
        <v>14040000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5" t="s">
        <v>27</v>
      </c>
    </row>
    <row r="156" spans="1:19" s="28" customFormat="1" x14ac:dyDescent="0.25">
      <c r="A156" s="25" t="s">
        <v>662</v>
      </c>
      <c r="B156" s="26" t="s">
        <v>631</v>
      </c>
      <c r="C156" s="25" t="s">
        <v>25</v>
      </c>
      <c r="D156" s="25" t="s">
        <v>669</v>
      </c>
      <c r="E156" s="25" t="s">
        <v>27</v>
      </c>
      <c r="F156" s="25" t="s">
        <v>670</v>
      </c>
      <c r="G156" s="25" t="s">
        <v>27</v>
      </c>
      <c r="H156" s="25" t="s">
        <v>190</v>
      </c>
      <c r="I156" s="27" t="s">
        <v>191</v>
      </c>
      <c r="J156" s="27">
        <v>9360000</v>
      </c>
      <c r="K156" s="27">
        <v>9360000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5" t="s">
        <v>27</v>
      </c>
    </row>
    <row r="157" spans="1:19" s="28" customFormat="1" x14ac:dyDescent="0.25">
      <c r="A157" s="25" t="s">
        <v>917</v>
      </c>
      <c r="B157" s="26" t="s">
        <v>918</v>
      </c>
      <c r="C157" s="25" t="s">
        <v>25</v>
      </c>
      <c r="D157" s="25" t="s">
        <v>927</v>
      </c>
      <c r="E157" s="25" t="s">
        <v>27</v>
      </c>
      <c r="F157" s="25" t="s">
        <v>928</v>
      </c>
      <c r="G157" s="25" t="s">
        <v>27</v>
      </c>
      <c r="H157" s="25" t="s">
        <v>190</v>
      </c>
      <c r="I157" s="27" t="s">
        <v>191</v>
      </c>
      <c r="J157" s="27">
        <v>18720000</v>
      </c>
      <c r="K157" s="27">
        <v>18720000</v>
      </c>
      <c r="L157" s="27">
        <v>0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0</v>
      </c>
      <c r="S157" s="25" t="s">
        <v>27</v>
      </c>
    </row>
    <row r="158" spans="1:19" s="53" customFormat="1" x14ac:dyDescent="0.25">
      <c r="A158" s="50" t="s">
        <v>1130</v>
      </c>
      <c r="B158" s="51" t="s">
        <v>1086</v>
      </c>
      <c r="C158" s="50" t="s">
        <v>25</v>
      </c>
      <c r="D158" s="50" t="s">
        <v>1137</v>
      </c>
      <c r="E158" s="50" t="s">
        <v>27</v>
      </c>
      <c r="F158" s="50" t="s">
        <v>1138</v>
      </c>
      <c r="G158" s="50" t="s">
        <v>27</v>
      </c>
      <c r="H158" s="50" t="s">
        <v>190</v>
      </c>
      <c r="I158" s="52" t="s">
        <v>191</v>
      </c>
      <c r="J158" s="52">
        <v>4680000</v>
      </c>
      <c r="K158" s="52">
        <v>4680000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0</v>
      </c>
      <c r="S158" s="50" t="s">
        <v>27</v>
      </c>
    </row>
    <row r="159" spans="1:19" s="28" customFormat="1" x14ac:dyDescent="0.25">
      <c r="A159" s="25" t="s">
        <v>1249</v>
      </c>
      <c r="B159" s="26" t="s">
        <v>1253</v>
      </c>
      <c r="C159" s="25" t="s">
        <v>25</v>
      </c>
      <c r="D159" s="25" t="s">
        <v>1259</v>
      </c>
      <c r="E159" s="25" t="s">
        <v>27</v>
      </c>
      <c r="F159" s="25" t="s">
        <v>1260</v>
      </c>
      <c r="G159" s="25" t="s">
        <v>27</v>
      </c>
      <c r="H159" s="25" t="s">
        <v>1261</v>
      </c>
      <c r="I159" s="27" t="s">
        <v>1262</v>
      </c>
      <c r="J159" s="27">
        <v>29296960</v>
      </c>
      <c r="K159" s="27">
        <v>0</v>
      </c>
      <c r="L159" s="27">
        <v>25256000</v>
      </c>
      <c r="M159" s="27">
        <v>4040960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5" t="s">
        <v>27</v>
      </c>
    </row>
    <row r="160" spans="1:19" s="28" customFormat="1" x14ac:dyDescent="0.25">
      <c r="A160" s="25" t="s">
        <v>1347</v>
      </c>
      <c r="B160" s="26" t="s">
        <v>1253</v>
      </c>
      <c r="C160" s="25" t="s">
        <v>75</v>
      </c>
      <c r="D160" s="25" t="s">
        <v>27</v>
      </c>
      <c r="E160" s="25" t="s">
        <v>1336</v>
      </c>
      <c r="F160" s="25" t="s">
        <v>27</v>
      </c>
      <c r="G160" s="25" t="s">
        <v>1259</v>
      </c>
      <c r="H160" s="25" t="s">
        <v>1261</v>
      </c>
      <c r="I160" s="27" t="s">
        <v>1262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3030720</v>
      </c>
      <c r="S160" s="25" t="s">
        <v>1337</v>
      </c>
    </row>
    <row r="161" spans="1:19" s="81" customFormat="1" x14ac:dyDescent="0.25">
      <c r="A161" s="78" t="s">
        <v>103</v>
      </c>
      <c r="B161" s="79" t="s">
        <v>90</v>
      </c>
      <c r="C161" s="78" t="s">
        <v>25</v>
      </c>
      <c r="D161" s="78" t="s">
        <v>104</v>
      </c>
      <c r="E161" s="78" t="s">
        <v>27</v>
      </c>
      <c r="F161" s="78" t="s">
        <v>105</v>
      </c>
      <c r="G161" s="78" t="s">
        <v>27</v>
      </c>
      <c r="H161" s="78" t="s">
        <v>106</v>
      </c>
      <c r="I161" s="80" t="s">
        <v>107</v>
      </c>
      <c r="J161" s="80">
        <v>18918186.400800001</v>
      </c>
      <c r="K161" s="80">
        <v>0</v>
      </c>
      <c r="L161" s="80">
        <v>16308781.380000001</v>
      </c>
      <c r="M161" s="80">
        <v>2609405.02</v>
      </c>
      <c r="N161" s="80">
        <v>0</v>
      </c>
      <c r="O161" s="80">
        <v>0</v>
      </c>
      <c r="P161" s="80">
        <v>0</v>
      </c>
      <c r="Q161" s="80">
        <v>0</v>
      </c>
      <c r="R161" s="80">
        <v>0</v>
      </c>
      <c r="S161" s="78" t="s">
        <v>27</v>
      </c>
    </row>
    <row r="162" spans="1:19" s="28" customFormat="1" x14ac:dyDescent="0.25">
      <c r="A162" s="25" t="s">
        <v>108</v>
      </c>
      <c r="B162" s="26" t="s">
        <v>90</v>
      </c>
      <c r="C162" s="25" t="s">
        <v>25</v>
      </c>
      <c r="D162" s="25" t="s">
        <v>109</v>
      </c>
      <c r="E162" s="25" t="s">
        <v>27</v>
      </c>
      <c r="F162" s="25" t="s">
        <v>110</v>
      </c>
      <c r="G162" s="25" t="s">
        <v>27</v>
      </c>
      <c r="H162" s="25" t="s">
        <v>106</v>
      </c>
      <c r="I162" s="27" t="s">
        <v>107</v>
      </c>
      <c r="J162" s="27">
        <v>25015751.02</v>
      </c>
      <c r="K162" s="27">
        <v>0</v>
      </c>
      <c r="L162" s="27">
        <v>21565302.600000001</v>
      </c>
      <c r="M162" s="27">
        <v>3450448.42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5" t="s">
        <v>27</v>
      </c>
    </row>
    <row r="163" spans="1:19" s="28" customFormat="1" x14ac:dyDescent="0.25">
      <c r="A163" s="25" t="s">
        <v>266</v>
      </c>
      <c r="B163" s="26" t="s">
        <v>90</v>
      </c>
      <c r="C163" s="25" t="s">
        <v>75</v>
      </c>
      <c r="D163" s="25" t="s">
        <v>27</v>
      </c>
      <c r="E163" s="25" t="s">
        <v>215</v>
      </c>
      <c r="F163" s="25" t="s">
        <v>27</v>
      </c>
      <c r="G163" s="25" t="s">
        <v>109</v>
      </c>
      <c r="H163" s="25" t="s">
        <v>106</v>
      </c>
      <c r="I163" s="27" t="s">
        <v>107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2587836.3199999998</v>
      </c>
      <c r="S163" s="25" t="s">
        <v>216</v>
      </c>
    </row>
    <row r="164" spans="1:19" s="81" customFormat="1" x14ac:dyDescent="0.25">
      <c r="A164" s="78" t="s">
        <v>269</v>
      </c>
      <c r="B164" s="79" t="s">
        <v>90</v>
      </c>
      <c r="C164" s="78" t="s">
        <v>75</v>
      </c>
      <c r="D164" s="78" t="s">
        <v>27</v>
      </c>
      <c r="E164" s="78" t="s">
        <v>218</v>
      </c>
      <c r="F164" s="78" t="s">
        <v>27</v>
      </c>
      <c r="G164" s="78" t="s">
        <v>104</v>
      </c>
      <c r="H164" s="78" t="s">
        <v>106</v>
      </c>
      <c r="I164" s="80" t="s">
        <v>107</v>
      </c>
      <c r="J164" s="80">
        <v>0</v>
      </c>
      <c r="K164" s="80">
        <v>0</v>
      </c>
      <c r="L164" s="80">
        <v>0</v>
      </c>
      <c r="M164" s="80">
        <v>0</v>
      </c>
      <c r="N164" s="80">
        <v>0</v>
      </c>
      <c r="O164" s="80">
        <v>0</v>
      </c>
      <c r="P164" s="80">
        <v>0</v>
      </c>
      <c r="Q164" s="80">
        <v>0</v>
      </c>
      <c r="R164" s="80">
        <v>1957053.77</v>
      </c>
      <c r="S164" s="78" t="s">
        <v>219</v>
      </c>
    </row>
    <row r="165" spans="1:19" s="28" customFormat="1" x14ac:dyDescent="0.25">
      <c r="A165" s="25" t="s">
        <v>23</v>
      </c>
      <c r="B165" s="26" t="s">
        <v>24</v>
      </c>
      <c r="C165" s="25" t="s">
        <v>25</v>
      </c>
      <c r="D165" s="25" t="s">
        <v>26</v>
      </c>
      <c r="E165" s="25" t="s">
        <v>27</v>
      </c>
      <c r="F165" s="25" t="s">
        <v>28</v>
      </c>
      <c r="G165" s="25" t="s">
        <v>27</v>
      </c>
      <c r="H165" s="25" t="s">
        <v>29</v>
      </c>
      <c r="I165" s="27" t="s">
        <v>30</v>
      </c>
      <c r="J165" s="27">
        <v>33051949.631999999</v>
      </c>
      <c r="K165" s="27">
        <v>8886000</v>
      </c>
      <c r="L165" s="27">
        <v>20832715.199999999</v>
      </c>
      <c r="M165" s="27">
        <v>3333234.43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5" t="s">
        <v>27</v>
      </c>
    </row>
    <row r="166" spans="1:19" s="28" customFormat="1" x14ac:dyDescent="0.25">
      <c r="A166" s="25" t="s">
        <v>81</v>
      </c>
      <c r="B166" s="26" t="s">
        <v>24</v>
      </c>
      <c r="C166" s="25" t="s">
        <v>75</v>
      </c>
      <c r="D166" s="25" t="s">
        <v>27</v>
      </c>
      <c r="E166" s="25" t="s">
        <v>79</v>
      </c>
      <c r="F166" s="25" t="s">
        <v>27</v>
      </c>
      <c r="G166" s="25" t="s">
        <v>26</v>
      </c>
      <c r="H166" s="25" t="s">
        <v>29</v>
      </c>
      <c r="I166" s="27" t="s">
        <v>30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2499925.824</v>
      </c>
      <c r="S166" s="25" t="s">
        <v>80</v>
      </c>
    </row>
    <row r="167" spans="1:19" s="53" customFormat="1" x14ac:dyDescent="0.25">
      <c r="A167" s="50" t="s">
        <v>214</v>
      </c>
      <c r="B167" s="51" t="s">
        <v>90</v>
      </c>
      <c r="C167" s="50" t="s">
        <v>75</v>
      </c>
      <c r="D167" s="50" t="s">
        <v>27</v>
      </c>
      <c r="E167" s="50" t="s">
        <v>259</v>
      </c>
      <c r="F167" s="50" t="s">
        <v>260</v>
      </c>
      <c r="G167" s="50" t="s">
        <v>261</v>
      </c>
      <c r="H167" s="50" t="s">
        <v>29</v>
      </c>
      <c r="I167" s="52" t="s">
        <v>30</v>
      </c>
      <c r="J167" s="52">
        <v>-16533247.16</v>
      </c>
      <c r="K167" s="52">
        <v>0</v>
      </c>
      <c r="L167" s="52">
        <v>-14252799.279999999</v>
      </c>
      <c r="M167" s="52">
        <v>-2280447.88</v>
      </c>
      <c r="N167" s="52">
        <v>0</v>
      </c>
      <c r="O167" s="52">
        <v>0</v>
      </c>
      <c r="P167" s="52">
        <v>0</v>
      </c>
      <c r="Q167" s="52">
        <v>0</v>
      </c>
      <c r="R167" s="52">
        <v>0</v>
      </c>
      <c r="S167" s="50" t="s">
        <v>27</v>
      </c>
    </row>
    <row r="168" spans="1:19" s="28" customFormat="1" x14ac:dyDescent="0.25">
      <c r="A168" s="25" t="s">
        <v>217</v>
      </c>
      <c r="B168" s="26" t="s">
        <v>90</v>
      </c>
      <c r="C168" s="25" t="s">
        <v>75</v>
      </c>
      <c r="D168" s="25" t="s">
        <v>27</v>
      </c>
      <c r="E168" s="25" t="s">
        <v>263</v>
      </c>
      <c r="F168" s="25" t="s">
        <v>264</v>
      </c>
      <c r="G168" s="25" t="s">
        <v>265</v>
      </c>
      <c r="H168" s="25" t="s">
        <v>29</v>
      </c>
      <c r="I168" s="27" t="s">
        <v>30</v>
      </c>
      <c r="J168" s="27">
        <v>-3579000</v>
      </c>
      <c r="K168" s="27">
        <v>-3579000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5" t="s">
        <v>27</v>
      </c>
    </row>
    <row r="169" spans="1:19" s="28" customFormat="1" x14ac:dyDescent="0.25">
      <c r="A169" s="25" t="s">
        <v>220</v>
      </c>
      <c r="B169" s="26" t="s">
        <v>90</v>
      </c>
      <c r="C169" s="25" t="s">
        <v>75</v>
      </c>
      <c r="D169" s="25" t="s">
        <v>27</v>
      </c>
      <c r="E169" s="25" t="s">
        <v>267</v>
      </c>
      <c r="F169" s="25" t="s">
        <v>268</v>
      </c>
      <c r="G169" s="25" t="s">
        <v>265</v>
      </c>
      <c r="H169" s="25" t="s">
        <v>29</v>
      </c>
      <c r="I169" s="27" t="s">
        <v>30</v>
      </c>
      <c r="J169" s="27">
        <v>-979621.16</v>
      </c>
      <c r="K169" s="27">
        <v>0</v>
      </c>
      <c r="L169" s="27">
        <v>-844501</v>
      </c>
      <c r="M169" s="27">
        <v>-135120.16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5" t="s">
        <v>27</v>
      </c>
    </row>
    <row r="170" spans="1:19" s="28" customFormat="1" x14ac:dyDescent="0.25">
      <c r="A170" s="25" t="s">
        <v>637</v>
      </c>
      <c r="B170" s="26" t="s">
        <v>631</v>
      </c>
      <c r="C170" s="25" t="s">
        <v>25</v>
      </c>
      <c r="D170" s="25" t="s">
        <v>646</v>
      </c>
      <c r="E170" s="25" t="s">
        <v>27</v>
      </c>
      <c r="F170" s="25" t="s">
        <v>647</v>
      </c>
      <c r="G170" s="25" t="s">
        <v>27</v>
      </c>
      <c r="H170" s="25" t="s">
        <v>29</v>
      </c>
      <c r="I170" s="27" t="s">
        <v>30</v>
      </c>
      <c r="J170" s="27">
        <v>68339428.290000007</v>
      </c>
      <c r="K170" s="27">
        <v>23165000</v>
      </c>
      <c r="L170" s="27">
        <v>38943472.659999996</v>
      </c>
      <c r="M170" s="27">
        <v>6230955.6299999999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5" t="s">
        <v>27</v>
      </c>
    </row>
    <row r="171" spans="1:19" s="53" customFormat="1" x14ac:dyDescent="0.25">
      <c r="A171" s="50" t="s">
        <v>676</v>
      </c>
      <c r="B171" s="51" t="s">
        <v>631</v>
      </c>
      <c r="C171" s="50" t="s">
        <v>25</v>
      </c>
      <c r="D171" s="50" t="s">
        <v>685</v>
      </c>
      <c r="E171" s="50" t="s">
        <v>27</v>
      </c>
      <c r="F171" s="50" t="s">
        <v>686</v>
      </c>
      <c r="G171" s="50" t="s">
        <v>27</v>
      </c>
      <c r="H171" s="50" t="s">
        <v>29</v>
      </c>
      <c r="I171" s="52" t="s">
        <v>30</v>
      </c>
      <c r="J171" s="52">
        <v>78280342.762400001</v>
      </c>
      <c r="K171" s="52">
        <v>15318750</v>
      </c>
      <c r="L171" s="52">
        <v>54277235.140000001</v>
      </c>
      <c r="M171" s="52">
        <v>8684357.6199999992</v>
      </c>
      <c r="N171" s="52">
        <v>0</v>
      </c>
      <c r="O171" s="52">
        <v>0</v>
      </c>
      <c r="P171" s="52">
        <v>0</v>
      </c>
      <c r="Q171" s="52">
        <v>0</v>
      </c>
      <c r="R171" s="52">
        <v>0</v>
      </c>
      <c r="S171" s="50" t="s">
        <v>27</v>
      </c>
    </row>
    <row r="172" spans="1:19" s="28" customFormat="1" x14ac:dyDescent="0.25">
      <c r="A172" s="25" t="s">
        <v>757</v>
      </c>
      <c r="B172" s="26" t="s">
        <v>631</v>
      </c>
      <c r="C172" s="25" t="s">
        <v>75</v>
      </c>
      <c r="D172" s="25" t="s">
        <v>27</v>
      </c>
      <c r="E172" s="25" t="s">
        <v>795</v>
      </c>
      <c r="F172" s="25" t="s">
        <v>796</v>
      </c>
      <c r="G172" s="25" t="s">
        <v>26</v>
      </c>
      <c r="H172" s="25" t="s">
        <v>29</v>
      </c>
      <c r="I172" s="27" t="s">
        <v>30</v>
      </c>
      <c r="J172" s="27">
        <v>-1074407.08</v>
      </c>
      <c r="K172" s="27">
        <v>0</v>
      </c>
      <c r="L172" s="27">
        <v>-926213</v>
      </c>
      <c r="M172" s="27">
        <v>-148194.07999999999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5" t="s">
        <v>27</v>
      </c>
    </row>
    <row r="173" spans="1:19" s="28" customFormat="1" x14ac:dyDescent="0.25">
      <c r="A173" s="25" t="s">
        <v>760</v>
      </c>
      <c r="B173" s="26" t="s">
        <v>631</v>
      </c>
      <c r="C173" s="25" t="s">
        <v>75</v>
      </c>
      <c r="D173" s="25" t="s">
        <v>27</v>
      </c>
      <c r="E173" s="25" t="s">
        <v>798</v>
      </c>
      <c r="F173" s="25" t="s">
        <v>799</v>
      </c>
      <c r="G173" s="25" t="s">
        <v>26</v>
      </c>
      <c r="H173" s="25" t="s">
        <v>29</v>
      </c>
      <c r="I173" s="27" t="s">
        <v>30</v>
      </c>
      <c r="J173" s="27">
        <v>-1281000</v>
      </c>
      <c r="K173" s="27">
        <v>-1281000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7">
        <v>0</v>
      </c>
      <c r="R173" s="27">
        <v>0</v>
      </c>
      <c r="S173" s="25" t="s">
        <v>27</v>
      </c>
    </row>
    <row r="174" spans="1:19" s="28" customFormat="1" x14ac:dyDescent="0.25">
      <c r="A174" s="25" t="s">
        <v>763</v>
      </c>
      <c r="B174" s="26" t="s">
        <v>631</v>
      </c>
      <c r="C174" s="25" t="s">
        <v>75</v>
      </c>
      <c r="D174" s="25" t="s">
        <v>27</v>
      </c>
      <c r="E174" s="25" t="s">
        <v>801</v>
      </c>
      <c r="F174" s="25" t="s">
        <v>802</v>
      </c>
      <c r="G174" s="25" t="s">
        <v>803</v>
      </c>
      <c r="H174" s="25" t="s">
        <v>29</v>
      </c>
      <c r="I174" s="27" t="s">
        <v>30</v>
      </c>
      <c r="J174" s="27">
        <v>-7158000</v>
      </c>
      <c r="K174" s="27">
        <v>-7158000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5" t="s">
        <v>27</v>
      </c>
    </row>
    <row r="175" spans="1:19" s="28" customFormat="1" x14ac:dyDescent="0.25">
      <c r="A175" s="25" t="s">
        <v>766</v>
      </c>
      <c r="B175" s="26" t="s">
        <v>631</v>
      </c>
      <c r="C175" s="25" t="s">
        <v>75</v>
      </c>
      <c r="D175" s="25" t="s">
        <v>27</v>
      </c>
      <c r="E175" s="25" t="s">
        <v>805</v>
      </c>
      <c r="F175" s="25" t="s">
        <v>806</v>
      </c>
      <c r="G175" s="25" t="s">
        <v>803</v>
      </c>
      <c r="H175" s="25" t="s">
        <v>29</v>
      </c>
      <c r="I175" s="27" t="s">
        <v>30</v>
      </c>
      <c r="J175" s="27">
        <v>-357900</v>
      </c>
      <c r="K175" s="27">
        <v>-357900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5" t="s">
        <v>27</v>
      </c>
    </row>
    <row r="176" spans="1:19" s="28" customFormat="1" x14ac:dyDescent="0.25">
      <c r="A176" s="25" t="s">
        <v>769</v>
      </c>
      <c r="B176" s="26" t="s">
        <v>631</v>
      </c>
      <c r="C176" s="25" t="s">
        <v>75</v>
      </c>
      <c r="D176" s="25" t="s">
        <v>27</v>
      </c>
      <c r="E176" s="25" t="s">
        <v>808</v>
      </c>
      <c r="F176" s="25" t="s">
        <v>809</v>
      </c>
      <c r="G176" s="25" t="s">
        <v>810</v>
      </c>
      <c r="H176" s="25" t="s">
        <v>29</v>
      </c>
      <c r="I176" s="27" t="s">
        <v>30</v>
      </c>
      <c r="J176" s="27">
        <v>-1240686.68</v>
      </c>
      <c r="K176" s="27">
        <v>0</v>
      </c>
      <c r="L176" s="27">
        <v>-1069557.48</v>
      </c>
      <c r="M176" s="27">
        <v>-171129.2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5" t="s">
        <v>27</v>
      </c>
    </row>
    <row r="177" spans="1:19" s="53" customFormat="1" x14ac:dyDescent="0.25">
      <c r="A177" s="50" t="s">
        <v>775</v>
      </c>
      <c r="B177" s="51" t="s">
        <v>631</v>
      </c>
      <c r="C177" s="50" t="s">
        <v>75</v>
      </c>
      <c r="D177" s="50" t="s">
        <v>27</v>
      </c>
      <c r="E177" s="50" t="s">
        <v>814</v>
      </c>
      <c r="F177" s="50" t="s">
        <v>815</v>
      </c>
      <c r="G177" s="50" t="s">
        <v>816</v>
      </c>
      <c r="H177" s="50" t="s">
        <v>29</v>
      </c>
      <c r="I177" s="52" t="s">
        <v>30</v>
      </c>
      <c r="J177" s="52">
        <v>-2123603.0699999998</v>
      </c>
      <c r="K177" s="52">
        <v>0</v>
      </c>
      <c r="L177" s="52">
        <v>-1830692.3</v>
      </c>
      <c r="M177" s="52">
        <v>-292910.77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0" t="s">
        <v>27</v>
      </c>
    </row>
    <row r="178" spans="1:19" s="53" customFormat="1" x14ac:dyDescent="0.25">
      <c r="A178" s="50" t="s">
        <v>778</v>
      </c>
      <c r="B178" s="51" t="s">
        <v>631</v>
      </c>
      <c r="C178" s="50" t="s">
        <v>75</v>
      </c>
      <c r="D178" s="50" t="s">
        <v>27</v>
      </c>
      <c r="E178" s="50" t="s">
        <v>818</v>
      </c>
      <c r="F178" s="50" t="s">
        <v>819</v>
      </c>
      <c r="G178" s="50" t="s">
        <v>820</v>
      </c>
      <c r="H178" s="50" t="s">
        <v>29</v>
      </c>
      <c r="I178" s="52" t="s">
        <v>30</v>
      </c>
      <c r="J178" s="52">
        <v>-14682042.359999999</v>
      </c>
      <c r="K178" s="52">
        <v>0</v>
      </c>
      <c r="L178" s="52">
        <v>-12656933.07</v>
      </c>
      <c r="M178" s="52">
        <v>-2025109.29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0" t="s">
        <v>27</v>
      </c>
    </row>
    <row r="179" spans="1:19" s="53" customFormat="1" x14ac:dyDescent="0.25">
      <c r="A179" s="50" t="s">
        <v>781</v>
      </c>
      <c r="B179" s="51" t="s">
        <v>631</v>
      </c>
      <c r="C179" s="50" t="s">
        <v>75</v>
      </c>
      <c r="D179" s="50" t="s">
        <v>27</v>
      </c>
      <c r="E179" s="50" t="s">
        <v>822</v>
      </c>
      <c r="F179" s="50" t="s">
        <v>823</v>
      </c>
      <c r="G179" s="50" t="s">
        <v>820</v>
      </c>
      <c r="H179" s="50" t="s">
        <v>29</v>
      </c>
      <c r="I179" s="52" t="s">
        <v>30</v>
      </c>
      <c r="J179" s="52">
        <v>-5330160</v>
      </c>
      <c r="K179" s="52">
        <v>-5330160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0" t="s">
        <v>27</v>
      </c>
    </row>
    <row r="180" spans="1:19" s="28" customFormat="1" x14ac:dyDescent="0.25">
      <c r="A180" s="25" t="s">
        <v>791</v>
      </c>
      <c r="B180" s="26" t="s">
        <v>631</v>
      </c>
      <c r="C180" s="25" t="s">
        <v>75</v>
      </c>
      <c r="D180" s="25" t="s">
        <v>27</v>
      </c>
      <c r="E180" s="25" t="s">
        <v>782</v>
      </c>
      <c r="F180" s="25" t="s">
        <v>27</v>
      </c>
      <c r="G180" s="25" t="s">
        <v>646</v>
      </c>
      <c r="H180" s="25" t="s">
        <v>29</v>
      </c>
      <c r="I180" s="27" t="s">
        <v>30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4673216.7225000001</v>
      </c>
      <c r="S180" s="25" t="s">
        <v>783</v>
      </c>
    </row>
    <row r="181" spans="1:19" s="53" customFormat="1" x14ac:dyDescent="0.25">
      <c r="A181" s="50" t="s">
        <v>797</v>
      </c>
      <c r="B181" s="51" t="s">
        <v>631</v>
      </c>
      <c r="C181" s="50" t="s">
        <v>75</v>
      </c>
      <c r="D181" s="50" t="s">
        <v>27</v>
      </c>
      <c r="E181" s="50" t="s">
        <v>792</v>
      </c>
      <c r="F181" s="50" t="s">
        <v>27</v>
      </c>
      <c r="G181" s="50" t="s">
        <v>685</v>
      </c>
      <c r="H181" s="50" t="s">
        <v>29</v>
      </c>
      <c r="I181" s="52" t="s">
        <v>30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6513268.2168000005</v>
      </c>
      <c r="S181" s="50" t="s">
        <v>793</v>
      </c>
    </row>
    <row r="182" spans="1:19" s="28" customFormat="1" x14ac:dyDescent="0.25">
      <c r="A182" s="25" t="s">
        <v>865</v>
      </c>
      <c r="B182" s="26" t="s">
        <v>840</v>
      </c>
      <c r="C182" s="25" t="s">
        <v>25</v>
      </c>
      <c r="D182" s="25" t="s">
        <v>874</v>
      </c>
      <c r="E182" s="25" t="s">
        <v>27</v>
      </c>
      <c r="F182" s="25" t="s">
        <v>875</v>
      </c>
      <c r="G182" s="25" t="s">
        <v>27</v>
      </c>
      <c r="H182" s="25" t="s">
        <v>29</v>
      </c>
      <c r="I182" s="27" t="s">
        <v>30</v>
      </c>
      <c r="J182" s="27">
        <v>53193550.229999997</v>
      </c>
      <c r="K182" s="27">
        <v>30894000.040000003</v>
      </c>
      <c r="L182" s="27">
        <v>19223750.16</v>
      </c>
      <c r="M182" s="27">
        <v>3075800.03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5" t="s">
        <v>27</v>
      </c>
    </row>
    <row r="183" spans="1:19" s="28" customFormat="1" x14ac:dyDescent="0.25">
      <c r="A183" s="25" t="s">
        <v>901</v>
      </c>
      <c r="B183" s="26" t="s">
        <v>840</v>
      </c>
      <c r="C183" s="25" t="s">
        <v>75</v>
      </c>
      <c r="D183" s="25" t="s">
        <v>27</v>
      </c>
      <c r="E183" s="25" t="s">
        <v>909</v>
      </c>
      <c r="F183" s="25" t="s">
        <v>27</v>
      </c>
      <c r="G183" s="25" t="s">
        <v>874</v>
      </c>
      <c r="H183" s="25" t="s">
        <v>29</v>
      </c>
      <c r="I183" s="27" t="s">
        <v>30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2306850.0225</v>
      </c>
      <c r="S183" s="25" t="s">
        <v>910</v>
      </c>
    </row>
    <row r="184" spans="1:19" s="28" customFormat="1" x14ac:dyDescent="0.25">
      <c r="A184" s="25" t="s">
        <v>932</v>
      </c>
      <c r="B184" s="26" t="s">
        <v>918</v>
      </c>
      <c r="C184" s="25" t="s">
        <v>25</v>
      </c>
      <c r="D184" s="25" t="s">
        <v>939</v>
      </c>
      <c r="E184" s="25" t="s">
        <v>27</v>
      </c>
      <c r="F184" s="25" t="s">
        <v>940</v>
      </c>
      <c r="G184" s="25" t="s">
        <v>27</v>
      </c>
      <c r="H184" s="25" t="s">
        <v>29</v>
      </c>
      <c r="I184" s="27" t="s">
        <v>30</v>
      </c>
      <c r="J184" s="27">
        <v>19842000.030000001</v>
      </c>
      <c r="K184" s="27">
        <v>19842000.030000001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5" t="s">
        <v>27</v>
      </c>
    </row>
    <row r="185" spans="1:19" s="28" customFormat="1" x14ac:dyDescent="0.25">
      <c r="A185" s="25" t="s">
        <v>1025</v>
      </c>
      <c r="B185" s="26" t="s">
        <v>918</v>
      </c>
      <c r="C185" s="25" t="s">
        <v>75</v>
      </c>
      <c r="D185" s="25" t="s">
        <v>27</v>
      </c>
      <c r="E185" s="25" t="s">
        <v>1050</v>
      </c>
      <c r="F185" s="25" t="s">
        <v>1051</v>
      </c>
      <c r="G185" s="25" t="s">
        <v>1052</v>
      </c>
      <c r="H185" s="25" t="s">
        <v>29</v>
      </c>
      <c r="I185" s="27" t="s">
        <v>30</v>
      </c>
      <c r="J185" s="27">
        <v>-4652700</v>
      </c>
      <c r="K185" s="27">
        <v>-4652700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5" t="s">
        <v>27</v>
      </c>
    </row>
    <row r="186" spans="1:19" s="28" customFormat="1" x14ac:dyDescent="0.25">
      <c r="A186" s="25" t="s">
        <v>1028</v>
      </c>
      <c r="B186" s="26" t="s">
        <v>918</v>
      </c>
      <c r="C186" s="25" t="s">
        <v>75</v>
      </c>
      <c r="D186" s="25" t="s">
        <v>27</v>
      </c>
      <c r="E186" s="25" t="s">
        <v>1054</v>
      </c>
      <c r="F186" s="25" t="s">
        <v>1055</v>
      </c>
      <c r="G186" s="25" t="s">
        <v>1052</v>
      </c>
      <c r="H186" s="25" t="s">
        <v>29</v>
      </c>
      <c r="I186" s="27" t="s">
        <v>30</v>
      </c>
      <c r="J186" s="27">
        <v>-6521971.1900000004</v>
      </c>
      <c r="K186" s="27">
        <v>0</v>
      </c>
      <c r="L186" s="27">
        <v>-5622388.96</v>
      </c>
      <c r="M186" s="27">
        <v>-899582.23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5" t="s">
        <v>27</v>
      </c>
    </row>
    <row r="187" spans="1:19" s="53" customFormat="1" x14ac:dyDescent="0.25">
      <c r="A187" s="50" t="s">
        <v>1031</v>
      </c>
      <c r="B187" s="51" t="s">
        <v>918</v>
      </c>
      <c r="C187" s="50" t="s">
        <v>75</v>
      </c>
      <c r="D187" s="50" t="s">
        <v>27</v>
      </c>
      <c r="E187" s="50" t="s">
        <v>1057</v>
      </c>
      <c r="F187" s="50" t="s">
        <v>1058</v>
      </c>
      <c r="G187" s="50" t="s">
        <v>1059</v>
      </c>
      <c r="H187" s="50" t="s">
        <v>29</v>
      </c>
      <c r="I187" s="52" t="s">
        <v>30</v>
      </c>
      <c r="J187" s="52">
        <v>-1815061.08</v>
      </c>
      <c r="K187" s="52">
        <v>0</v>
      </c>
      <c r="L187" s="52">
        <v>-1564707.83</v>
      </c>
      <c r="M187" s="52">
        <v>-250353.25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50" t="s">
        <v>27</v>
      </c>
    </row>
    <row r="188" spans="1:19" s="53" customFormat="1" x14ac:dyDescent="0.25">
      <c r="A188" s="50" t="s">
        <v>1034</v>
      </c>
      <c r="B188" s="51" t="s">
        <v>918</v>
      </c>
      <c r="C188" s="50" t="s">
        <v>75</v>
      </c>
      <c r="D188" s="50" t="s">
        <v>27</v>
      </c>
      <c r="E188" s="50" t="s">
        <v>1061</v>
      </c>
      <c r="F188" s="50" t="s">
        <v>1062</v>
      </c>
      <c r="G188" s="50" t="s">
        <v>1059</v>
      </c>
      <c r="H188" s="50" t="s">
        <v>29</v>
      </c>
      <c r="I188" s="52" t="s">
        <v>30</v>
      </c>
      <c r="J188" s="52">
        <v>-2686600</v>
      </c>
      <c r="K188" s="52">
        <v>-2686600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50" t="s">
        <v>27</v>
      </c>
    </row>
    <row r="189" spans="1:19" s="53" customFormat="1" x14ac:dyDescent="0.25">
      <c r="A189" s="50" t="s">
        <v>1320</v>
      </c>
      <c r="B189" s="51" t="s">
        <v>1253</v>
      </c>
      <c r="C189" s="50" t="s">
        <v>25</v>
      </c>
      <c r="D189" s="50" t="s">
        <v>1327</v>
      </c>
      <c r="E189" s="50" t="s">
        <v>27</v>
      </c>
      <c r="F189" s="50" t="s">
        <v>1328</v>
      </c>
      <c r="G189" s="50" t="s">
        <v>27</v>
      </c>
      <c r="H189" s="50" t="s">
        <v>29</v>
      </c>
      <c r="I189" s="52" t="s">
        <v>30</v>
      </c>
      <c r="J189" s="52">
        <v>21876956.199999999</v>
      </c>
      <c r="K189" s="52">
        <v>0</v>
      </c>
      <c r="L189" s="52">
        <v>18859445</v>
      </c>
      <c r="M189" s="52">
        <v>3017511.2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0" t="s">
        <v>27</v>
      </c>
    </row>
    <row r="190" spans="1:19" s="28" customFormat="1" x14ac:dyDescent="0.25">
      <c r="A190" s="25" t="s">
        <v>1335</v>
      </c>
      <c r="B190" s="26" t="s">
        <v>1253</v>
      </c>
      <c r="C190" s="25" t="s">
        <v>75</v>
      </c>
      <c r="D190" s="25" t="s">
        <v>27</v>
      </c>
      <c r="E190" s="25" t="s">
        <v>1354</v>
      </c>
      <c r="F190" s="25" t="s">
        <v>1355</v>
      </c>
      <c r="G190" s="25" t="s">
        <v>646</v>
      </c>
      <c r="H190" s="25" t="s">
        <v>29</v>
      </c>
      <c r="I190" s="27" t="s">
        <v>30</v>
      </c>
      <c r="J190" s="27">
        <v>-11221719.359999999</v>
      </c>
      <c r="K190" s="27">
        <v>0</v>
      </c>
      <c r="L190" s="27">
        <v>-9673896</v>
      </c>
      <c r="M190" s="27">
        <v>-1547823.36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5" t="s">
        <v>27</v>
      </c>
    </row>
    <row r="191" spans="1:19" s="28" customFormat="1" x14ac:dyDescent="0.25">
      <c r="A191" s="25" t="s">
        <v>1338</v>
      </c>
      <c r="B191" s="26" t="s">
        <v>1253</v>
      </c>
      <c r="C191" s="25" t="s">
        <v>75</v>
      </c>
      <c r="D191" s="25" t="s">
        <v>27</v>
      </c>
      <c r="E191" s="25" t="s">
        <v>1360</v>
      </c>
      <c r="F191" s="25" t="s">
        <v>1361</v>
      </c>
      <c r="G191" s="25" t="s">
        <v>874</v>
      </c>
      <c r="H191" s="25" t="s">
        <v>29</v>
      </c>
      <c r="I191" s="27" t="s">
        <v>30</v>
      </c>
      <c r="J191" s="27">
        <v>-16282394.359999999</v>
      </c>
      <c r="K191" s="27">
        <v>0</v>
      </c>
      <c r="L191" s="27">
        <v>-14036546.859999999</v>
      </c>
      <c r="M191" s="27">
        <v>-2245847.5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5" t="s">
        <v>27</v>
      </c>
    </row>
    <row r="192" spans="1:19" s="28" customFormat="1" x14ac:dyDescent="0.25">
      <c r="A192" s="25" t="s">
        <v>1341</v>
      </c>
      <c r="B192" s="26" t="s">
        <v>1253</v>
      </c>
      <c r="C192" s="25" t="s">
        <v>75</v>
      </c>
      <c r="D192" s="25" t="s">
        <v>27</v>
      </c>
      <c r="E192" s="25" t="s">
        <v>1363</v>
      </c>
      <c r="F192" s="25" t="s">
        <v>1364</v>
      </c>
      <c r="G192" s="25" t="s">
        <v>874</v>
      </c>
      <c r="H192" s="25" t="s">
        <v>29</v>
      </c>
      <c r="I192" s="27" t="s">
        <v>30</v>
      </c>
      <c r="J192" s="27">
        <v>-4493222.2300000004</v>
      </c>
      <c r="K192" s="27">
        <v>-4493222.2300000004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5" t="s">
        <v>27</v>
      </c>
    </row>
    <row r="193" spans="1:19" s="53" customFormat="1" x14ac:dyDescent="0.25">
      <c r="A193" s="50" t="s">
        <v>1356</v>
      </c>
      <c r="B193" s="51" t="s">
        <v>1253</v>
      </c>
      <c r="C193" s="50" t="s">
        <v>75</v>
      </c>
      <c r="D193" s="50" t="s">
        <v>27</v>
      </c>
      <c r="E193" s="50" t="s">
        <v>1357</v>
      </c>
      <c r="F193" s="50" t="s">
        <v>27</v>
      </c>
      <c r="G193" s="50" t="s">
        <v>1327</v>
      </c>
      <c r="H193" s="50" t="s">
        <v>29</v>
      </c>
      <c r="I193" s="52" t="s">
        <v>30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2263133.4000000004</v>
      </c>
      <c r="S193" s="50" t="s">
        <v>1358</v>
      </c>
    </row>
    <row r="194" spans="1:19" s="28" customFormat="1" x14ac:dyDescent="0.25">
      <c r="A194" s="25" t="s">
        <v>1377</v>
      </c>
      <c r="B194" s="26" t="s">
        <v>1366</v>
      </c>
      <c r="C194" s="25" t="s">
        <v>25</v>
      </c>
      <c r="D194" s="25" t="s">
        <v>1386</v>
      </c>
      <c r="E194" s="25" t="s">
        <v>27</v>
      </c>
      <c r="F194" s="25" t="s">
        <v>1387</v>
      </c>
      <c r="G194" s="25" t="s">
        <v>27</v>
      </c>
      <c r="H194" s="25" t="s">
        <v>29</v>
      </c>
      <c r="I194" s="27" t="s">
        <v>30</v>
      </c>
      <c r="J194" s="27">
        <v>67485019.310000002</v>
      </c>
      <c r="K194" s="27">
        <v>14586000.850000001</v>
      </c>
      <c r="L194" s="27">
        <v>45602602</v>
      </c>
      <c r="M194" s="27">
        <v>7296416.46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5" t="s">
        <v>27</v>
      </c>
    </row>
    <row r="195" spans="1:19" s="28" customFormat="1" x14ac:dyDescent="0.25">
      <c r="A195" s="25" t="s">
        <v>1496</v>
      </c>
      <c r="B195" s="26" t="s">
        <v>1366</v>
      </c>
      <c r="C195" s="25" t="s">
        <v>75</v>
      </c>
      <c r="D195" s="25" t="s">
        <v>27</v>
      </c>
      <c r="E195" s="25" t="s">
        <v>1473</v>
      </c>
      <c r="F195" s="25" t="s">
        <v>27</v>
      </c>
      <c r="G195" s="25" t="s">
        <v>1386</v>
      </c>
      <c r="H195" s="25" t="s">
        <v>29</v>
      </c>
      <c r="I195" s="27" t="s">
        <v>30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5472312.3449999997</v>
      </c>
      <c r="S195" s="25" t="s">
        <v>1474</v>
      </c>
    </row>
    <row r="196" spans="1:19" s="49" customFormat="1" x14ac:dyDescent="0.25">
      <c r="A196" s="46" t="s">
        <v>129</v>
      </c>
      <c r="B196" s="47" t="s">
        <v>90</v>
      </c>
      <c r="C196" s="46" t="s">
        <v>25</v>
      </c>
      <c r="D196" s="46" t="s">
        <v>130</v>
      </c>
      <c r="E196" s="46" t="s">
        <v>27</v>
      </c>
      <c r="F196" s="46" t="s">
        <v>131</v>
      </c>
      <c r="G196" s="46" t="s">
        <v>27</v>
      </c>
      <c r="H196" s="13" t="s">
        <v>132</v>
      </c>
      <c r="I196" s="48" t="s">
        <v>133</v>
      </c>
      <c r="J196" s="48">
        <v>44768821.280000001</v>
      </c>
      <c r="K196" s="48">
        <v>39609654</v>
      </c>
      <c r="L196" s="48">
        <v>4447558</v>
      </c>
      <c r="M196" s="48">
        <v>711609.28</v>
      </c>
      <c r="N196" s="48">
        <v>0</v>
      </c>
      <c r="O196" s="48">
        <v>0</v>
      </c>
      <c r="P196" s="48">
        <v>0</v>
      </c>
      <c r="Q196" s="48">
        <v>0</v>
      </c>
      <c r="R196" s="48">
        <v>0</v>
      </c>
      <c r="S196" s="46" t="s">
        <v>27</v>
      </c>
    </row>
    <row r="197" spans="1:19" s="49" customFormat="1" x14ac:dyDescent="0.25">
      <c r="A197" s="46" t="s">
        <v>258</v>
      </c>
      <c r="B197" s="47" t="s">
        <v>90</v>
      </c>
      <c r="C197" s="46" t="s">
        <v>75</v>
      </c>
      <c r="D197" s="46" t="s">
        <v>27</v>
      </c>
      <c r="E197" s="46" t="s">
        <v>206</v>
      </c>
      <c r="F197" s="46" t="s">
        <v>27</v>
      </c>
      <c r="G197" s="46" t="s">
        <v>130</v>
      </c>
      <c r="H197" s="13" t="s">
        <v>132</v>
      </c>
      <c r="I197" s="48" t="s">
        <v>133</v>
      </c>
      <c r="J197" s="48">
        <v>0</v>
      </c>
      <c r="K197" s="48">
        <v>0</v>
      </c>
      <c r="L197" s="48">
        <v>0</v>
      </c>
      <c r="M197" s="48">
        <v>0</v>
      </c>
      <c r="N197" s="48">
        <v>0</v>
      </c>
      <c r="O197" s="48">
        <v>0</v>
      </c>
      <c r="P197" s="48">
        <v>0</v>
      </c>
      <c r="Q197" s="48">
        <v>0</v>
      </c>
      <c r="R197" s="48">
        <v>533706.96</v>
      </c>
      <c r="S197" s="46" t="s">
        <v>207</v>
      </c>
    </row>
    <row r="198" spans="1:19" s="28" customFormat="1" x14ac:dyDescent="0.25">
      <c r="A198" s="25" t="s">
        <v>305</v>
      </c>
      <c r="B198" s="26" t="s">
        <v>292</v>
      </c>
      <c r="C198" s="25" t="s">
        <v>25</v>
      </c>
      <c r="D198" s="25" t="s">
        <v>312</v>
      </c>
      <c r="E198" s="25" t="s">
        <v>27</v>
      </c>
      <c r="F198" s="25" t="s">
        <v>313</v>
      </c>
      <c r="G198" s="25" t="s">
        <v>27</v>
      </c>
      <c r="H198" s="25" t="s">
        <v>132</v>
      </c>
      <c r="I198" s="27" t="s">
        <v>133</v>
      </c>
      <c r="J198" s="27">
        <v>36917048.32</v>
      </c>
      <c r="K198" s="27">
        <v>25956525</v>
      </c>
      <c r="L198" s="27">
        <v>9448727</v>
      </c>
      <c r="M198" s="27">
        <v>1511796.32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5" t="s">
        <v>27</v>
      </c>
    </row>
    <row r="199" spans="1:19" s="53" customFormat="1" x14ac:dyDescent="0.25">
      <c r="A199" s="50" t="s">
        <v>308</v>
      </c>
      <c r="B199" s="51" t="s">
        <v>292</v>
      </c>
      <c r="C199" s="50" t="s">
        <v>25</v>
      </c>
      <c r="D199" s="50" t="s">
        <v>315</v>
      </c>
      <c r="E199" s="50" t="s">
        <v>27</v>
      </c>
      <c r="F199" s="50" t="s">
        <v>316</v>
      </c>
      <c r="G199" s="50" t="s">
        <v>27</v>
      </c>
      <c r="H199" s="50" t="s">
        <v>132</v>
      </c>
      <c r="I199" s="52" t="s">
        <v>133</v>
      </c>
      <c r="J199" s="52">
        <v>52849167.920000002</v>
      </c>
      <c r="K199" s="52">
        <v>43000000</v>
      </c>
      <c r="L199" s="52">
        <v>8490662</v>
      </c>
      <c r="M199" s="52">
        <v>1358505.92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50" t="s">
        <v>27</v>
      </c>
    </row>
    <row r="200" spans="1:19" s="53" customFormat="1" x14ac:dyDescent="0.25">
      <c r="A200" s="50" t="s">
        <v>326</v>
      </c>
      <c r="B200" s="51" t="s">
        <v>292</v>
      </c>
      <c r="C200" s="50" t="s">
        <v>75</v>
      </c>
      <c r="D200" s="50" t="s">
        <v>27</v>
      </c>
      <c r="E200" s="50" t="s">
        <v>318</v>
      </c>
      <c r="F200" s="50" t="s">
        <v>27</v>
      </c>
      <c r="G200" s="50" t="s">
        <v>315</v>
      </c>
      <c r="H200" s="50" t="s">
        <v>132</v>
      </c>
      <c r="I200" s="52" t="s">
        <v>133</v>
      </c>
      <c r="J200" s="52">
        <v>0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0</v>
      </c>
      <c r="Q200" s="52">
        <v>0</v>
      </c>
      <c r="R200" s="52">
        <v>1018879.44</v>
      </c>
      <c r="S200" s="50" t="s">
        <v>319</v>
      </c>
    </row>
    <row r="201" spans="1:19" s="28" customFormat="1" x14ac:dyDescent="0.25">
      <c r="A201" s="25" t="s">
        <v>329</v>
      </c>
      <c r="B201" s="26" t="s">
        <v>292</v>
      </c>
      <c r="C201" s="25" t="s">
        <v>75</v>
      </c>
      <c r="D201" s="25" t="s">
        <v>27</v>
      </c>
      <c r="E201" s="25" t="s">
        <v>321</v>
      </c>
      <c r="F201" s="25" t="s">
        <v>27</v>
      </c>
      <c r="G201" s="25" t="s">
        <v>312</v>
      </c>
      <c r="H201" s="25" t="s">
        <v>132</v>
      </c>
      <c r="I201" s="27" t="s">
        <v>133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1133847.24</v>
      </c>
      <c r="S201" s="25" t="s">
        <v>322</v>
      </c>
    </row>
    <row r="202" spans="1:19" s="28" customFormat="1" x14ac:dyDescent="0.25">
      <c r="A202" s="25" t="s">
        <v>420</v>
      </c>
      <c r="B202" s="26" t="s">
        <v>339</v>
      </c>
      <c r="C202" s="25" t="s">
        <v>25</v>
      </c>
      <c r="D202" s="25" t="s">
        <v>429</v>
      </c>
      <c r="E202" s="25" t="s">
        <v>27</v>
      </c>
      <c r="F202" s="25" t="s">
        <v>430</v>
      </c>
      <c r="G202" s="25" t="s">
        <v>27</v>
      </c>
      <c r="H202" s="25" t="s">
        <v>132</v>
      </c>
      <c r="I202" s="27" t="s">
        <v>133</v>
      </c>
      <c r="J202" s="27">
        <v>28292610</v>
      </c>
      <c r="K202" s="27">
        <v>28292610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5" t="s">
        <v>27</v>
      </c>
    </row>
    <row r="203" spans="1:19" s="28" customFormat="1" x14ac:dyDescent="0.25">
      <c r="A203" s="25" t="s">
        <v>1043</v>
      </c>
      <c r="B203" s="26" t="s">
        <v>918</v>
      </c>
      <c r="C203" s="25" t="s">
        <v>75</v>
      </c>
      <c r="D203" s="25" t="s">
        <v>27</v>
      </c>
      <c r="E203" s="25" t="s">
        <v>1074</v>
      </c>
      <c r="F203" s="25" t="s">
        <v>1075</v>
      </c>
      <c r="G203" s="25" t="s">
        <v>1076</v>
      </c>
      <c r="H203" s="25" t="s">
        <v>132</v>
      </c>
      <c r="I203" s="27" t="s">
        <v>133</v>
      </c>
      <c r="J203" s="27">
        <v>-4827392</v>
      </c>
      <c r="K203" s="27">
        <v>-4827392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5" t="s">
        <v>27</v>
      </c>
    </row>
    <row r="204" spans="1:19" s="28" customFormat="1" x14ac:dyDescent="0.25">
      <c r="A204" s="25" t="s">
        <v>1046</v>
      </c>
      <c r="B204" s="26" t="s">
        <v>918</v>
      </c>
      <c r="C204" s="25" t="s">
        <v>75</v>
      </c>
      <c r="D204" s="25" t="s">
        <v>27</v>
      </c>
      <c r="E204" s="25" t="s">
        <v>1078</v>
      </c>
      <c r="F204" s="25" t="s">
        <v>1079</v>
      </c>
      <c r="G204" s="25" t="s">
        <v>1080</v>
      </c>
      <c r="H204" s="25" t="s">
        <v>132</v>
      </c>
      <c r="I204" s="27" t="s">
        <v>133</v>
      </c>
      <c r="J204" s="27">
        <v>-482739.20000000001</v>
      </c>
      <c r="K204" s="27">
        <v>-482739.20000000001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5" t="s">
        <v>27</v>
      </c>
    </row>
    <row r="205" spans="1:19" s="53" customFormat="1" x14ac:dyDescent="0.25">
      <c r="A205" s="50" t="s">
        <v>1282</v>
      </c>
      <c r="B205" s="51" t="s">
        <v>1253</v>
      </c>
      <c r="C205" s="50" t="s">
        <v>25</v>
      </c>
      <c r="D205" s="50" t="s">
        <v>1289</v>
      </c>
      <c r="E205" s="50" t="s">
        <v>27</v>
      </c>
      <c r="F205" s="50" t="s">
        <v>1290</v>
      </c>
      <c r="G205" s="50" t="s">
        <v>27</v>
      </c>
      <c r="H205" s="50" t="s">
        <v>132</v>
      </c>
      <c r="I205" s="52" t="s">
        <v>133</v>
      </c>
      <c r="J205" s="52">
        <v>20765220</v>
      </c>
      <c r="K205" s="52">
        <v>20765220</v>
      </c>
      <c r="L205" s="52">
        <v>0</v>
      </c>
      <c r="M205" s="52">
        <v>0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0" t="s">
        <v>27</v>
      </c>
    </row>
    <row r="206" spans="1:19" s="53" customFormat="1" x14ac:dyDescent="0.25">
      <c r="A206" s="50" t="s">
        <v>1299</v>
      </c>
      <c r="B206" s="51" t="s">
        <v>1253</v>
      </c>
      <c r="C206" s="50" t="s">
        <v>25</v>
      </c>
      <c r="D206" s="50" t="s">
        <v>1306</v>
      </c>
      <c r="E206" s="50" t="s">
        <v>27</v>
      </c>
      <c r="F206" s="50" t="s">
        <v>1307</v>
      </c>
      <c r="G206" s="50" t="s">
        <v>27</v>
      </c>
      <c r="H206" s="50" t="s">
        <v>132</v>
      </c>
      <c r="I206" s="52" t="s">
        <v>133</v>
      </c>
      <c r="J206" s="52">
        <v>22634088</v>
      </c>
      <c r="K206" s="52">
        <v>22634088</v>
      </c>
      <c r="L206" s="52">
        <v>0</v>
      </c>
      <c r="M206" s="52">
        <v>0</v>
      </c>
      <c r="N206" s="52">
        <v>0</v>
      </c>
      <c r="O206" s="52">
        <v>0</v>
      </c>
      <c r="P206" s="52">
        <v>0</v>
      </c>
      <c r="Q206" s="52">
        <v>0</v>
      </c>
      <c r="R206" s="52">
        <v>0</v>
      </c>
      <c r="S206" s="50" t="s">
        <v>27</v>
      </c>
    </row>
    <row r="207" spans="1:19" s="53" customFormat="1" x14ac:dyDescent="0.25">
      <c r="A207" s="50" t="s">
        <v>1302</v>
      </c>
      <c r="B207" s="51" t="s">
        <v>1253</v>
      </c>
      <c r="C207" s="50" t="s">
        <v>25</v>
      </c>
      <c r="D207" s="50" t="s">
        <v>1309</v>
      </c>
      <c r="E207" s="50" t="s">
        <v>27</v>
      </c>
      <c r="F207" s="50" t="s">
        <v>1310</v>
      </c>
      <c r="G207" s="50" t="s">
        <v>27</v>
      </c>
      <c r="H207" s="50" t="s">
        <v>132</v>
      </c>
      <c r="I207" s="52" t="s">
        <v>133</v>
      </c>
      <c r="J207" s="52">
        <v>34000756.32</v>
      </c>
      <c r="K207" s="52">
        <v>22634088</v>
      </c>
      <c r="L207" s="52">
        <v>9798852</v>
      </c>
      <c r="M207" s="52">
        <v>1567816.32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0" t="s">
        <v>27</v>
      </c>
    </row>
    <row r="208" spans="1:19" s="53" customFormat="1" x14ac:dyDescent="0.25">
      <c r="A208" s="50" t="s">
        <v>1326</v>
      </c>
      <c r="B208" s="51" t="s">
        <v>1253</v>
      </c>
      <c r="C208" s="50" t="s">
        <v>75</v>
      </c>
      <c r="D208" s="50" t="s">
        <v>27</v>
      </c>
      <c r="E208" s="50" t="s">
        <v>1344</v>
      </c>
      <c r="F208" s="50" t="s">
        <v>1345</v>
      </c>
      <c r="G208" s="50" t="s">
        <v>1346</v>
      </c>
      <c r="H208" s="50" t="s">
        <v>132</v>
      </c>
      <c r="I208" s="52" t="s">
        <v>133</v>
      </c>
      <c r="J208" s="52">
        <v>-2066880.68</v>
      </c>
      <c r="K208" s="52">
        <v>0</v>
      </c>
      <c r="L208" s="52">
        <v>-1781793.69</v>
      </c>
      <c r="M208" s="52">
        <v>-285086.99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0" t="s">
        <v>27</v>
      </c>
    </row>
    <row r="209" spans="1:19" s="53" customFormat="1" x14ac:dyDescent="0.25">
      <c r="A209" s="50" t="s">
        <v>1332</v>
      </c>
      <c r="B209" s="51" t="s">
        <v>1253</v>
      </c>
      <c r="C209" s="50" t="s">
        <v>75</v>
      </c>
      <c r="D209" s="50" t="s">
        <v>27</v>
      </c>
      <c r="E209" s="50" t="s">
        <v>1351</v>
      </c>
      <c r="F209" s="50" t="s">
        <v>1352</v>
      </c>
      <c r="G209" s="50" t="s">
        <v>1306</v>
      </c>
      <c r="H209" s="50" t="s">
        <v>132</v>
      </c>
      <c r="I209" s="52" t="s">
        <v>133</v>
      </c>
      <c r="J209" s="52">
        <v>-1131704.3999999999</v>
      </c>
      <c r="K209" s="52">
        <v>-1131704.3999999999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50" t="s">
        <v>27</v>
      </c>
    </row>
    <row r="210" spans="1:19" s="53" customFormat="1" x14ac:dyDescent="0.25">
      <c r="A210" s="50" t="s">
        <v>1353</v>
      </c>
      <c r="B210" s="51" t="s">
        <v>1253</v>
      </c>
      <c r="C210" s="50" t="s">
        <v>75</v>
      </c>
      <c r="D210" s="50" t="s">
        <v>27</v>
      </c>
      <c r="E210" s="50" t="s">
        <v>1330</v>
      </c>
      <c r="F210" s="50" t="s">
        <v>27</v>
      </c>
      <c r="G210" s="50" t="s">
        <v>1309</v>
      </c>
      <c r="H210" s="50" t="s">
        <v>132</v>
      </c>
      <c r="I210" s="52" t="s">
        <v>133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1175862.24</v>
      </c>
      <c r="S210" s="50" t="s">
        <v>1331</v>
      </c>
    </row>
    <row r="211" spans="1:19" s="28" customFormat="1" x14ac:dyDescent="0.25">
      <c r="A211" s="25" t="s">
        <v>1369</v>
      </c>
      <c r="B211" s="26" t="s">
        <v>1366</v>
      </c>
      <c r="C211" s="25" t="s">
        <v>25</v>
      </c>
      <c r="D211" s="25" t="s">
        <v>1378</v>
      </c>
      <c r="E211" s="25" t="s">
        <v>27</v>
      </c>
      <c r="F211" s="25" t="s">
        <v>1379</v>
      </c>
      <c r="G211" s="25" t="s">
        <v>27</v>
      </c>
      <c r="H211" s="25" t="s">
        <v>132</v>
      </c>
      <c r="I211" s="27" t="s">
        <v>133</v>
      </c>
      <c r="J211" s="27">
        <v>33951132</v>
      </c>
      <c r="K211" s="27">
        <v>33951132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5" t="s">
        <v>27</v>
      </c>
    </row>
    <row r="212" spans="1:19" s="28" customFormat="1" x14ac:dyDescent="0.25">
      <c r="A212" s="25" t="s">
        <v>1478</v>
      </c>
      <c r="B212" s="26" t="s">
        <v>1366</v>
      </c>
      <c r="C212" s="25" t="s">
        <v>75</v>
      </c>
      <c r="D212" s="25" t="s">
        <v>27</v>
      </c>
      <c r="E212" s="25" t="s">
        <v>1490</v>
      </c>
      <c r="F212" s="25" t="s">
        <v>1491</v>
      </c>
      <c r="G212" s="25" t="s">
        <v>312</v>
      </c>
      <c r="H212" s="25" t="s">
        <v>132</v>
      </c>
      <c r="I212" s="27" t="s">
        <v>133</v>
      </c>
      <c r="J212" s="27">
        <v>-515916.73</v>
      </c>
      <c r="K212" s="27">
        <v>0</v>
      </c>
      <c r="L212" s="27">
        <v>-444755.8</v>
      </c>
      <c r="M212" s="27">
        <v>-71160.929999999993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5" t="s">
        <v>27</v>
      </c>
    </row>
    <row r="213" spans="1:19" s="28" customFormat="1" x14ac:dyDescent="0.25">
      <c r="A213" s="25" t="s">
        <v>1479</v>
      </c>
      <c r="B213" s="26" t="s">
        <v>1366</v>
      </c>
      <c r="C213" s="25" t="s">
        <v>75</v>
      </c>
      <c r="D213" s="25" t="s">
        <v>27</v>
      </c>
      <c r="E213" s="25" t="s">
        <v>1493</v>
      </c>
      <c r="F213" s="25" t="s">
        <v>1494</v>
      </c>
      <c r="G213" s="25" t="s">
        <v>1495</v>
      </c>
      <c r="H213" s="25" t="s">
        <v>132</v>
      </c>
      <c r="I213" s="27" t="s">
        <v>133</v>
      </c>
      <c r="J213" s="27">
        <v>-28339619.550000001</v>
      </c>
      <c r="K213" s="27">
        <v>0</v>
      </c>
      <c r="L213" s="27">
        <v>-24430706.510000002</v>
      </c>
      <c r="M213" s="27">
        <v>-3908913.04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5" t="s">
        <v>27</v>
      </c>
    </row>
    <row r="214" spans="1:19" s="107" customFormat="1" x14ac:dyDescent="0.25">
      <c r="A214" s="104" t="s">
        <v>335</v>
      </c>
      <c r="B214" s="105" t="s">
        <v>339</v>
      </c>
      <c r="C214" s="104" t="s">
        <v>25</v>
      </c>
      <c r="D214" s="104" t="s">
        <v>345</v>
      </c>
      <c r="E214" s="104" t="s">
        <v>27</v>
      </c>
      <c r="F214" s="104" t="s">
        <v>346</v>
      </c>
      <c r="G214" s="104" t="s">
        <v>27</v>
      </c>
      <c r="H214" s="104" t="s">
        <v>347</v>
      </c>
      <c r="I214" s="106" t="s">
        <v>348</v>
      </c>
      <c r="J214" s="106">
        <v>14545940.9416</v>
      </c>
      <c r="K214" s="106">
        <v>0</v>
      </c>
      <c r="L214" s="106">
        <v>12539604.26</v>
      </c>
      <c r="M214" s="106">
        <v>2006336.68</v>
      </c>
      <c r="N214" s="106">
        <v>0</v>
      </c>
      <c r="O214" s="106">
        <v>0</v>
      </c>
      <c r="P214" s="106">
        <v>0</v>
      </c>
      <c r="Q214" s="106">
        <v>0</v>
      </c>
      <c r="R214" s="106">
        <v>0</v>
      </c>
      <c r="S214" s="104" t="s">
        <v>27</v>
      </c>
    </row>
    <row r="215" spans="1:19" s="28" customFormat="1" x14ac:dyDescent="0.25">
      <c r="A215" s="25" t="s">
        <v>446</v>
      </c>
      <c r="B215" s="26" t="s">
        <v>339</v>
      </c>
      <c r="C215" s="25" t="s">
        <v>25</v>
      </c>
      <c r="D215" s="25" t="s">
        <v>457</v>
      </c>
      <c r="E215" s="25" t="s">
        <v>27</v>
      </c>
      <c r="F215" s="25" t="s">
        <v>458</v>
      </c>
      <c r="G215" s="25" t="s">
        <v>27</v>
      </c>
      <c r="H215" s="25" t="s">
        <v>347</v>
      </c>
      <c r="I215" s="27" t="s">
        <v>348</v>
      </c>
      <c r="J215" s="27">
        <v>32614324.241599999</v>
      </c>
      <c r="K215" s="27">
        <v>0</v>
      </c>
      <c r="L215" s="27">
        <v>28115796.760000002</v>
      </c>
      <c r="M215" s="27">
        <v>4498527.4800000004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5" t="s">
        <v>27</v>
      </c>
    </row>
    <row r="216" spans="1:19" s="28" customFormat="1" x14ac:dyDescent="0.25">
      <c r="A216" s="25" t="s">
        <v>451</v>
      </c>
      <c r="B216" s="26" t="s">
        <v>339</v>
      </c>
      <c r="C216" s="25" t="s">
        <v>25</v>
      </c>
      <c r="D216" s="25" t="s">
        <v>459</v>
      </c>
      <c r="E216" s="25" t="s">
        <v>27</v>
      </c>
      <c r="F216" s="25" t="s">
        <v>460</v>
      </c>
      <c r="G216" s="25" t="s">
        <v>27</v>
      </c>
      <c r="H216" s="25" t="s">
        <v>347</v>
      </c>
      <c r="I216" s="27" t="s">
        <v>348</v>
      </c>
      <c r="J216" s="27">
        <v>19287410.109999999</v>
      </c>
      <c r="K216" s="27">
        <v>0</v>
      </c>
      <c r="L216" s="27">
        <v>16627077.68</v>
      </c>
      <c r="M216" s="27">
        <v>2660332.4300000002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5" t="s">
        <v>27</v>
      </c>
    </row>
    <row r="217" spans="1:19" s="107" customFormat="1" x14ac:dyDescent="0.25">
      <c r="A217" s="104" t="s">
        <v>509</v>
      </c>
      <c r="B217" s="105" t="s">
        <v>339</v>
      </c>
      <c r="C217" s="104" t="s">
        <v>75</v>
      </c>
      <c r="D217" s="104" t="s">
        <v>27</v>
      </c>
      <c r="E217" s="104" t="s">
        <v>493</v>
      </c>
      <c r="F217" s="104" t="s">
        <v>27</v>
      </c>
      <c r="G217" s="104" t="s">
        <v>345</v>
      </c>
      <c r="H217" s="104" t="s">
        <v>347</v>
      </c>
      <c r="I217" s="106" t="s">
        <v>348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0</v>
      </c>
      <c r="Q217" s="106">
        <v>0</v>
      </c>
      <c r="R217" s="106">
        <v>1504752.51</v>
      </c>
      <c r="S217" s="104" t="s">
        <v>494</v>
      </c>
    </row>
    <row r="218" spans="1:19" s="28" customFormat="1" x14ac:dyDescent="0.25">
      <c r="A218" s="25" t="s">
        <v>556</v>
      </c>
      <c r="B218" s="26" t="s">
        <v>339</v>
      </c>
      <c r="C218" s="25" t="s">
        <v>75</v>
      </c>
      <c r="D218" s="25" t="s">
        <v>27</v>
      </c>
      <c r="E218" s="25" t="s">
        <v>513</v>
      </c>
      <c r="F218" s="25" t="s">
        <v>27</v>
      </c>
      <c r="G218" s="25" t="s">
        <v>459</v>
      </c>
      <c r="H218" s="25" t="s">
        <v>347</v>
      </c>
      <c r="I218" s="27" t="s">
        <v>348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1995249.32</v>
      </c>
      <c r="S218" s="25" t="s">
        <v>514</v>
      </c>
    </row>
    <row r="219" spans="1:19" s="28" customFormat="1" x14ac:dyDescent="0.25">
      <c r="A219" s="25" t="s">
        <v>560</v>
      </c>
      <c r="B219" s="26" t="s">
        <v>339</v>
      </c>
      <c r="C219" s="25" t="s">
        <v>75</v>
      </c>
      <c r="D219" s="25" t="s">
        <v>27</v>
      </c>
      <c r="E219" s="25" t="s">
        <v>515</v>
      </c>
      <c r="F219" s="25" t="s">
        <v>27</v>
      </c>
      <c r="G219" s="25" t="s">
        <v>457</v>
      </c>
      <c r="H219" s="25" t="s">
        <v>347</v>
      </c>
      <c r="I219" s="27" t="s">
        <v>348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3373895.61</v>
      </c>
      <c r="S219" s="25" t="s">
        <v>516</v>
      </c>
    </row>
    <row r="220" spans="1:19" s="111" customFormat="1" x14ac:dyDescent="0.25">
      <c r="A220" s="108" t="s">
        <v>971</v>
      </c>
      <c r="B220" s="109" t="s">
        <v>918</v>
      </c>
      <c r="C220" s="108" t="s">
        <v>25</v>
      </c>
      <c r="D220" s="108" t="s">
        <v>978</v>
      </c>
      <c r="E220" s="108" t="s">
        <v>27</v>
      </c>
      <c r="F220" s="108" t="s">
        <v>979</v>
      </c>
      <c r="G220" s="108" t="s">
        <v>27</v>
      </c>
      <c r="H220" s="108" t="s">
        <v>347</v>
      </c>
      <c r="I220" s="110" t="s">
        <v>348</v>
      </c>
      <c r="J220" s="110">
        <v>86244514.439999998</v>
      </c>
      <c r="K220" s="110">
        <v>86244514.439999998</v>
      </c>
      <c r="L220" s="110">
        <v>0</v>
      </c>
      <c r="M220" s="110">
        <v>0</v>
      </c>
      <c r="N220" s="110">
        <v>0</v>
      </c>
      <c r="O220" s="110">
        <v>0</v>
      </c>
      <c r="P220" s="110">
        <v>0</v>
      </c>
      <c r="Q220" s="110">
        <v>0</v>
      </c>
      <c r="R220" s="110">
        <v>0</v>
      </c>
      <c r="S220" s="108" t="s">
        <v>27</v>
      </c>
    </row>
    <row r="221" spans="1:19" s="28" customFormat="1" x14ac:dyDescent="0.25">
      <c r="A221" s="25" t="s">
        <v>977</v>
      </c>
      <c r="B221" s="26" t="s">
        <v>918</v>
      </c>
      <c r="C221" s="25" t="s">
        <v>25</v>
      </c>
      <c r="D221" s="25" t="s">
        <v>986</v>
      </c>
      <c r="E221" s="25" t="s">
        <v>27</v>
      </c>
      <c r="F221" s="25" t="s">
        <v>979</v>
      </c>
      <c r="G221" s="25" t="s">
        <v>27</v>
      </c>
      <c r="H221" s="25" t="s">
        <v>347</v>
      </c>
      <c r="I221" s="27" t="s">
        <v>348</v>
      </c>
      <c r="J221" s="27">
        <v>100043636.75040001</v>
      </c>
      <c r="K221" s="27">
        <v>0</v>
      </c>
      <c r="L221" s="27">
        <v>86244514.439999998</v>
      </c>
      <c r="M221" s="27">
        <v>13799122.310000001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5" t="s">
        <v>27</v>
      </c>
    </row>
    <row r="222" spans="1:19" s="28" customFormat="1" x14ac:dyDescent="0.25">
      <c r="A222" s="25" t="s">
        <v>1014</v>
      </c>
      <c r="B222" s="26" t="s">
        <v>918</v>
      </c>
      <c r="C222" s="25" t="s">
        <v>75</v>
      </c>
      <c r="D222" s="25" t="s">
        <v>27</v>
      </c>
      <c r="E222" s="25" t="s">
        <v>1021</v>
      </c>
      <c r="F222" s="25" t="s">
        <v>27</v>
      </c>
      <c r="G222" s="25" t="s">
        <v>978</v>
      </c>
      <c r="H222" s="25" t="s">
        <v>347</v>
      </c>
      <c r="I222" s="27" t="s">
        <v>348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10349341.73</v>
      </c>
      <c r="S222" s="25" t="s">
        <v>27</v>
      </c>
    </row>
    <row r="223" spans="1:19" s="111" customFormat="1" x14ac:dyDescent="0.25">
      <c r="A223" s="108" t="s">
        <v>1020</v>
      </c>
      <c r="B223" s="109" t="s">
        <v>918</v>
      </c>
      <c r="C223" s="108" t="s">
        <v>75</v>
      </c>
      <c r="D223" s="108" t="s">
        <v>27</v>
      </c>
      <c r="E223" s="108" t="s">
        <v>978</v>
      </c>
      <c r="F223" s="108" t="s">
        <v>978</v>
      </c>
      <c r="G223" s="108" t="s">
        <v>978</v>
      </c>
      <c r="H223" s="108" t="s">
        <v>347</v>
      </c>
      <c r="I223" s="110" t="s">
        <v>348</v>
      </c>
      <c r="J223" s="110">
        <v>-86244514.439999998</v>
      </c>
      <c r="K223" s="110">
        <v>-86244514.439999998</v>
      </c>
      <c r="L223" s="110">
        <v>0</v>
      </c>
      <c r="M223" s="110">
        <v>0</v>
      </c>
      <c r="N223" s="110">
        <v>0</v>
      </c>
      <c r="O223" s="110">
        <v>0</v>
      </c>
      <c r="P223" s="110">
        <v>0</v>
      </c>
      <c r="Q223" s="110">
        <v>0</v>
      </c>
      <c r="R223" s="110">
        <v>0</v>
      </c>
      <c r="S223" s="108" t="s">
        <v>27</v>
      </c>
    </row>
    <row r="224" spans="1:19" s="28" customFormat="1" x14ac:dyDescent="0.25">
      <c r="A224" s="25" t="s">
        <v>338</v>
      </c>
      <c r="B224" s="26" t="s">
        <v>339</v>
      </c>
      <c r="C224" s="25" t="s">
        <v>25</v>
      </c>
      <c r="D224" s="25" t="s">
        <v>350</v>
      </c>
      <c r="E224" s="25" t="s">
        <v>27</v>
      </c>
      <c r="F224" s="25" t="s">
        <v>351</v>
      </c>
      <c r="G224" s="25" t="s">
        <v>27</v>
      </c>
      <c r="H224" s="25" t="s">
        <v>352</v>
      </c>
      <c r="I224" s="27" t="s">
        <v>353</v>
      </c>
      <c r="J224" s="27">
        <v>56670000.109200001</v>
      </c>
      <c r="K224" s="27">
        <v>0</v>
      </c>
      <c r="L224" s="27">
        <v>48853448.369999997</v>
      </c>
      <c r="M224" s="27">
        <v>7816551.7300000004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5" t="s">
        <v>27</v>
      </c>
    </row>
    <row r="225" spans="1:19" s="28" customFormat="1" x14ac:dyDescent="0.25">
      <c r="A225" s="25" t="s">
        <v>512</v>
      </c>
      <c r="B225" s="26" t="s">
        <v>339</v>
      </c>
      <c r="C225" s="25" t="s">
        <v>75</v>
      </c>
      <c r="D225" s="25" t="s">
        <v>27</v>
      </c>
      <c r="E225" s="25" t="s">
        <v>535</v>
      </c>
      <c r="F225" s="25" t="s">
        <v>27</v>
      </c>
      <c r="G225" s="25" t="s">
        <v>350</v>
      </c>
      <c r="H225" s="25" t="s">
        <v>352</v>
      </c>
      <c r="I225" s="27" t="s">
        <v>353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5862413.8043999998</v>
      </c>
      <c r="S225" s="25" t="s">
        <v>536</v>
      </c>
    </row>
    <row r="226" spans="1:19" s="53" customFormat="1" x14ac:dyDescent="0.25">
      <c r="A226" s="50" t="s">
        <v>1081</v>
      </c>
      <c r="B226" s="51" t="s">
        <v>1086</v>
      </c>
      <c r="C226" s="50" t="s">
        <v>25</v>
      </c>
      <c r="D226" s="50" t="s">
        <v>1090</v>
      </c>
      <c r="E226" s="50" t="s">
        <v>27</v>
      </c>
      <c r="F226" s="50" t="s">
        <v>1091</v>
      </c>
      <c r="G226" s="50" t="s">
        <v>27</v>
      </c>
      <c r="H226" s="50" t="s">
        <v>352</v>
      </c>
      <c r="I226" s="52" t="s">
        <v>353</v>
      </c>
      <c r="J226" s="52">
        <v>33200000.052000001</v>
      </c>
      <c r="K226" s="52">
        <v>0</v>
      </c>
      <c r="L226" s="52">
        <v>28620689.699999999</v>
      </c>
      <c r="M226" s="52">
        <v>4579310.3499999996</v>
      </c>
      <c r="N226" s="52">
        <v>0</v>
      </c>
      <c r="O226" s="52">
        <v>0</v>
      </c>
      <c r="P226" s="52">
        <v>0</v>
      </c>
      <c r="Q226" s="52">
        <v>0</v>
      </c>
      <c r="R226" s="52">
        <v>0</v>
      </c>
      <c r="S226" s="50" t="s">
        <v>27</v>
      </c>
    </row>
    <row r="227" spans="1:19" s="53" customFormat="1" x14ac:dyDescent="0.25">
      <c r="A227" s="50" t="s">
        <v>1180</v>
      </c>
      <c r="B227" s="51" t="s">
        <v>1086</v>
      </c>
      <c r="C227" s="50" t="s">
        <v>75</v>
      </c>
      <c r="D227" s="50" t="s">
        <v>27</v>
      </c>
      <c r="E227" s="50" t="s">
        <v>1208</v>
      </c>
      <c r="F227" s="50" t="s">
        <v>27</v>
      </c>
      <c r="G227" s="50" t="s">
        <v>1090</v>
      </c>
      <c r="H227" s="50" t="s">
        <v>352</v>
      </c>
      <c r="I227" s="52" t="s">
        <v>353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3434482.764</v>
      </c>
      <c r="S227" s="50" t="s">
        <v>1209</v>
      </c>
    </row>
    <row r="228" spans="1:19" s="53" customFormat="1" x14ac:dyDescent="0.25">
      <c r="A228" s="50" t="s">
        <v>1095</v>
      </c>
      <c r="B228" s="51" t="s">
        <v>1086</v>
      </c>
      <c r="C228" s="50" t="s">
        <v>25</v>
      </c>
      <c r="D228" s="50" t="s">
        <v>1102</v>
      </c>
      <c r="E228" s="50" t="s">
        <v>27</v>
      </c>
      <c r="F228" s="50" t="s">
        <v>1103</v>
      </c>
      <c r="G228" s="50" t="s">
        <v>27</v>
      </c>
      <c r="H228" s="50" t="s">
        <v>1104</v>
      </c>
      <c r="I228" s="52" t="s">
        <v>1105</v>
      </c>
      <c r="J228" s="52">
        <v>38607119.976800002</v>
      </c>
      <c r="K228" s="52">
        <v>0</v>
      </c>
      <c r="L228" s="52">
        <v>33281999.98</v>
      </c>
      <c r="M228" s="52">
        <v>5325119.99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0" t="s">
        <v>27</v>
      </c>
    </row>
    <row r="229" spans="1:19" s="53" customFormat="1" x14ac:dyDescent="0.25">
      <c r="A229" s="50" t="s">
        <v>1192</v>
      </c>
      <c r="B229" s="51" t="s">
        <v>1086</v>
      </c>
      <c r="C229" s="50" t="s">
        <v>75</v>
      </c>
      <c r="D229" s="50" t="s">
        <v>27</v>
      </c>
      <c r="E229" s="50" t="s">
        <v>1190</v>
      </c>
      <c r="F229" s="50" t="s">
        <v>27</v>
      </c>
      <c r="G229" s="50" t="s">
        <v>1102</v>
      </c>
      <c r="H229" s="50" t="s">
        <v>1104</v>
      </c>
      <c r="I229" s="52" t="s">
        <v>1105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3993840</v>
      </c>
      <c r="S229" s="50" t="s">
        <v>1191</v>
      </c>
    </row>
    <row r="230" spans="1:19" s="53" customFormat="1" x14ac:dyDescent="0.25">
      <c r="A230" s="50" t="s">
        <v>288</v>
      </c>
      <c r="B230" s="51" t="s">
        <v>292</v>
      </c>
      <c r="C230" s="50" t="s">
        <v>25</v>
      </c>
      <c r="D230" s="50" t="s">
        <v>296</v>
      </c>
      <c r="E230" s="50" t="s">
        <v>27</v>
      </c>
      <c r="F230" s="50" t="s">
        <v>297</v>
      </c>
      <c r="G230" s="50" t="s">
        <v>27</v>
      </c>
      <c r="H230" s="50" t="s">
        <v>298</v>
      </c>
      <c r="I230" s="52" t="s">
        <v>299</v>
      </c>
      <c r="J230" s="52">
        <v>8700000</v>
      </c>
      <c r="K230" s="52">
        <v>0</v>
      </c>
      <c r="L230" s="52">
        <v>7500000</v>
      </c>
      <c r="M230" s="52">
        <v>1200000</v>
      </c>
      <c r="N230" s="52">
        <v>0</v>
      </c>
      <c r="O230" s="52">
        <v>0</v>
      </c>
      <c r="P230" s="52">
        <v>0</v>
      </c>
      <c r="Q230" s="52">
        <v>0</v>
      </c>
      <c r="R230" s="52">
        <v>0</v>
      </c>
      <c r="S230" s="50" t="s">
        <v>27</v>
      </c>
    </row>
    <row r="231" spans="1:19" s="53" customFormat="1" x14ac:dyDescent="0.25">
      <c r="A231" s="50" t="s">
        <v>317</v>
      </c>
      <c r="B231" s="51" t="s">
        <v>292</v>
      </c>
      <c r="C231" s="50" t="s">
        <v>75</v>
      </c>
      <c r="D231" s="50" t="s">
        <v>27</v>
      </c>
      <c r="E231" s="50" t="s">
        <v>327</v>
      </c>
      <c r="F231" s="50" t="s">
        <v>27</v>
      </c>
      <c r="G231" s="50" t="s">
        <v>296</v>
      </c>
      <c r="H231" s="50" t="s">
        <v>298</v>
      </c>
      <c r="I231" s="52" t="s">
        <v>299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900000</v>
      </c>
      <c r="S231" s="50" t="s">
        <v>328</v>
      </c>
    </row>
    <row r="232" spans="1:19" s="53" customFormat="1" x14ac:dyDescent="0.25">
      <c r="A232" s="50" t="s">
        <v>592</v>
      </c>
      <c r="B232" s="51" t="s">
        <v>576</v>
      </c>
      <c r="C232" s="50" t="s">
        <v>25</v>
      </c>
      <c r="D232" s="50" t="s">
        <v>601</v>
      </c>
      <c r="E232" s="50" t="s">
        <v>27</v>
      </c>
      <c r="F232" s="50" t="s">
        <v>602</v>
      </c>
      <c r="G232" s="50" t="s">
        <v>27</v>
      </c>
      <c r="H232" s="50" t="s">
        <v>298</v>
      </c>
      <c r="I232" s="52" t="s">
        <v>299</v>
      </c>
      <c r="J232" s="52">
        <v>7250000</v>
      </c>
      <c r="K232" s="52">
        <v>0</v>
      </c>
      <c r="L232" s="52">
        <v>6250000</v>
      </c>
      <c r="M232" s="52">
        <v>1000000</v>
      </c>
      <c r="N232" s="52">
        <v>0</v>
      </c>
      <c r="O232" s="52">
        <v>0</v>
      </c>
      <c r="P232" s="52">
        <v>0</v>
      </c>
      <c r="Q232" s="52">
        <v>0</v>
      </c>
      <c r="R232" s="52">
        <v>0</v>
      </c>
      <c r="S232" s="50" t="s">
        <v>27</v>
      </c>
    </row>
    <row r="233" spans="1:19" s="53" customFormat="1" x14ac:dyDescent="0.25">
      <c r="A233" s="50" t="s">
        <v>614</v>
      </c>
      <c r="B233" s="51" t="s">
        <v>576</v>
      </c>
      <c r="C233" s="50" t="s">
        <v>75</v>
      </c>
      <c r="D233" s="50" t="s">
        <v>27</v>
      </c>
      <c r="E233" s="50" t="s">
        <v>628</v>
      </c>
      <c r="F233" s="50" t="s">
        <v>27</v>
      </c>
      <c r="G233" s="50" t="s">
        <v>601</v>
      </c>
      <c r="H233" s="50" t="s">
        <v>298</v>
      </c>
      <c r="I233" s="52" t="s">
        <v>299</v>
      </c>
      <c r="J233" s="52">
        <v>0</v>
      </c>
      <c r="K233" s="52">
        <v>0</v>
      </c>
      <c r="L233" s="52">
        <v>0</v>
      </c>
      <c r="M233" s="52">
        <v>0</v>
      </c>
      <c r="N233" s="52">
        <v>0</v>
      </c>
      <c r="O233" s="52">
        <v>0</v>
      </c>
      <c r="P233" s="52">
        <v>0</v>
      </c>
      <c r="Q233" s="52">
        <v>0</v>
      </c>
      <c r="R233" s="52">
        <v>750000</v>
      </c>
      <c r="S233" s="50" t="s">
        <v>629</v>
      </c>
    </row>
    <row r="234" spans="1:19" s="28" customFormat="1" x14ac:dyDescent="0.25">
      <c r="A234" s="25" t="s">
        <v>1101</v>
      </c>
      <c r="B234" s="26" t="s">
        <v>1086</v>
      </c>
      <c r="C234" s="25" t="s">
        <v>25</v>
      </c>
      <c r="D234" s="25" t="s">
        <v>1110</v>
      </c>
      <c r="E234" s="25" t="s">
        <v>27</v>
      </c>
      <c r="F234" s="25" t="s">
        <v>1111</v>
      </c>
      <c r="G234" s="25" t="s">
        <v>27</v>
      </c>
      <c r="H234" s="25" t="s">
        <v>298</v>
      </c>
      <c r="I234" s="27" t="s">
        <v>299</v>
      </c>
      <c r="J234" s="27">
        <v>43152000</v>
      </c>
      <c r="K234" s="27">
        <v>0</v>
      </c>
      <c r="L234" s="27">
        <v>37200000</v>
      </c>
      <c r="M234" s="27">
        <v>5952000</v>
      </c>
      <c r="N234" s="27">
        <v>0</v>
      </c>
      <c r="O234" s="27">
        <v>0</v>
      </c>
      <c r="P234" s="27">
        <v>0</v>
      </c>
      <c r="Q234" s="27">
        <v>0</v>
      </c>
      <c r="R234" s="27">
        <v>0</v>
      </c>
      <c r="S234" s="25" t="s">
        <v>27</v>
      </c>
    </row>
    <row r="235" spans="1:19" s="28" customFormat="1" x14ac:dyDescent="0.25">
      <c r="A235" s="25" t="s">
        <v>1201</v>
      </c>
      <c r="B235" s="26" t="s">
        <v>1086</v>
      </c>
      <c r="C235" s="25" t="s">
        <v>75</v>
      </c>
      <c r="D235" s="25" t="s">
        <v>27</v>
      </c>
      <c r="E235" s="25" t="s">
        <v>1223</v>
      </c>
      <c r="F235" s="25" t="s">
        <v>27</v>
      </c>
      <c r="G235" s="25" t="s">
        <v>1110</v>
      </c>
      <c r="H235" s="25" t="s">
        <v>298</v>
      </c>
      <c r="I235" s="27" t="s">
        <v>299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4464000</v>
      </c>
      <c r="S235" s="25" t="s">
        <v>1224</v>
      </c>
    </row>
    <row r="236" spans="1:19" s="53" customFormat="1" x14ac:dyDescent="0.25">
      <c r="A236" s="50" t="s">
        <v>574</v>
      </c>
      <c r="B236" s="51" t="s">
        <v>576</v>
      </c>
      <c r="C236" s="50" t="s">
        <v>25</v>
      </c>
      <c r="D236" s="50" t="s">
        <v>580</v>
      </c>
      <c r="E236" s="50" t="s">
        <v>27</v>
      </c>
      <c r="F236" s="50" t="s">
        <v>581</v>
      </c>
      <c r="G236" s="50" t="s">
        <v>27</v>
      </c>
      <c r="H236" s="50" t="s">
        <v>582</v>
      </c>
      <c r="I236" s="52" t="s">
        <v>583</v>
      </c>
      <c r="J236" s="52">
        <v>5336000</v>
      </c>
      <c r="K236" s="52">
        <v>0</v>
      </c>
      <c r="L236" s="52">
        <v>4600000</v>
      </c>
      <c r="M236" s="52">
        <v>736000</v>
      </c>
      <c r="N236" s="52">
        <v>0</v>
      </c>
      <c r="O236" s="52">
        <v>0</v>
      </c>
      <c r="P236" s="52">
        <v>0</v>
      </c>
      <c r="Q236" s="52">
        <v>0</v>
      </c>
      <c r="R236" s="52">
        <v>0</v>
      </c>
      <c r="S236" s="50" t="s">
        <v>27</v>
      </c>
    </row>
    <row r="237" spans="1:19" s="53" customFormat="1" x14ac:dyDescent="0.25">
      <c r="A237" s="50" t="s">
        <v>611</v>
      </c>
      <c r="B237" s="51" t="s">
        <v>576</v>
      </c>
      <c r="C237" s="50" t="s">
        <v>75</v>
      </c>
      <c r="D237" s="50" t="s">
        <v>27</v>
      </c>
      <c r="E237" s="50" t="s">
        <v>618</v>
      </c>
      <c r="F237" s="50" t="s">
        <v>27</v>
      </c>
      <c r="G237" s="50" t="s">
        <v>580</v>
      </c>
      <c r="H237" s="50" t="s">
        <v>582</v>
      </c>
      <c r="I237" s="52" t="s">
        <v>583</v>
      </c>
      <c r="J237" s="52">
        <v>0</v>
      </c>
      <c r="K237" s="52">
        <v>0</v>
      </c>
      <c r="L237" s="52">
        <v>0</v>
      </c>
      <c r="M237" s="52">
        <v>0</v>
      </c>
      <c r="N237" s="52">
        <v>0</v>
      </c>
      <c r="O237" s="52">
        <v>0</v>
      </c>
      <c r="P237" s="52">
        <v>0</v>
      </c>
      <c r="Q237" s="52">
        <v>0</v>
      </c>
      <c r="R237" s="52">
        <v>552000</v>
      </c>
      <c r="S237" s="50" t="s">
        <v>619</v>
      </c>
    </row>
    <row r="238" spans="1:19" s="53" customFormat="1" x14ac:dyDescent="0.25">
      <c r="A238" s="50" t="s">
        <v>291</v>
      </c>
      <c r="B238" s="51" t="s">
        <v>292</v>
      </c>
      <c r="C238" s="50" t="s">
        <v>25</v>
      </c>
      <c r="D238" s="50" t="s">
        <v>301</v>
      </c>
      <c r="E238" s="50" t="s">
        <v>27</v>
      </c>
      <c r="F238" s="50" t="s">
        <v>302</v>
      </c>
      <c r="G238" s="50" t="s">
        <v>27</v>
      </c>
      <c r="H238" s="50" t="s">
        <v>303</v>
      </c>
      <c r="I238" s="52" t="s">
        <v>304</v>
      </c>
      <c r="J238" s="52">
        <v>2505600</v>
      </c>
      <c r="K238" s="52">
        <v>0</v>
      </c>
      <c r="L238" s="52">
        <v>2160000</v>
      </c>
      <c r="M238" s="52">
        <v>345600</v>
      </c>
      <c r="N238" s="52">
        <v>0</v>
      </c>
      <c r="O238" s="52">
        <v>0</v>
      </c>
      <c r="P238" s="52">
        <v>0</v>
      </c>
      <c r="Q238" s="52">
        <v>0</v>
      </c>
      <c r="R238" s="52">
        <v>0</v>
      </c>
      <c r="S238" s="50" t="s">
        <v>27</v>
      </c>
    </row>
    <row r="239" spans="1:19" s="53" customFormat="1" x14ac:dyDescent="0.25">
      <c r="A239" s="50" t="s">
        <v>320</v>
      </c>
      <c r="B239" s="51" t="s">
        <v>292</v>
      </c>
      <c r="C239" s="50" t="s">
        <v>75</v>
      </c>
      <c r="D239" s="50" t="s">
        <v>27</v>
      </c>
      <c r="E239" s="50" t="s">
        <v>330</v>
      </c>
      <c r="F239" s="50" t="s">
        <v>27</v>
      </c>
      <c r="G239" s="50" t="s">
        <v>301</v>
      </c>
      <c r="H239" s="50" t="s">
        <v>303</v>
      </c>
      <c r="I239" s="52" t="s">
        <v>304</v>
      </c>
      <c r="J239" s="52">
        <v>0</v>
      </c>
      <c r="K239" s="52">
        <v>0</v>
      </c>
      <c r="L239" s="52">
        <v>0</v>
      </c>
      <c r="M239" s="52">
        <v>0</v>
      </c>
      <c r="N239" s="52">
        <v>0</v>
      </c>
      <c r="O239" s="52">
        <v>0</v>
      </c>
      <c r="P239" s="52">
        <v>0</v>
      </c>
      <c r="Q239" s="52">
        <v>0</v>
      </c>
      <c r="R239" s="52">
        <v>259200</v>
      </c>
      <c r="S239" s="50" t="s">
        <v>331</v>
      </c>
    </row>
    <row r="240" spans="1:19" s="53" customFormat="1" x14ac:dyDescent="0.25">
      <c r="A240" s="50" t="s">
        <v>354</v>
      </c>
      <c r="B240" s="51" t="s">
        <v>339</v>
      </c>
      <c r="C240" s="50" t="s">
        <v>25</v>
      </c>
      <c r="D240" s="50" t="s">
        <v>365</v>
      </c>
      <c r="E240" s="50" t="s">
        <v>27</v>
      </c>
      <c r="F240" s="50" t="s">
        <v>366</v>
      </c>
      <c r="G240" s="50" t="s">
        <v>27</v>
      </c>
      <c r="H240" s="50" t="s">
        <v>303</v>
      </c>
      <c r="I240" s="52" t="s">
        <v>304</v>
      </c>
      <c r="J240" s="52">
        <v>2505600</v>
      </c>
      <c r="K240" s="52">
        <v>0</v>
      </c>
      <c r="L240" s="52">
        <v>2160000</v>
      </c>
      <c r="M240" s="52">
        <v>345600</v>
      </c>
      <c r="N240" s="52">
        <v>0</v>
      </c>
      <c r="O240" s="52">
        <v>0</v>
      </c>
      <c r="P240" s="52">
        <v>0</v>
      </c>
      <c r="Q240" s="52">
        <v>0</v>
      </c>
      <c r="R240" s="52">
        <v>0</v>
      </c>
      <c r="S240" s="50" t="s">
        <v>27</v>
      </c>
    </row>
    <row r="241" spans="1:19" s="53" customFormat="1" x14ac:dyDescent="0.25">
      <c r="A241" s="50" t="s">
        <v>519</v>
      </c>
      <c r="B241" s="51" t="s">
        <v>339</v>
      </c>
      <c r="C241" s="50" t="s">
        <v>75</v>
      </c>
      <c r="D241" s="50" t="s">
        <v>27</v>
      </c>
      <c r="E241" s="50" t="s">
        <v>538</v>
      </c>
      <c r="F241" s="50" t="s">
        <v>27</v>
      </c>
      <c r="G241" s="50" t="s">
        <v>365</v>
      </c>
      <c r="H241" s="50" t="s">
        <v>303</v>
      </c>
      <c r="I241" s="52" t="s">
        <v>304</v>
      </c>
      <c r="J241" s="52">
        <v>0</v>
      </c>
      <c r="K241" s="52">
        <v>0</v>
      </c>
      <c r="L241" s="52">
        <v>0</v>
      </c>
      <c r="M241" s="52">
        <v>0</v>
      </c>
      <c r="N241" s="52">
        <v>0</v>
      </c>
      <c r="O241" s="52">
        <v>0</v>
      </c>
      <c r="P241" s="52">
        <v>0</v>
      </c>
      <c r="Q241" s="52">
        <v>0</v>
      </c>
      <c r="R241" s="52">
        <v>259200</v>
      </c>
      <c r="S241" s="50" t="s">
        <v>539</v>
      </c>
    </row>
    <row r="242" spans="1:19" s="53" customFormat="1" x14ac:dyDescent="0.25">
      <c r="A242" s="50" t="s">
        <v>868</v>
      </c>
      <c r="B242" s="51" t="s">
        <v>840</v>
      </c>
      <c r="C242" s="50" t="s">
        <v>25</v>
      </c>
      <c r="D242" s="50" t="s">
        <v>877</v>
      </c>
      <c r="E242" s="50" t="s">
        <v>27</v>
      </c>
      <c r="F242" s="50" t="s">
        <v>878</v>
      </c>
      <c r="G242" s="50" t="s">
        <v>27</v>
      </c>
      <c r="H242" s="50" t="s">
        <v>303</v>
      </c>
      <c r="I242" s="52" t="s">
        <v>304</v>
      </c>
      <c r="J242" s="52">
        <v>3340800</v>
      </c>
      <c r="K242" s="52">
        <v>0</v>
      </c>
      <c r="L242" s="52">
        <v>2880000</v>
      </c>
      <c r="M242" s="52">
        <v>460800</v>
      </c>
      <c r="N242" s="52">
        <v>0</v>
      </c>
      <c r="O242" s="52">
        <v>0</v>
      </c>
      <c r="P242" s="52">
        <v>0</v>
      </c>
      <c r="Q242" s="52">
        <v>0</v>
      </c>
      <c r="R242" s="52">
        <v>0</v>
      </c>
      <c r="S242" s="50" t="s">
        <v>27</v>
      </c>
    </row>
    <row r="243" spans="1:19" s="53" customFormat="1" x14ac:dyDescent="0.25">
      <c r="A243" s="50" t="s">
        <v>905</v>
      </c>
      <c r="B243" s="51" t="s">
        <v>840</v>
      </c>
      <c r="C243" s="50" t="s">
        <v>75</v>
      </c>
      <c r="D243" s="50" t="s">
        <v>27</v>
      </c>
      <c r="E243" s="50" t="s">
        <v>912</v>
      </c>
      <c r="F243" s="50" t="s">
        <v>27</v>
      </c>
      <c r="G243" s="50" t="s">
        <v>877</v>
      </c>
      <c r="H243" s="50" t="s">
        <v>303</v>
      </c>
      <c r="I243" s="52" t="s">
        <v>304</v>
      </c>
      <c r="J243" s="52">
        <v>0</v>
      </c>
      <c r="K243" s="52">
        <v>0</v>
      </c>
      <c r="L243" s="52">
        <v>0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345600</v>
      </c>
      <c r="S243" s="50" t="s">
        <v>913</v>
      </c>
    </row>
    <row r="244" spans="1:19" s="53" customFormat="1" x14ac:dyDescent="0.25">
      <c r="A244" s="50" t="s">
        <v>1156</v>
      </c>
      <c r="B244" s="51" t="s">
        <v>1086</v>
      </c>
      <c r="C244" s="50" t="s">
        <v>25</v>
      </c>
      <c r="D244" s="50" t="s">
        <v>1163</v>
      </c>
      <c r="E244" s="50" t="s">
        <v>27</v>
      </c>
      <c r="F244" s="50" t="s">
        <v>1164</v>
      </c>
      <c r="G244" s="50" t="s">
        <v>27</v>
      </c>
      <c r="H244" s="50" t="s">
        <v>303</v>
      </c>
      <c r="I244" s="52" t="s">
        <v>304</v>
      </c>
      <c r="J244" s="52">
        <v>2088000</v>
      </c>
      <c r="K244" s="52">
        <v>0</v>
      </c>
      <c r="L244" s="52">
        <v>1800000</v>
      </c>
      <c r="M244" s="52">
        <v>288000</v>
      </c>
      <c r="N244" s="52">
        <v>0</v>
      </c>
      <c r="O244" s="52">
        <v>0</v>
      </c>
      <c r="P244" s="52">
        <v>0</v>
      </c>
      <c r="Q244" s="52">
        <v>0</v>
      </c>
      <c r="R244" s="52">
        <v>0</v>
      </c>
      <c r="S244" s="50" t="s">
        <v>27</v>
      </c>
    </row>
    <row r="245" spans="1:19" s="53" customFormat="1" x14ac:dyDescent="0.25">
      <c r="A245" s="50" t="s">
        <v>1216</v>
      </c>
      <c r="B245" s="51" t="s">
        <v>1086</v>
      </c>
      <c r="C245" s="50" t="s">
        <v>75</v>
      </c>
      <c r="D245" s="50" t="s">
        <v>27</v>
      </c>
      <c r="E245" s="50" t="s">
        <v>1229</v>
      </c>
      <c r="F245" s="50" t="s">
        <v>27</v>
      </c>
      <c r="G245" s="50" t="s">
        <v>1163</v>
      </c>
      <c r="H245" s="50" t="s">
        <v>303</v>
      </c>
      <c r="I245" s="52" t="s">
        <v>304</v>
      </c>
      <c r="J245" s="52">
        <v>0</v>
      </c>
      <c r="K245" s="52">
        <v>0</v>
      </c>
      <c r="L245" s="52">
        <v>0</v>
      </c>
      <c r="M245" s="52">
        <v>0</v>
      </c>
      <c r="N245" s="52">
        <v>0</v>
      </c>
      <c r="O245" s="52">
        <v>0</v>
      </c>
      <c r="P245" s="52">
        <v>0</v>
      </c>
      <c r="Q245" s="52">
        <v>0</v>
      </c>
      <c r="R245" s="52">
        <v>216000</v>
      </c>
      <c r="S245" s="50" t="s">
        <v>1230</v>
      </c>
    </row>
    <row r="246" spans="1:19" s="28" customFormat="1" x14ac:dyDescent="0.25">
      <c r="A246" s="25" t="s">
        <v>332</v>
      </c>
      <c r="B246" s="26" t="s">
        <v>339</v>
      </c>
      <c r="C246" s="25" t="s">
        <v>25</v>
      </c>
      <c r="D246" s="25" t="s">
        <v>340</v>
      </c>
      <c r="E246" s="25" t="s">
        <v>27</v>
      </c>
      <c r="F246" s="25" t="s">
        <v>341</v>
      </c>
      <c r="G246" s="25" t="s">
        <v>27</v>
      </c>
      <c r="H246" s="25" t="s">
        <v>342</v>
      </c>
      <c r="I246" s="27" t="s">
        <v>343</v>
      </c>
      <c r="J246" s="27">
        <v>5745600.3200000003</v>
      </c>
      <c r="K246" s="27">
        <v>2872800</v>
      </c>
      <c r="L246" s="27">
        <v>2476552</v>
      </c>
      <c r="M246" s="27">
        <v>396248.32000000001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5" t="s">
        <v>27</v>
      </c>
    </row>
    <row r="247" spans="1:19" s="28" customFormat="1" x14ac:dyDescent="0.25">
      <c r="A247" s="25" t="s">
        <v>506</v>
      </c>
      <c r="B247" s="26" t="s">
        <v>339</v>
      </c>
      <c r="C247" s="25" t="s">
        <v>75</v>
      </c>
      <c r="D247" s="25" t="s">
        <v>27</v>
      </c>
      <c r="E247" s="25" t="s">
        <v>532</v>
      </c>
      <c r="F247" s="25" t="s">
        <v>27</v>
      </c>
      <c r="G247" s="25" t="s">
        <v>340</v>
      </c>
      <c r="H247" s="25" t="s">
        <v>342</v>
      </c>
      <c r="I247" s="27" t="s">
        <v>343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297186.24</v>
      </c>
      <c r="S247" s="25" t="s">
        <v>533</v>
      </c>
    </row>
    <row r="248" spans="1:19" s="53" customFormat="1" x14ac:dyDescent="0.25">
      <c r="A248" s="50" t="s">
        <v>1425</v>
      </c>
      <c r="B248" s="51" t="s">
        <v>1366</v>
      </c>
      <c r="C248" s="50" t="s">
        <v>25</v>
      </c>
      <c r="D248" s="50" t="s">
        <v>1434</v>
      </c>
      <c r="E248" s="50" t="s">
        <v>27</v>
      </c>
      <c r="F248" s="50" t="s">
        <v>1435</v>
      </c>
      <c r="G248" s="50" t="s">
        <v>27</v>
      </c>
      <c r="H248" s="50" t="s">
        <v>342</v>
      </c>
      <c r="I248" s="52" t="s">
        <v>343</v>
      </c>
      <c r="J248" s="52">
        <v>5745600.3200000003</v>
      </c>
      <c r="K248" s="52">
        <v>2872800</v>
      </c>
      <c r="L248" s="52">
        <v>2476552</v>
      </c>
      <c r="M248" s="52">
        <v>396248.32000000001</v>
      </c>
      <c r="N248" s="52">
        <v>0</v>
      </c>
      <c r="O248" s="52">
        <v>0</v>
      </c>
      <c r="P248" s="52">
        <v>0</v>
      </c>
      <c r="Q248" s="52">
        <v>0</v>
      </c>
      <c r="R248" s="52">
        <v>0</v>
      </c>
      <c r="S248" s="50" t="s">
        <v>27</v>
      </c>
    </row>
    <row r="249" spans="1:19" s="53" customFormat="1" x14ac:dyDescent="0.25">
      <c r="A249" s="50" t="s">
        <v>1502</v>
      </c>
      <c r="B249" s="51" t="s">
        <v>1366</v>
      </c>
      <c r="C249" s="50" t="s">
        <v>75</v>
      </c>
      <c r="D249" s="50" t="s">
        <v>27</v>
      </c>
      <c r="E249" s="50" t="s">
        <v>1497</v>
      </c>
      <c r="F249" s="50" t="s">
        <v>27</v>
      </c>
      <c r="G249" s="50" t="s">
        <v>1434</v>
      </c>
      <c r="H249" s="50" t="s">
        <v>342</v>
      </c>
      <c r="I249" s="52" t="s">
        <v>343</v>
      </c>
      <c r="J249" s="52">
        <v>0</v>
      </c>
      <c r="K249" s="52">
        <v>0</v>
      </c>
      <c r="L249" s="52">
        <v>0</v>
      </c>
      <c r="M249" s="52">
        <v>0</v>
      </c>
      <c r="N249" s="52">
        <v>0</v>
      </c>
      <c r="O249" s="52">
        <v>0</v>
      </c>
      <c r="P249" s="52">
        <v>0</v>
      </c>
      <c r="Q249" s="52">
        <v>0</v>
      </c>
      <c r="R249" s="52">
        <v>297186.24</v>
      </c>
      <c r="S249" s="50" t="s">
        <v>1498</v>
      </c>
    </row>
    <row r="250" spans="1:19" s="111" customFormat="1" x14ac:dyDescent="0.25">
      <c r="A250" s="108" t="s">
        <v>1362</v>
      </c>
      <c r="B250" s="109" t="s">
        <v>1366</v>
      </c>
      <c r="C250" s="108" t="s">
        <v>25</v>
      </c>
      <c r="D250" s="108" t="s">
        <v>1370</v>
      </c>
      <c r="E250" s="108" t="s">
        <v>27</v>
      </c>
      <c r="F250" s="108" t="s">
        <v>1371</v>
      </c>
      <c r="G250" s="108" t="s">
        <v>27</v>
      </c>
      <c r="H250" s="13" t="s">
        <v>1372</v>
      </c>
      <c r="I250" s="110" t="s">
        <v>1373</v>
      </c>
      <c r="J250" s="110">
        <v>86106698.780000001</v>
      </c>
      <c r="K250" s="110">
        <v>86106698.780000001</v>
      </c>
      <c r="L250" s="110">
        <v>0</v>
      </c>
      <c r="M250" s="110">
        <v>0</v>
      </c>
      <c r="N250" s="110">
        <v>0</v>
      </c>
      <c r="O250" s="110">
        <v>0</v>
      </c>
      <c r="P250" s="110">
        <v>0</v>
      </c>
      <c r="Q250" s="110">
        <v>0</v>
      </c>
      <c r="R250" s="110">
        <v>0</v>
      </c>
      <c r="S250" s="108" t="s">
        <v>27</v>
      </c>
    </row>
    <row r="251" spans="1:19" s="111" customFormat="1" x14ac:dyDescent="0.25">
      <c r="A251" s="108" t="s">
        <v>1464</v>
      </c>
      <c r="B251" s="109" t="s">
        <v>1366</v>
      </c>
      <c r="C251" s="108" t="s">
        <v>75</v>
      </c>
      <c r="D251" s="108" t="s">
        <v>27</v>
      </c>
      <c r="E251" s="108" t="s">
        <v>1370</v>
      </c>
      <c r="F251" s="108" t="s">
        <v>1371</v>
      </c>
      <c r="G251" s="108" t="s">
        <v>1370</v>
      </c>
      <c r="H251" s="13" t="s">
        <v>1372</v>
      </c>
      <c r="I251" s="110" t="s">
        <v>1373</v>
      </c>
      <c r="J251" s="110">
        <v>-86106698.780000001</v>
      </c>
      <c r="K251" s="110">
        <v>-86106698.780000001</v>
      </c>
      <c r="L251" s="110">
        <v>0</v>
      </c>
      <c r="M251" s="110">
        <v>0</v>
      </c>
      <c r="N251" s="110">
        <v>0</v>
      </c>
      <c r="O251" s="110">
        <v>0</v>
      </c>
      <c r="P251" s="110">
        <v>0</v>
      </c>
      <c r="Q251" s="110">
        <v>0</v>
      </c>
      <c r="R251" s="110">
        <v>0</v>
      </c>
      <c r="S251" s="108" t="s">
        <v>27</v>
      </c>
    </row>
    <row r="252" spans="1:19" s="28" customFormat="1" x14ac:dyDescent="0.25">
      <c r="A252" s="25" t="s">
        <v>45</v>
      </c>
      <c r="B252" s="26" t="s">
        <v>339</v>
      </c>
      <c r="C252" s="25" t="s">
        <v>25</v>
      </c>
      <c r="D252" s="25" t="s">
        <v>467</v>
      </c>
      <c r="E252" s="25" t="s">
        <v>27</v>
      </c>
      <c r="F252" s="25" t="s">
        <v>468</v>
      </c>
      <c r="G252" s="25" t="s">
        <v>27</v>
      </c>
      <c r="H252" s="25" t="s">
        <v>469</v>
      </c>
      <c r="I252" s="27" t="s">
        <v>470</v>
      </c>
      <c r="J252" s="27">
        <v>48476400</v>
      </c>
      <c r="K252" s="27">
        <v>0</v>
      </c>
      <c r="L252" s="27">
        <v>41790000</v>
      </c>
      <c r="M252" s="27">
        <v>6686400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5" t="s">
        <v>27</v>
      </c>
    </row>
    <row r="253" spans="1:19" s="28" customFormat="1" x14ac:dyDescent="0.25">
      <c r="A253" s="25" t="s">
        <v>568</v>
      </c>
      <c r="B253" s="26" t="s">
        <v>339</v>
      </c>
      <c r="C253" s="25" t="s">
        <v>75</v>
      </c>
      <c r="D253" s="25" t="s">
        <v>27</v>
      </c>
      <c r="E253" s="25" t="s">
        <v>501</v>
      </c>
      <c r="F253" s="25" t="s">
        <v>27</v>
      </c>
      <c r="G253" s="25" t="s">
        <v>467</v>
      </c>
      <c r="H253" s="25" t="s">
        <v>469</v>
      </c>
      <c r="I253" s="27" t="s">
        <v>470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5014800</v>
      </c>
      <c r="S253" s="25" t="s">
        <v>502</v>
      </c>
    </row>
    <row r="254" spans="1:19" s="53" customFormat="1" x14ac:dyDescent="0.25">
      <c r="A254" s="50" t="s">
        <v>642</v>
      </c>
      <c r="B254" s="51" t="s">
        <v>631</v>
      </c>
      <c r="C254" s="50" t="s">
        <v>25</v>
      </c>
      <c r="D254" s="50" t="s">
        <v>649</v>
      </c>
      <c r="E254" s="50" t="s">
        <v>27</v>
      </c>
      <c r="F254" s="50" t="s">
        <v>650</v>
      </c>
      <c r="G254" s="50" t="s">
        <v>27</v>
      </c>
      <c r="H254" s="50" t="s">
        <v>469</v>
      </c>
      <c r="I254" s="52" t="s">
        <v>470</v>
      </c>
      <c r="J254" s="52">
        <v>38781120</v>
      </c>
      <c r="K254" s="52">
        <v>0</v>
      </c>
      <c r="L254" s="52">
        <v>33432000</v>
      </c>
      <c r="M254" s="52">
        <v>5349120</v>
      </c>
      <c r="N254" s="52">
        <v>0</v>
      </c>
      <c r="O254" s="52">
        <v>0</v>
      </c>
      <c r="P254" s="52">
        <v>0</v>
      </c>
      <c r="Q254" s="52">
        <v>0</v>
      </c>
      <c r="R254" s="52">
        <v>0</v>
      </c>
      <c r="S254" s="50" t="s">
        <v>27</v>
      </c>
    </row>
    <row r="255" spans="1:19" s="53" customFormat="1" x14ac:dyDescent="0.25">
      <c r="A255" s="50" t="s">
        <v>794</v>
      </c>
      <c r="B255" s="51" t="s">
        <v>631</v>
      </c>
      <c r="C255" s="50" t="s">
        <v>75</v>
      </c>
      <c r="D255" s="50" t="s">
        <v>27</v>
      </c>
      <c r="E255" s="50" t="s">
        <v>758</v>
      </c>
      <c r="F255" s="50" t="s">
        <v>27</v>
      </c>
      <c r="G255" s="50" t="s">
        <v>649</v>
      </c>
      <c r="H255" s="50" t="s">
        <v>469</v>
      </c>
      <c r="I255" s="52" t="s">
        <v>470</v>
      </c>
      <c r="J255" s="52">
        <v>0</v>
      </c>
      <c r="K255" s="52">
        <v>0</v>
      </c>
      <c r="L255" s="52">
        <v>0</v>
      </c>
      <c r="M255" s="52">
        <v>0</v>
      </c>
      <c r="N255" s="52">
        <v>0</v>
      </c>
      <c r="O255" s="52">
        <v>0</v>
      </c>
      <c r="P255" s="52">
        <v>0</v>
      </c>
      <c r="Q255" s="52">
        <v>0</v>
      </c>
      <c r="R255" s="52">
        <v>4011840</v>
      </c>
      <c r="S255" s="50" t="s">
        <v>759</v>
      </c>
    </row>
    <row r="256" spans="1:19" s="28" customFormat="1" x14ac:dyDescent="0.25">
      <c r="A256" s="25" t="s">
        <v>974</v>
      </c>
      <c r="B256" s="26" t="s">
        <v>918</v>
      </c>
      <c r="C256" s="25" t="s">
        <v>25</v>
      </c>
      <c r="D256" s="25" t="s">
        <v>981</v>
      </c>
      <c r="E256" s="25" t="s">
        <v>27</v>
      </c>
      <c r="F256" s="25" t="s">
        <v>982</v>
      </c>
      <c r="G256" s="25" t="s">
        <v>27</v>
      </c>
      <c r="H256" s="25" t="s">
        <v>983</v>
      </c>
      <c r="I256" s="27" t="s">
        <v>984</v>
      </c>
      <c r="J256" s="27">
        <v>138550400</v>
      </c>
      <c r="K256" s="27">
        <v>0</v>
      </c>
      <c r="L256" s="27">
        <v>119440000</v>
      </c>
      <c r="M256" s="27">
        <v>19110400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5" t="s">
        <v>27</v>
      </c>
    </row>
    <row r="257" spans="1:19" s="28" customFormat="1" x14ac:dyDescent="0.25">
      <c r="A257" s="25" t="s">
        <v>1073</v>
      </c>
      <c r="B257" s="26" t="s">
        <v>918</v>
      </c>
      <c r="C257" s="25" t="s">
        <v>75</v>
      </c>
      <c r="D257" s="25" t="s">
        <v>27</v>
      </c>
      <c r="E257" s="25" t="s">
        <v>1023</v>
      </c>
      <c r="F257" s="25" t="s">
        <v>27</v>
      </c>
      <c r="G257" s="25" t="s">
        <v>981</v>
      </c>
      <c r="H257" s="25" t="s">
        <v>983</v>
      </c>
      <c r="I257" s="27" t="s">
        <v>984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14332800</v>
      </c>
      <c r="S257" s="25" t="s">
        <v>1024</v>
      </c>
    </row>
    <row r="258" spans="1:19" s="53" customFormat="1" x14ac:dyDescent="0.25">
      <c r="A258" s="50" t="s">
        <v>1077</v>
      </c>
      <c r="B258" s="51" t="s">
        <v>1086</v>
      </c>
      <c r="C258" s="50" t="s">
        <v>25</v>
      </c>
      <c r="D258" s="50" t="s">
        <v>1087</v>
      </c>
      <c r="E258" s="50" t="s">
        <v>27</v>
      </c>
      <c r="F258" s="50" t="s">
        <v>1088</v>
      </c>
      <c r="G258" s="50" t="s">
        <v>27</v>
      </c>
      <c r="H258" s="50" t="s">
        <v>983</v>
      </c>
      <c r="I258" s="52" t="s">
        <v>984</v>
      </c>
      <c r="J258" s="52">
        <v>69154560</v>
      </c>
      <c r="K258" s="52">
        <v>0</v>
      </c>
      <c r="L258" s="52">
        <v>59616000</v>
      </c>
      <c r="M258" s="52">
        <v>9538560</v>
      </c>
      <c r="N258" s="52">
        <v>0</v>
      </c>
      <c r="O258" s="52">
        <v>0</v>
      </c>
      <c r="P258" s="52">
        <v>0</v>
      </c>
      <c r="Q258" s="52">
        <v>0</v>
      </c>
      <c r="R258" s="52">
        <v>0</v>
      </c>
      <c r="S258" s="50" t="s">
        <v>27</v>
      </c>
    </row>
    <row r="259" spans="1:19" s="53" customFormat="1" x14ac:dyDescent="0.25">
      <c r="A259" s="50" t="s">
        <v>1195</v>
      </c>
      <c r="B259" s="51" t="s">
        <v>1086</v>
      </c>
      <c r="C259" s="50" t="s">
        <v>75</v>
      </c>
      <c r="D259" s="50" t="s">
        <v>27</v>
      </c>
      <c r="E259" s="50" t="s">
        <v>1187</v>
      </c>
      <c r="F259" s="50" t="s">
        <v>27</v>
      </c>
      <c r="G259" s="50" t="s">
        <v>1087</v>
      </c>
      <c r="H259" s="50" t="s">
        <v>983</v>
      </c>
      <c r="I259" s="52" t="s">
        <v>984</v>
      </c>
      <c r="J259" s="52">
        <v>0</v>
      </c>
      <c r="K259" s="52">
        <v>0</v>
      </c>
      <c r="L259" s="52">
        <v>0</v>
      </c>
      <c r="M259" s="52">
        <v>0</v>
      </c>
      <c r="N259" s="52">
        <v>0</v>
      </c>
      <c r="O259" s="52">
        <v>0</v>
      </c>
      <c r="P259" s="52">
        <v>0</v>
      </c>
      <c r="Q259" s="52">
        <v>0</v>
      </c>
      <c r="R259" s="52">
        <v>7153920</v>
      </c>
      <c r="S259" s="50" t="s">
        <v>1188</v>
      </c>
    </row>
    <row r="260" spans="1:19" s="28" customFormat="1" x14ac:dyDescent="0.25">
      <c r="A260" s="25" t="s">
        <v>665</v>
      </c>
      <c r="B260" s="26" t="s">
        <v>631</v>
      </c>
      <c r="C260" s="25" t="s">
        <v>25</v>
      </c>
      <c r="D260" s="25" t="s">
        <v>672</v>
      </c>
      <c r="E260" s="25" t="s">
        <v>27</v>
      </c>
      <c r="F260" s="25" t="s">
        <v>673</v>
      </c>
      <c r="G260" s="25" t="s">
        <v>27</v>
      </c>
      <c r="H260" s="25" t="s">
        <v>674</v>
      </c>
      <c r="I260" s="27" t="s">
        <v>675</v>
      </c>
      <c r="J260" s="27">
        <v>94660000</v>
      </c>
      <c r="K260" s="27">
        <v>94660000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5" t="s">
        <v>27</v>
      </c>
    </row>
    <row r="261" spans="1:19" s="28" customFormat="1" x14ac:dyDescent="0.25">
      <c r="A261" s="25" t="s">
        <v>929</v>
      </c>
      <c r="B261" s="26" t="s">
        <v>918</v>
      </c>
      <c r="C261" s="25" t="s">
        <v>25</v>
      </c>
      <c r="D261" s="25" t="s">
        <v>936</v>
      </c>
      <c r="E261" s="25" t="s">
        <v>27</v>
      </c>
      <c r="F261" s="25" t="s">
        <v>937</v>
      </c>
      <c r="G261" s="25" t="s">
        <v>27</v>
      </c>
      <c r="H261" s="25" t="s">
        <v>674</v>
      </c>
      <c r="I261" s="27" t="s">
        <v>675</v>
      </c>
      <c r="J261" s="27">
        <v>95889000</v>
      </c>
      <c r="K261" s="27">
        <v>95889000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5" t="s">
        <v>27</v>
      </c>
    </row>
    <row r="262" spans="1:19" s="28" customFormat="1" x14ac:dyDescent="0.25">
      <c r="A262" s="25" t="s">
        <v>223</v>
      </c>
      <c r="B262" s="26" t="s">
        <v>90</v>
      </c>
      <c r="C262" s="25" t="s">
        <v>75</v>
      </c>
      <c r="D262" s="25" t="s">
        <v>27</v>
      </c>
      <c r="E262" s="25" t="s">
        <v>270</v>
      </c>
      <c r="F262" s="25" t="s">
        <v>271</v>
      </c>
      <c r="G262" s="25" t="s">
        <v>272</v>
      </c>
      <c r="H262" s="25" t="s">
        <v>273</v>
      </c>
      <c r="I262" s="27" t="s">
        <v>274</v>
      </c>
      <c r="J262" s="27">
        <v>-2703444</v>
      </c>
      <c r="K262" s="27">
        <v>-2703444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5" t="s">
        <v>27</v>
      </c>
    </row>
    <row r="263" spans="1:19" s="28" customFormat="1" x14ac:dyDescent="0.25">
      <c r="A263" s="25" t="s">
        <v>226</v>
      </c>
      <c r="B263" s="26" t="s">
        <v>90</v>
      </c>
      <c r="C263" s="25" t="s">
        <v>75</v>
      </c>
      <c r="D263" s="25" t="s">
        <v>27</v>
      </c>
      <c r="E263" s="25" t="s">
        <v>276</v>
      </c>
      <c r="F263" s="25" t="s">
        <v>277</v>
      </c>
      <c r="G263" s="25" t="s">
        <v>272</v>
      </c>
      <c r="H263" s="25" t="s">
        <v>273</v>
      </c>
      <c r="I263" s="27" t="s">
        <v>274</v>
      </c>
      <c r="J263" s="27">
        <v>-3204537</v>
      </c>
      <c r="K263" s="27">
        <v>-3204537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5" t="s">
        <v>27</v>
      </c>
    </row>
    <row r="264" spans="1:19" s="28" customFormat="1" x14ac:dyDescent="0.25">
      <c r="A264" s="25" t="s">
        <v>229</v>
      </c>
      <c r="B264" s="26" t="s">
        <v>90</v>
      </c>
      <c r="C264" s="25" t="s">
        <v>75</v>
      </c>
      <c r="D264" s="25" t="s">
        <v>27</v>
      </c>
      <c r="E264" s="25" t="s">
        <v>279</v>
      </c>
      <c r="F264" s="25" t="s">
        <v>280</v>
      </c>
      <c r="G264" s="25" t="s">
        <v>272</v>
      </c>
      <c r="H264" s="25" t="s">
        <v>273</v>
      </c>
      <c r="I264" s="27" t="s">
        <v>274</v>
      </c>
      <c r="J264" s="27">
        <v>-823200</v>
      </c>
      <c r="K264" s="27">
        <v>-823200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5" t="s">
        <v>27</v>
      </c>
    </row>
    <row r="265" spans="1:19" s="28" customFormat="1" x14ac:dyDescent="0.25">
      <c r="A265" s="25" t="s">
        <v>232</v>
      </c>
      <c r="B265" s="26" t="s">
        <v>90</v>
      </c>
      <c r="C265" s="25" t="s">
        <v>75</v>
      </c>
      <c r="D265" s="25" t="s">
        <v>27</v>
      </c>
      <c r="E265" s="25" t="s">
        <v>282</v>
      </c>
      <c r="F265" s="25" t="s">
        <v>283</v>
      </c>
      <c r="G265" s="25" t="s">
        <v>272</v>
      </c>
      <c r="H265" s="25" t="s">
        <v>273</v>
      </c>
      <c r="I265" s="27" t="s">
        <v>274</v>
      </c>
      <c r="J265" s="27">
        <v>-398293</v>
      </c>
      <c r="K265" s="27">
        <v>-398293</v>
      </c>
      <c r="L265" s="27">
        <v>0</v>
      </c>
      <c r="M265" s="27">
        <v>0</v>
      </c>
      <c r="N265" s="27">
        <v>0</v>
      </c>
      <c r="O265" s="27">
        <v>0</v>
      </c>
      <c r="P265" s="27">
        <v>0</v>
      </c>
      <c r="Q265" s="27">
        <v>0</v>
      </c>
      <c r="R265" s="27">
        <v>0</v>
      </c>
      <c r="S265" s="25" t="s">
        <v>27</v>
      </c>
    </row>
    <row r="266" spans="1:19" s="28" customFormat="1" x14ac:dyDescent="0.25">
      <c r="A266" s="25" t="s">
        <v>993</v>
      </c>
      <c r="B266" s="26" t="s">
        <v>918</v>
      </c>
      <c r="C266" s="25" t="s">
        <v>25</v>
      </c>
      <c r="D266" s="25" t="s">
        <v>1000</v>
      </c>
      <c r="E266" s="25" t="s">
        <v>27</v>
      </c>
      <c r="F266" s="25" t="s">
        <v>1001</v>
      </c>
      <c r="G266" s="25" t="s">
        <v>27</v>
      </c>
      <c r="H266" s="25" t="s">
        <v>273</v>
      </c>
      <c r="I266" s="27" t="s">
        <v>274</v>
      </c>
      <c r="J266" s="27">
        <v>1574965</v>
      </c>
      <c r="K266" s="27">
        <v>1574965</v>
      </c>
      <c r="L266" s="27">
        <v>0</v>
      </c>
      <c r="M266" s="27">
        <v>0</v>
      </c>
      <c r="N266" s="27">
        <v>0</v>
      </c>
      <c r="O266" s="27">
        <v>0</v>
      </c>
      <c r="P266" s="27">
        <v>0</v>
      </c>
      <c r="Q266" s="27">
        <v>0</v>
      </c>
      <c r="R266" s="27">
        <v>0</v>
      </c>
      <c r="S266" s="25" t="s">
        <v>27</v>
      </c>
    </row>
    <row r="267" spans="1:19" s="53" customFormat="1" x14ac:dyDescent="0.25">
      <c r="A267" s="50" t="s">
        <v>1008</v>
      </c>
      <c r="B267" s="51" t="s">
        <v>918</v>
      </c>
      <c r="C267" s="50" t="s">
        <v>25</v>
      </c>
      <c r="D267" s="50" t="s">
        <v>1015</v>
      </c>
      <c r="E267" s="50" t="s">
        <v>27</v>
      </c>
      <c r="F267" s="50" t="s">
        <v>1016</v>
      </c>
      <c r="G267" s="50" t="s">
        <v>27</v>
      </c>
      <c r="H267" s="50" t="s">
        <v>273</v>
      </c>
      <c r="I267" s="52" t="s">
        <v>274</v>
      </c>
      <c r="J267" s="52">
        <v>2554930</v>
      </c>
      <c r="K267" s="52">
        <v>2554930</v>
      </c>
      <c r="L267" s="52">
        <v>0</v>
      </c>
      <c r="M267" s="52">
        <v>0</v>
      </c>
      <c r="N267" s="52">
        <v>0</v>
      </c>
      <c r="O267" s="52">
        <v>0</v>
      </c>
      <c r="P267" s="52">
        <v>0</v>
      </c>
      <c r="Q267" s="52">
        <v>0</v>
      </c>
      <c r="R267" s="52">
        <v>0</v>
      </c>
      <c r="S267" s="50" t="s">
        <v>27</v>
      </c>
    </row>
    <row r="268" spans="1:19" s="91" customFormat="1" x14ac:dyDescent="0.25">
      <c r="A268" s="88" t="s">
        <v>1139</v>
      </c>
      <c r="B268" s="89" t="s">
        <v>1086</v>
      </c>
      <c r="C268" s="88" t="s">
        <v>25</v>
      </c>
      <c r="D268" s="88" t="s">
        <v>1146</v>
      </c>
      <c r="E268" s="88" t="s">
        <v>27</v>
      </c>
      <c r="F268" s="88" t="s">
        <v>1147</v>
      </c>
      <c r="G268" s="88" t="s">
        <v>27</v>
      </c>
      <c r="H268" s="88" t="s">
        <v>1148</v>
      </c>
      <c r="I268" s="90" t="s">
        <v>1149</v>
      </c>
      <c r="J268" s="90">
        <v>380989955.56239998</v>
      </c>
      <c r="K268" s="90">
        <v>374253481.60000002</v>
      </c>
      <c r="L268" s="90">
        <v>5807305.1399999997</v>
      </c>
      <c r="M268" s="90">
        <v>929168.82</v>
      </c>
      <c r="N268" s="90">
        <v>0</v>
      </c>
      <c r="O268" s="90">
        <v>0</v>
      </c>
      <c r="P268" s="90">
        <v>0</v>
      </c>
      <c r="Q268" s="90">
        <v>0</v>
      </c>
      <c r="R268" s="90">
        <v>0</v>
      </c>
      <c r="S268" s="88" t="s">
        <v>27</v>
      </c>
    </row>
    <row r="269" spans="1:19" s="28" customFormat="1" x14ac:dyDescent="0.25">
      <c r="A269" s="25" t="s">
        <v>1142</v>
      </c>
      <c r="B269" s="26" t="s">
        <v>1086</v>
      </c>
      <c r="C269" s="25" t="s">
        <v>25</v>
      </c>
      <c r="D269" s="25" t="s">
        <v>1151</v>
      </c>
      <c r="E269" s="25" t="s">
        <v>27</v>
      </c>
      <c r="F269" s="25" t="s">
        <v>1152</v>
      </c>
      <c r="G269" s="25" t="s">
        <v>27</v>
      </c>
      <c r="H269" s="25" t="s">
        <v>1148</v>
      </c>
      <c r="I269" s="27" t="s">
        <v>1149</v>
      </c>
      <c r="J269" s="27">
        <v>12141745.9024</v>
      </c>
      <c r="K269" s="27">
        <v>793000</v>
      </c>
      <c r="L269" s="27">
        <v>9783401.6400000006</v>
      </c>
      <c r="M269" s="27">
        <v>1565344.26</v>
      </c>
      <c r="N269" s="27">
        <v>0</v>
      </c>
      <c r="O269" s="27">
        <v>0</v>
      </c>
      <c r="P269" s="27">
        <v>0</v>
      </c>
      <c r="Q269" s="27">
        <v>0</v>
      </c>
      <c r="R269" s="27">
        <v>0</v>
      </c>
      <c r="S269" s="25" t="s">
        <v>27</v>
      </c>
    </row>
    <row r="270" spans="1:19" s="91" customFormat="1" x14ac:dyDescent="0.25">
      <c r="A270" s="88" t="s">
        <v>1145</v>
      </c>
      <c r="B270" s="89" t="s">
        <v>1086</v>
      </c>
      <c r="C270" s="88" t="s">
        <v>25</v>
      </c>
      <c r="D270" s="88" t="s">
        <v>1154</v>
      </c>
      <c r="E270" s="88" t="s">
        <v>27</v>
      </c>
      <c r="F270" s="88" t="s">
        <v>1155</v>
      </c>
      <c r="G270" s="88" t="s">
        <v>27</v>
      </c>
      <c r="H270" s="88" t="s">
        <v>1148</v>
      </c>
      <c r="I270" s="90" t="s">
        <v>1149</v>
      </c>
      <c r="J270" s="90">
        <v>47278611.469999999</v>
      </c>
      <c r="K270" s="90">
        <v>47278611.469999999</v>
      </c>
      <c r="L270" s="90">
        <v>0</v>
      </c>
      <c r="M270" s="90">
        <v>0</v>
      </c>
      <c r="N270" s="90">
        <v>0</v>
      </c>
      <c r="O270" s="90">
        <v>0</v>
      </c>
      <c r="P270" s="90">
        <v>0</v>
      </c>
      <c r="Q270" s="90">
        <v>0</v>
      </c>
      <c r="R270" s="90">
        <v>0</v>
      </c>
      <c r="S270" s="88" t="s">
        <v>27</v>
      </c>
    </row>
    <row r="271" spans="1:19" s="91" customFormat="1" x14ac:dyDescent="0.25">
      <c r="A271" s="88" t="s">
        <v>1150</v>
      </c>
      <c r="B271" s="89" t="s">
        <v>1086</v>
      </c>
      <c r="C271" s="88" t="s">
        <v>25</v>
      </c>
      <c r="D271" s="88" t="s">
        <v>1157</v>
      </c>
      <c r="E271" s="88" t="s">
        <v>27</v>
      </c>
      <c r="F271" s="88" t="s">
        <v>1158</v>
      </c>
      <c r="G271" s="88" t="s">
        <v>27</v>
      </c>
      <c r="H271" s="88" t="s">
        <v>1148</v>
      </c>
      <c r="I271" s="90" t="s">
        <v>1149</v>
      </c>
      <c r="J271" s="90">
        <v>58280287</v>
      </c>
      <c r="K271" s="90">
        <v>58280287</v>
      </c>
      <c r="L271" s="90">
        <v>0</v>
      </c>
      <c r="M271" s="90">
        <v>0</v>
      </c>
      <c r="N271" s="90">
        <v>0</v>
      </c>
      <c r="O271" s="90">
        <v>0</v>
      </c>
      <c r="P271" s="90">
        <v>0</v>
      </c>
      <c r="Q271" s="90">
        <v>0</v>
      </c>
      <c r="R271" s="90">
        <v>0</v>
      </c>
      <c r="S271" s="88" t="s">
        <v>27</v>
      </c>
    </row>
    <row r="272" spans="1:19" s="91" customFormat="1" x14ac:dyDescent="0.25">
      <c r="A272" s="88" t="s">
        <v>1153</v>
      </c>
      <c r="B272" s="89" t="s">
        <v>1086</v>
      </c>
      <c r="C272" s="88" t="s">
        <v>25</v>
      </c>
      <c r="D272" s="88" t="s">
        <v>1160</v>
      </c>
      <c r="E272" s="88" t="s">
        <v>27</v>
      </c>
      <c r="F272" s="88" t="s">
        <v>1161</v>
      </c>
      <c r="G272" s="88" t="s">
        <v>27</v>
      </c>
      <c r="H272" s="88" t="s">
        <v>1148</v>
      </c>
      <c r="I272" s="90" t="s">
        <v>1149</v>
      </c>
      <c r="J272" s="90">
        <v>6614398.96</v>
      </c>
      <c r="K272" s="90">
        <v>6614398.96</v>
      </c>
      <c r="L272" s="90">
        <v>0</v>
      </c>
      <c r="M272" s="90">
        <v>0</v>
      </c>
      <c r="N272" s="90">
        <v>0</v>
      </c>
      <c r="O272" s="90">
        <v>0</v>
      </c>
      <c r="P272" s="90">
        <v>0</v>
      </c>
      <c r="Q272" s="90">
        <v>0</v>
      </c>
      <c r="R272" s="90">
        <v>0</v>
      </c>
      <c r="S272" s="88" t="s">
        <v>27</v>
      </c>
    </row>
    <row r="273" spans="1:19" s="91" customFormat="1" x14ac:dyDescent="0.25">
      <c r="A273" s="88" t="s">
        <v>1240</v>
      </c>
      <c r="B273" s="89" t="s">
        <v>1086</v>
      </c>
      <c r="C273" s="88" t="s">
        <v>75</v>
      </c>
      <c r="D273" s="88" t="s">
        <v>27</v>
      </c>
      <c r="E273" s="88" t="s">
        <v>1205</v>
      </c>
      <c r="F273" s="88" t="s">
        <v>27</v>
      </c>
      <c r="G273" s="88" t="s">
        <v>1146</v>
      </c>
      <c r="H273" s="88" t="s">
        <v>1148</v>
      </c>
      <c r="I273" s="90" t="s">
        <v>1149</v>
      </c>
      <c r="J273" s="90">
        <v>0</v>
      </c>
      <c r="K273" s="90">
        <v>0</v>
      </c>
      <c r="L273" s="90">
        <v>0</v>
      </c>
      <c r="M273" s="90">
        <v>0</v>
      </c>
      <c r="N273" s="90">
        <v>0</v>
      </c>
      <c r="O273" s="90">
        <v>0</v>
      </c>
      <c r="P273" s="90">
        <v>0</v>
      </c>
      <c r="Q273" s="90">
        <v>0</v>
      </c>
      <c r="R273" s="90">
        <v>696876.62</v>
      </c>
      <c r="S273" s="88" t="s">
        <v>1206</v>
      </c>
    </row>
    <row r="274" spans="1:19" s="28" customFormat="1" x14ac:dyDescent="0.25">
      <c r="A274" s="25" t="s">
        <v>1243</v>
      </c>
      <c r="B274" s="26" t="s">
        <v>1086</v>
      </c>
      <c r="C274" s="25" t="s">
        <v>75</v>
      </c>
      <c r="D274" s="25" t="s">
        <v>27</v>
      </c>
      <c r="E274" s="25" t="s">
        <v>1202</v>
      </c>
      <c r="F274" s="25" t="s">
        <v>27</v>
      </c>
      <c r="G274" s="25" t="s">
        <v>1151</v>
      </c>
      <c r="H274" s="25" t="s">
        <v>1148</v>
      </c>
      <c r="I274" s="27" t="s">
        <v>1149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1174008.2</v>
      </c>
      <c r="S274" s="25" t="s">
        <v>1203</v>
      </c>
    </row>
    <row r="275" spans="1:19" s="53" customFormat="1" x14ac:dyDescent="0.25">
      <c r="A275" s="50" t="s">
        <v>486</v>
      </c>
      <c r="B275" s="51" t="s">
        <v>339</v>
      </c>
      <c r="C275" s="50" t="s">
        <v>75</v>
      </c>
      <c r="D275" s="50" t="s">
        <v>27</v>
      </c>
      <c r="E275" s="50" t="s">
        <v>547</v>
      </c>
      <c r="F275" s="50" t="s">
        <v>548</v>
      </c>
      <c r="G275" s="50" t="s">
        <v>549</v>
      </c>
      <c r="H275" s="50" t="s">
        <v>550</v>
      </c>
      <c r="I275" s="52" t="s">
        <v>551</v>
      </c>
      <c r="J275" s="52">
        <v>-5110560</v>
      </c>
      <c r="K275" s="52">
        <v>-5110560</v>
      </c>
      <c r="L275" s="52">
        <v>0</v>
      </c>
      <c r="M275" s="52">
        <v>0</v>
      </c>
      <c r="N275" s="52">
        <v>0</v>
      </c>
      <c r="O275" s="52">
        <v>0</v>
      </c>
      <c r="P275" s="52">
        <v>0</v>
      </c>
      <c r="Q275" s="52">
        <v>0</v>
      </c>
      <c r="R275" s="52">
        <v>0</v>
      </c>
      <c r="S275" s="50" t="s">
        <v>27</v>
      </c>
    </row>
    <row r="276" spans="1:19" s="53" customFormat="1" x14ac:dyDescent="0.25">
      <c r="A276" s="50" t="s">
        <v>381</v>
      </c>
      <c r="B276" s="51" t="s">
        <v>339</v>
      </c>
      <c r="C276" s="50" t="s">
        <v>25</v>
      </c>
      <c r="D276" s="50" t="s">
        <v>390</v>
      </c>
      <c r="E276" s="50" t="s">
        <v>27</v>
      </c>
      <c r="F276" s="50" t="s">
        <v>391</v>
      </c>
      <c r="G276" s="50" t="s">
        <v>27</v>
      </c>
      <c r="H276" s="50" t="s">
        <v>392</v>
      </c>
      <c r="I276" s="52" t="s">
        <v>393</v>
      </c>
      <c r="J276" s="52">
        <v>138565053.44999999</v>
      </c>
      <c r="K276" s="52">
        <v>138565053.44999999</v>
      </c>
      <c r="L276" s="52">
        <v>0</v>
      </c>
      <c r="M276" s="52">
        <v>0</v>
      </c>
      <c r="N276" s="52">
        <v>0</v>
      </c>
      <c r="O276" s="52">
        <v>0</v>
      </c>
      <c r="P276" s="52">
        <v>0</v>
      </c>
      <c r="Q276" s="52">
        <v>0</v>
      </c>
      <c r="R276" s="52">
        <v>0</v>
      </c>
      <c r="S276" s="50" t="s">
        <v>27</v>
      </c>
    </row>
    <row r="277" spans="1:19" s="53" customFormat="1" x14ac:dyDescent="0.25">
      <c r="A277" s="50" t="s">
        <v>645</v>
      </c>
      <c r="B277" s="51" t="s">
        <v>631</v>
      </c>
      <c r="C277" s="50" t="s">
        <v>25</v>
      </c>
      <c r="D277" s="50" t="s">
        <v>652</v>
      </c>
      <c r="E277" s="50" t="s">
        <v>27</v>
      </c>
      <c r="F277" s="50" t="s">
        <v>653</v>
      </c>
      <c r="G277" s="50" t="s">
        <v>27</v>
      </c>
      <c r="H277" s="50" t="s">
        <v>392</v>
      </c>
      <c r="I277" s="52" t="s">
        <v>393</v>
      </c>
      <c r="J277" s="52">
        <v>167578324.41</v>
      </c>
      <c r="K277" s="52">
        <v>167578324.41</v>
      </c>
      <c r="L277" s="52">
        <v>0</v>
      </c>
      <c r="M277" s="52">
        <v>0</v>
      </c>
      <c r="N277" s="52">
        <v>0</v>
      </c>
      <c r="O277" s="52">
        <v>0</v>
      </c>
      <c r="P277" s="52">
        <v>0</v>
      </c>
      <c r="Q277" s="52">
        <v>0</v>
      </c>
      <c r="R277" s="52">
        <v>0</v>
      </c>
      <c r="S277" s="50" t="s">
        <v>27</v>
      </c>
    </row>
    <row r="278" spans="1:19" s="53" customFormat="1" x14ac:dyDescent="0.25">
      <c r="A278" s="50" t="s">
        <v>1279</v>
      </c>
      <c r="B278" s="51" t="s">
        <v>1253</v>
      </c>
      <c r="C278" s="50" t="s">
        <v>25</v>
      </c>
      <c r="D278" s="50" t="s">
        <v>1286</v>
      </c>
      <c r="E278" s="50" t="s">
        <v>27</v>
      </c>
      <c r="F278" s="50" t="s">
        <v>1287</v>
      </c>
      <c r="G278" s="50" t="s">
        <v>27</v>
      </c>
      <c r="H278" s="50" t="s">
        <v>392</v>
      </c>
      <c r="I278" s="52" t="s">
        <v>393</v>
      </c>
      <c r="J278" s="52">
        <v>186985194.62</v>
      </c>
      <c r="K278" s="52">
        <v>186985194.62</v>
      </c>
      <c r="L278" s="52">
        <v>0</v>
      </c>
      <c r="M278" s="52">
        <v>0</v>
      </c>
      <c r="N278" s="52">
        <v>0</v>
      </c>
      <c r="O278" s="52">
        <v>0</v>
      </c>
      <c r="P278" s="52">
        <v>0</v>
      </c>
      <c r="Q278" s="52">
        <v>0</v>
      </c>
      <c r="R278" s="52">
        <v>0</v>
      </c>
      <c r="S278" s="50" t="s">
        <v>27</v>
      </c>
    </row>
    <row r="279" spans="1:19" s="28" customFormat="1" x14ac:dyDescent="0.25">
      <c r="A279" s="25" t="s">
        <v>651</v>
      </c>
      <c r="B279" s="26" t="s">
        <v>631</v>
      </c>
      <c r="C279" s="25" t="s">
        <v>25</v>
      </c>
      <c r="D279" s="25" t="s">
        <v>658</v>
      </c>
      <c r="E279" s="25" t="s">
        <v>27</v>
      </c>
      <c r="F279" s="25" t="s">
        <v>659</v>
      </c>
      <c r="G279" s="25" t="s">
        <v>27</v>
      </c>
      <c r="H279" s="25" t="s">
        <v>660</v>
      </c>
      <c r="I279" s="27" t="s">
        <v>661</v>
      </c>
      <c r="J279" s="27">
        <v>246494718.24000001</v>
      </c>
      <c r="K279" s="27">
        <v>246494718.24000001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5" t="s">
        <v>27</v>
      </c>
    </row>
    <row r="280" spans="1:19" s="49" customFormat="1" x14ac:dyDescent="0.25">
      <c r="A280" s="46" t="s">
        <v>1112</v>
      </c>
      <c r="B280" s="47" t="s">
        <v>1086</v>
      </c>
      <c r="C280" s="46" t="s">
        <v>25</v>
      </c>
      <c r="D280" s="46" t="s">
        <v>1121</v>
      </c>
      <c r="E280" s="46" t="s">
        <v>27</v>
      </c>
      <c r="F280" s="46" t="s">
        <v>1122</v>
      </c>
      <c r="G280" s="46" t="s">
        <v>27</v>
      </c>
      <c r="H280" s="13" t="s">
        <v>1123</v>
      </c>
      <c r="I280" s="48" t="s">
        <v>1124</v>
      </c>
      <c r="J280" s="48">
        <v>142251960.06999999</v>
      </c>
      <c r="K280" s="48">
        <v>0</v>
      </c>
      <c r="L280" s="48">
        <v>122631000.06</v>
      </c>
      <c r="M280" s="48">
        <v>19620960.010000002</v>
      </c>
      <c r="N280" s="48">
        <v>0</v>
      </c>
      <c r="O280" s="48">
        <v>0</v>
      </c>
      <c r="P280" s="48">
        <v>0</v>
      </c>
      <c r="Q280" s="48">
        <v>0</v>
      </c>
      <c r="R280" s="48">
        <v>0</v>
      </c>
      <c r="S280" s="46" t="s">
        <v>27</v>
      </c>
    </row>
    <row r="281" spans="1:19" s="49" customFormat="1" x14ac:dyDescent="0.25">
      <c r="A281" s="46" t="s">
        <v>1207</v>
      </c>
      <c r="B281" s="47" t="s">
        <v>1086</v>
      </c>
      <c r="C281" s="46" t="s">
        <v>75</v>
      </c>
      <c r="D281" s="46" t="s">
        <v>27</v>
      </c>
      <c r="E281" s="46" t="s">
        <v>1199</v>
      </c>
      <c r="F281" s="46" t="s">
        <v>27</v>
      </c>
      <c r="G281" s="46" t="s">
        <v>1121</v>
      </c>
      <c r="H281" s="13" t="s">
        <v>1123</v>
      </c>
      <c r="I281" s="48" t="s">
        <v>1124</v>
      </c>
      <c r="J281" s="48">
        <v>0</v>
      </c>
      <c r="K281" s="48">
        <v>0</v>
      </c>
      <c r="L281" s="48">
        <v>0</v>
      </c>
      <c r="M281" s="48">
        <v>0</v>
      </c>
      <c r="N281" s="48">
        <v>0</v>
      </c>
      <c r="O281" s="48">
        <v>0</v>
      </c>
      <c r="P281" s="48">
        <v>0</v>
      </c>
      <c r="Q281" s="48">
        <v>0</v>
      </c>
      <c r="R281" s="48">
        <v>14715720.01</v>
      </c>
      <c r="S281" s="46" t="s">
        <v>1200</v>
      </c>
    </row>
    <row r="282" spans="1:19" s="49" customFormat="1" x14ac:dyDescent="0.25">
      <c r="A282" s="46" t="s">
        <v>344</v>
      </c>
      <c r="B282" s="47" t="s">
        <v>339</v>
      </c>
      <c r="C282" s="46" t="s">
        <v>25</v>
      </c>
      <c r="D282" s="46" t="s">
        <v>355</v>
      </c>
      <c r="E282" s="46" t="s">
        <v>27</v>
      </c>
      <c r="F282" s="46" t="s">
        <v>356</v>
      </c>
      <c r="G282" s="46" t="s">
        <v>27</v>
      </c>
      <c r="H282" s="46" t="s">
        <v>357</v>
      </c>
      <c r="I282" s="48" t="s">
        <v>358</v>
      </c>
      <c r="J282" s="113">
        <v>94314656.764400005</v>
      </c>
      <c r="K282" s="48">
        <v>0</v>
      </c>
      <c r="L282" s="48">
        <v>81305738.590000004</v>
      </c>
      <c r="M282" s="48">
        <v>13008918.17</v>
      </c>
      <c r="N282" s="48">
        <v>0</v>
      </c>
      <c r="O282" s="48">
        <v>0</v>
      </c>
      <c r="P282" s="48">
        <v>0</v>
      </c>
      <c r="Q282" s="48">
        <v>0</v>
      </c>
      <c r="R282" s="48">
        <v>0</v>
      </c>
      <c r="S282" s="46" t="s">
        <v>27</v>
      </c>
    </row>
    <row r="283" spans="1:19" s="53" customFormat="1" x14ac:dyDescent="0.25">
      <c r="A283" s="50" t="s">
        <v>367</v>
      </c>
      <c r="B283" s="51" t="s">
        <v>339</v>
      </c>
      <c r="C283" s="50" t="s">
        <v>25</v>
      </c>
      <c r="D283" s="50" t="s">
        <v>374</v>
      </c>
      <c r="E283" s="50" t="s">
        <v>27</v>
      </c>
      <c r="F283" s="50" t="s">
        <v>375</v>
      </c>
      <c r="G283" s="50" t="s">
        <v>27</v>
      </c>
      <c r="H283" s="50" t="s">
        <v>357</v>
      </c>
      <c r="I283" s="52" t="s">
        <v>358</v>
      </c>
      <c r="J283" s="52">
        <v>39391382.280000001</v>
      </c>
      <c r="K283" s="52">
        <v>0</v>
      </c>
      <c r="L283" s="52">
        <v>33958088.170000002</v>
      </c>
      <c r="M283" s="52">
        <v>5433294.1100000003</v>
      </c>
      <c r="N283" s="52">
        <v>0</v>
      </c>
      <c r="O283" s="52">
        <v>0</v>
      </c>
      <c r="P283" s="52">
        <v>0</v>
      </c>
      <c r="Q283" s="52">
        <v>0</v>
      </c>
      <c r="R283" s="52">
        <v>0</v>
      </c>
      <c r="S283" s="50" t="s">
        <v>27</v>
      </c>
    </row>
    <row r="284" spans="1:19" s="49" customFormat="1" x14ac:dyDescent="0.25">
      <c r="A284" s="46" t="s">
        <v>249</v>
      </c>
      <c r="B284" s="47" t="s">
        <v>339</v>
      </c>
      <c r="C284" s="46" t="s">
        <v>75</v>
      </c>
      <c r="D284" s="46" t="s">
        <v>27</v>
      </c>
      <c r="E284" s="46" t="s">
        <v>487</v>
      </c>
      <c r="F284" s="46" t="s">
        <v>27</v>
      </c>
      <c r="G284" s="46" t="s">
        <v>355</v>
      </c>
      <c r="H284" s="46" t="s">
        <v>357</v>
      </c>
      <c r="I284" s="48" t="s">
        <v>358</v>
      </c>
      <c r="J284" s="48">
        <v>0</v>
      </c>
      <c r="K284" s="48">
        <v>0</v>
      </c>
      <c r="L284" s="48">
        <v>0</v>
      </c>
      <c r="M284" s="48">
        <v>0</v>
      </c>
      <c r="N284" s="48">
        <v>0</v>
      </c>
      <c r="O284" s="48">
        <v>0</v>
      </c>
      <c r="P284" s="48">
        <v>0</v>
      </c>
      <c r="Q284" s="48">
        <v>0</v>
      </c>
      <c r="R284" s="48">
        <v>9756688.6300000008</v>
      </c>
      <c r="S284" s="46" t="s">
        <v>488</v>
      </c>
    </row>
    <row r="285" spans="1:19" s="53" customFormat="1" x14ac:dyDescent="0.25">
      <c r="A285" s="50" t="s">
        <v>528</v>
      </c>
      <c r="B285" s="51" t="s">
        <v>339</v>
      </c>
      <c r="C285" s="50" t="s">
        <v>75</v>
      </c>
      <c r="D285" s="50" t="s">
        <v>27</v>
      </c>
      <c r="E285" s="50" t="s">
        <v>490</v>
      </c>
      <c r="F285" s="50" t="s">
        <v>27</v>
      </c>
      <c r="G285" s="50" t="s">
        <v>374</v>
      </c>
      <c r="H285" s="50" t="s">
        <v>357</v>
      </c>
      <c r="I285" s="52" t="s">
        <v>358</v>
      </c>
      <c r="J285" s="52">
        <v>0</v>
      </c>
      <c r="K285" s="52">
        <v>0</v>
      </c>
      <c r="L285" s="52">
        <v>0</v>
      </c>
      <c r="M285" s="52">
        <v>0</v>
      </c>
      <c r="N285" s="52">
        <v>0</v>
      </c>
      <c r="O285" s="52">
        <v>0</v>
      </c>
      <c r="P285" s="52">
        <v>0</v>
      </c>
      <c r="Q285" s="52">
        <v>0</v>
      </c>
      <c r="R285" s="52">
        <v>4074970.58</v>
      </c>
      <c r="S285" s="50" t="s">
        <v>491</v>
      </c>
    </row>
    <row r="286" spans="1:19" s="49" customFormat="1" x14ac:dyDescent="0.25">
      <c r="A286" s="46" t="s">
        <v>579</v>
      </c>
      <c r="B286" s="47" t="s">
        <v>576</v>
      </c>
      <c r="C286" s="46" t="s">
        <v>25</v>
      </c>
      <c r="D286" s="46" t="s">
        <v>588</v>
      </c>
      <c r="E286" s="46" t="s">
        <v>27</v>
      </c>
      <c r="F286" s="46" t="s">
        <v>589</v>
      </c>
      <c r="G286" s="46" t="s">
        <v>27</v>
      </c>
      <c r="H286" s="46" t="s">
        <v>590</v>
      </c>
      <c r="I286" s="48" t="s">
        <v>591</v>
      </c>
      <c r="J286" s="113">
        <v>72074556</v>
      </c>
      <c r="K286" s="48">
        <v>72074556</v>
      </c>
      <c r="L286" s="48">
        <v>0</v>
      </c>
      <c r="M286" s="48">
        <v>0</v>
      </c>
      <c r="N286" s="48">
        <v>0</v>
      </c>
      <c r="O286" s="48">
        <v>0</v>
      </c>
      <c r="P286" s="48">
        <v>0</v>
      </c>
      <c r="Q286" s="48">
        <v>0</v>
      </c>
      <c r="R286" s="48">
        <v>0</v>
      </c>
      <c r="S286" s="46" t="s">
        <v>27</v>
      </c>
    </row>
    <row r="287" spans="1:19" s="28" customFormat="1" x14ac:dyDescent="0.25">
      <c r="A287" s="25" t="s">
        <v>584</v>
      </c>
      <c r="B287" s="26" t="s">
        <v>576</v>
      </c>
      <c r="C287" s="25" t="s">
        <v>25</v>
      </c>
      <c r="D287" s="25" t="s">
        <v>593</v>
      </c>
      <c r="E287" s="25" t="s">
        <v>27</v>
      </c>
      <c r="F287" s="25" t="s">
        <v>594</v>
      </c>
      <c r="G287" s="25" t="s">
        <v>27</v>
      </c>
      <c r="H287" s="25" t="s">
        <v>590</v>
      </c>
      <c r="I287" s="27" t="s">
        <v>591</v>
      </c>
      <c r="J287" s="27">
        <v>150442776</v>
      </c>
      <c r="K287" s="27">
        <v>150442776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5" t="s">
        <v>27</v>
      </c>
    </row>
    <row r="288" spans="1:19" s="95" customFormat="1" x14ac:dyDescent="0.25">
      <c r="A288" s="92" t="s">
        <v>1117</v>
      </c>
      <c r="B288" s="93" t="s">
        <v>1086</v>
      </c>
      <c r="C288" s="92" t="s">
        <v>25</v>
      </c>
      <c r="D288" s="92" t="s">
        <v>1126</v>
      </c>
      <c r="E288" s="92" t="s">
        <v>27</v>
      </c>
      <c r="F288" s="92" t="s">
        <v>1127</v>
      </c>
      <c r="G288" s="92" t="s">
        <v>27</v>
      </c>
      <c r="H288" s="92" t="s">
        <v>1128</v>
      </c>
      <c r="I288" s="94" t="s">
        <v>1129</v>
      </c>
      <c r="J288" s="94">
        <v>213062400</v>
      </c>
      <c r="K288" s="94">
        <v>213062400</v>
      </c>
      <c r="L288" s="94">
        <v>0</v>
      </c>
      <c r="M288" s="94">
        <v>0</v>
      </c>
      <c r="N288" s="94">
        <v>0</v>
      </c>
      <c r="O288" s="94">
        <v>0</v>
      </c>
      <c r="P288" s="94">
        <v>0</v>
      </c>
      <c r="Q288" s="94">
        <v>0</v>
      </c>
      <c r="R288" s="94">
        <v>0</v>
      </c>
      <c r="S288" s="92" t="s">
        <v>27</v>
      </c>
    </row>
    <row r="289" spans="1:19" s="95" customFormat="1" x14ac:dyDescent="0.25">
      <c r="A289" s="92" t="s">
        <v>1120</v>
      </c>
      <c r="B289" s="93" t="s">
        <v>1086</v>
      </c>
      <c r="C289" s="92" t="s">
        <v>25</v>
      </c>
      <c r="D289" s="92" t="s">
        <v>1131</v>
      </c>
      <c r="E289" s="92" t="s">
        <v>27</v>
      </c>
      <c r="F289" s="92" t="s">
        <v>1132</v>
      </c>
      <c r="G289" s="92" t="s">
        <v>27</v>
      </c>
      <c r="H289" s="92" t="s">
        <v>1128</v>
      </c>
      <c r="I289" s="94" t="s">
        <v>1129</v>
      </c>
      <c r="J289" s="94">
        <v>33261840</v>
      </c>
      <c r="K289" s="94">
        <v>0</v>
      </c>
      <c r="L289" s="94">
        <v>28674000</v>
      </c>
      <c r="M289" s="94">
        <v>4587840</v>
      </c>
      <c r="N289" s="94">
        <v>0</v>
      </c>
      <c r="O289" s="94">
        <v>0</v>
      </c>
      <c r="P289" s="94">
        <v>0</v>
      </c>
      <c r="Q289" s="94">
        <v>0</v>
      </c>
      <c r="R289" s="94">
        <v>0</v>
      </c>
      <c r="S289" s="92" t="s">
        <v>27</v>
      </c>
    </row>
    <row r="290" spans="1:19" s="95" customFormat="1" x14ac:dyDescent="0.25">
      <c r="A290" s="92" t="s">
        <v>1204</v>
      </c>
      <c r="B290" s="93" t="s">
        <v>1086</v>
      </c>
      <c r="C290" s="92" t="s">
        <v>75</v>
      </c>
      <c r="D290" s="92" t="s">
        <v>27</v>
      </c>
      <c r="E290" s="92" t="s">
        <v>1226</v>
      </c>
      <c r="F290" s="92" t="s">
        <v>27</v>
      </c>
      <c r="G290" s="92" t="s">
        <v>1131</v>
      </c>
      <c r="H290" s="92" t="s">
        <v>1128</v>
      </c>
      <c r="I290" s="94" t="s">
        <v>1129</v>
      </c>
      <c r="J290" s="94">
        <v>0</v>
      </c>
      <c r="K290" s="94">
        <v>0</v>
      </c>
      <c r="L290" s="94">
        <v>0</v>
      </c>
      <c r="M290" s="94">
        <v>0</v>
      </c>
      <c r="N290" s="94">
        <v>0</v>
      </c>
      <c r="O290" s="94">
        <v>0</v>
      </c>
      <c r="P290" s="94">
        <v>0</v>
      </c>
      <c r="Q290" s="94">
        <v>0</v>
      </c>
      <c r="R290" s="94">
        <v>3440880</v>
      </c>
      <c r="S290" s="92" t="s">
        <v>1227</v>
      </c>
    </row>
    <row r="291" spans="1:19" s="28" customFormat="1" x14ac:dyDescent="0.25">
      <c r="A291" s="25" t="s">
        <v>938</v>
      </c>
      <c r="B291" s="26" t="s">
        <v>918</v>
      </c>
      <c r="C291" s="25" t="s">
        <v>25</v>
      </c>
      <c r="D291" s="25" t="s">
        <v>947</v>
      </c>
      <c r="E291" s="25" t="s">
        <v>27</v>
      </c>
      <c r="F291" s="25" t="s">
        <v>948</v>
      </c>
      <c r="G291" s="25" t="s">
        <v>27</v>
      </c>
      <c r="H291" s="25" t="s">
        <v>949</v>
      </c>
      <c r="I291" s="27" t="s">
        <v>950</v>
      </c>
      <c r="J291" s="27">
        <v>30175714.920000002</v>
      </c>
      <c r="K291" s="27">
        <v>30175714.920000002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5" t="s">
        <v>27</v>
      </c>
    </row>
    <row r="292" spans="1:19" s="28" customFormat="1" x14ac:dyDescent="0.25">
      <c r="A292" s="25" t="s">
        <v>941</v>
      </c>
      <c r="B292" s="26" t="s">
        <v>918</v>
      </c>
      <c r="C292" s="25" t="s">
        <v>25</v>
      </c>
      <c r="D292" s="25" t="s">
        <v>952</v>
      </c>
      <c r="E292" s="25" t="s">
        <v>27</v>
      </c>
      <c r="F292" s="25" t="s">
        <v>953</v>
      </c>
      <c r="G292" s="25" t="s">
        <v>27</v>
      </c>
      <c r="H292" s="25" t="s">
        <v>949</v>
      </c>
      <c r="I292" s="27" t="s">
        <v>950</v>
      </c>
      <c r="J292" s="27">
        <v>30175714.920000002</v>
      </c>
      <c r="K292" s="27">
        <v>30175714.920000002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5" t="s">
        <v>27</v>
      </c>
    </row>
    <row r="293" spans="1:19" s="49" customFormat="1" x14ac:dyDescent="0.25">
      <c r="A293" s="46" t="s">
        <v>630</v>
      </c>
      <c r="B293" s="47" t="s">
        <v>631</v>
      </c>
      <c r="C293" s="46" t="s">
        <v>25</v>
      </c>
      <c r="D293" s="46" t="s">
        <v>638</v>
      </c>
      <c r="E293" s="46" t="s">
        <v>27</v>
      </c>
      <c r="F293" s="46" t="s">
        <v>639</v>
      </c>
      <c r="G293" s="46" t="s">
        <v>27</v>
      </c>
      <c r="H293" s="46" t="s">
        <v>640</v>
      </c>
      <c r="I293" s="48" t="s">
        <v>641</v>
      </c>
      <c r="J293" s="113">
        <v>226367875.4436</v>
      </c>
      <c r="K293" s="48">
        <v>0</v>
      </c>
      <c r="L293" s="48">
        <v>195144720.21000001</v>
      </c>
      <c r="M293" s="48">
        <v>31223155.23</v>
      </c>
      <c r="N293" s="48">
        <v>0</v>
      </c>
      <c r="O293" s="48">
        <v>0</v>
      </c>
      <c r="P293" s="48">
        <v>0</v>
      </c>
      <c r="Q293" s="48">
        <v>0</v>
      </c>
      <c r="R293" s="48">
        <v>0</v>
      </c>
      <c r="S293" s="46" t="s">
        <v>27</v>
      </c>
    </row>
    <row r="294" spans="1:19" s="91" customFormat="1" x14ac:dyDescent="0.25">
      <c r="A294" s="88" t="s">
        <v>634</v>
      </c>
      <c r="B294" s="89" t="s">
        <v>631</v>
      </c>
      <c r="C294" s="88" t="s">
        <v>25</v>
      </c>
      <c r="D294" s="88" t="s">
        <v>643</v>
      </c>
      <c r="E294" s="88" t="s">
        <v>27</v>
      </c>
      <c r="F294" s="88" t="s">
        <v>644</v>
      </c>
      <c r="G294" s="88" t="s">
        <v>27</v>
      </c>
      <c r="H294" s="88" t="s">
        <v>640</v>
      </c>
      <c r="I294" s="90" t="s">
        <v>641</v>
      </c>
      <c r="J294" s="90">
        <v>220991220.63999999</v>
      </c>
      <c r="K294" s="90">
        <v>0</v>
      </c>
      <c r="L294" s="90">
        <v>190509672.96000001</v>
      </c>
      <c r="M294" s="90">
        <v>30481547.68</v>
      </c>
      <c r="N294" s="90">
        <v>0</v>
      </c>
      <c r="O294" s="90">
        <v>0</v>
      </c>
      <c r="P294" s="90">
        <v>0</v>
      </c>
      <c r="Q294" s="90">
        <v>0</v>
      </c>
      <c r="R294" s="90">
        <v>0</v>
      </c>
      <c r="S294" s="88" t="s">
        <v>27</v>
      </c>
    </row>
    <row r="295" spans="1:19" s="49" customFormat="1" x14ac:dyDescent="0.25">
      <c r="A295" s="46" t="s">
        <v>784</v>
      </c>
      <c r="B295" s="47" t="s">
        <v>631</v>
      </c>
      <c r="C295" s="46" t="s">
        <v>75</v>
      </c>
      <c r="D295" s="46" t="s">
        <v>27</v>
      </c>
      <c r="E295" s="46" t="s">
        <v>776</v>
      </c>
      <c r="F295" s="46" t="s">
        <v>27</v>
      </c>
      <c r="G295" s="46" t="s">
        <v>638</v>
      </c>
      <c r="H295" s="46" t="s">
        <v>640</v>
      </c>
      <c r="I295" s="48" t="s">
        <v>641</v>
      </c>
      <c r="J295" s="48">
        <v>0</v>
      </c>
      <c r="K295" s="48">
        <v>0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0</v>
      </c>
      <c r="R295" s="48">
        <v>23417366.4252</v>
      </c>
      <c r="S295" s="46" t="s">
        <v>777</v>
      </c>
    </row>
    <row r="296" spans="1:19" s="91" customFormat="1" x14ac:dyDescent="0.25">
      <c r="A296" s="88" t="s">
        <v>787</v>
      </c>
      <c r="B296" s="89" t="s">
        <v>631</v>
      </c>
      <c r="C296" s="88" t="s">
        <v>75</v>
      </c>
      <c r="D296" s="88" t="s">
        <v>27</v>
      </c>
      <c r="E296" s="88" t="s">
        <v>779</v>
      </c>
      <c r="F296" s="88" t="s">
        <v>27</v>
      </c>
      <c r="G296" s="88" t="s">
        <v>643</v>
      </c>
      <c r="H296" s="88" t="s">
        <v>640</v>
      </c>
      <c r="I296" s="90" t="s">
        <v>641</v>
      </c>
      <c r="J296" s="90">
        <v>0</v>
      </c>
      <c r="K296" s="90">
        <v>0</v>
      </c>
      <c r="L296" s="90">
        <v>0</v>
      </c>
      <c r="M296" s="90">
        <v>0</v>
      </c>
      <c r="N296" s="90">
        <v>0</v>
      </c>
      <c r="O296" s="90">
        <v>0</v>
      </c>
      <c r="P296" s="90">
        <v>0</v>
      </c>
      <c r="Q296" s="90">
        <v>0</v>
      </c>
      <c r="R296" s="90">
        <v>22861160.759999998</v>
      </c>
      <c r="S296" s="88" t="s">
        <v>780</v>
      </c>
    </row>
    <row r="297" spans="1:19" s="28" customFormat="1" x14ac:dyDescent="0.25">
      <c r="A297" s="25" t="s">
        <v>42</v>
      </c>
      <c r="B297" s="26" t="s">
        <v>339</v>
      </c>
      <c r="C297" s="25" t="s">
        <v>25</v>
      </c>
      <c r="D297" s="25" t="s">
        <v>452</v>
      </c>
      <c r="E297" s="25" t="s">
        <v>27</v>
      </c>
      <c r="F297" s="25" t="s">
        <v>453</v>
      </c>
      <c r="G297" s="25" t="s">
        <v>27</v>
      </c>
      <c r="H297" s="25" t="s">
        <v>454</v>
      </c>
      <c r="I297" s="27" t="s">
        <v>455</v>
      </c>
      <c r="J297" s="27">
        <v>12627692.3024</v>
      </c>
      <c r="K297" s="27">
        <v>0</v>
      </c>
      <c r="L297" s="27">
        <v>10885941.640000001</v>
      </c>
      <c r="M297" s="27">
        <v>1741750.66</v>
      </c>
      <c r="N297" s="27">
        <v>0</v>
      </c>
      <c r="O297" s="27">
        <v>0</v>
      </c>
      <c r="P297" s="27">
        <v>0</v>
      </c>
      <c r="Q297" s="27">
        <v>0</v>
      </c>
      <c r="R297" s="27">
        <v>0</v>
      </c>
      <c r="S297" s="25" t="s">
        <v>27</v>
      </c>
    </row>
    <row r="298" spans="1:19" s="28" customFormat="1" x14ac:dyDescent="0.25">
      <c r="A298" s="25" t="s">
        <v>543</v>
      </c>
      <c r="B298" s="26" t="s">
        <v>339</v>
      </c>
      <c r="C298" s="25" t="s">
        <v>75</v>
      </c>
      <c r="D298" s="25" t="s">
        <v>27</v>
      </c>
      <c r="E298" s="25" t="s">
        <v>572</v>
      </c>
      <c r="F298" s="25" t="s">
        <v>27</v>
      </c>
      <c r="G298" s="25" t="s">
        <v>452</v>
      </c>
      <c r="H298" s="25" t="s">
        <v>454</v>
      </c>
      <c r="I298" s="27" t="s">
        <v>455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1306312.9968000001</v>
      </c>
      <c r="S298" s="25" t="s">
        <v>573</v>
      </c>
    </row>
    <row r="299" spans="1:19" s="53" customFormat="1" x14ac:dyDescent="0.25">
      <c r="A299" s="50" t="s">
        <v>571</v>
      </c>
      <c r="B299" s="51" t="s">
        <v>576</v>
      </c>
      <c r="C299" s="50" t="s">
        <v>25</v>
      </c>
      <c r="D299" s="50" t="s">
        <v>577</v>
      </c>
      <c r="E299" s="50" t="s">
        <v>27</v>
      </c>
      <c r="F299" s="50" t="s">
        <v>578</v>
      </c>
      <c r="G299" s="50" t="s">
        <v>27</v>
      </c>
      <c r="H299" s="50" t="s">
        <v>454</v>
      </c>
      <c r="I299" s="52" t="s">
        <v>455</v>
      </c>
      <c r="J299" s="52">
        <v>26658461.539999999</v>
      </c>
      <c r="K299" s="52">
        <v>0</v>
      </c>
      <c r="L299" s="52">
        <v>22981432.359999999</v>
      </c>
      <c r="M299" s="52">
        <v>3677029.18</v>
      </c>
      <c r="N299" s="52">
        <v>0</v>
      </c>
      <c r="O299" s="52">
        <v>0</v>
      </c>
      <c r="P299" s="52">
        <v>0</v>
      </c>
      <c r="Q299" s="52">
        <v>0</v>
      </c>
      <c r="R299" s="52">
        <v>0</v>
      </c>
      <c r="S299" s="50" t="s">
        <v>27</v>
      </c>
    </row>
    <row r="300" spans="1:19" s="53" customFormat="1" x14ac:dyDescent="0.25">
      <c r="A300" s="50" t="s">
        <v>608</v>
      </c>
      <c r="B300" s="51" t="s">
        <v>576</v>
      </c>
      <c r="C300" s="50" t="s">
        <v>75</v>
      </c>
      <c r="D300" s="50" t="s">
        <v>27</v>
      </c>
      <c r="E300" s="50" t="s">
        <v>621</v>
      </c>
      <c r="F300" s="50" t="s">
        <v>27</v>
      </c>
      <c r="G300" s="50" t="s">
        <v>577</v>
      </c>
      <c r="H300" s="50" t="s">
        <v>454</v>
      </c>
      <c r="I300" s="52" t="s">
        <v>455</v>
      </c>
      <c r="J300" s="52">
        <v>0</v>
      </c>
      <c r="K300" s="52">
        <v>0</v>
      </c>
      <c r="L300" s="52">
        <v>0</v>
      </c>
      <c r="M300" s="52">
        <v>0</v>
      </c>
      <c r="N300" s="52">
        <v>0</v>
      </c>
      <c r="O300" s="52">
        <v>0</v>
      </c>
      <c r="P300" s="52">
        <v>0</v>
      </c>
      <c r="Q300" s="52">
        <v>0</v>
      </c>
      <c r="R300" s="52">
        <v>2757771.8850000002</v>
      </c>
      <c r="S300" s="50" t="s">
        <v>622</v>
      </c>
    </row>
    <row r="301" spans="1:19" x14ac:dyDescent="0.25">
      <c r="A301" s="16" t="s">
        <v>417</v>
      </c>
      <c r="B301" s="17" t="s">
        <v>339</v>
      </c>
      <c r="C301" s="16" t="s">
        <v>25</v>
      </c>
      <c r="D301" s="16" t="s">
        <v>424</v>
      </c>
      <c r="E301" s="16" t="s">
        <v>27</v>
      </c>
      <c r="F301" s="16" t="s">
        <v>425</v>
      </c>
      <c r="G301" s="16" t="s">
        <v>27</v>
      </c>
      <c r="H301" s="16" t="s">
        <v>426</v>
      </c>
      <c r="I301" s="18" t="s">
        <v>427</v>
      </c>
      <c r="J301" s="18">
        <v>180000000</v>
      </c>
      <c r="K301" s="18">
        <v>180000000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6" t="s">
        <v>27</v>
      </c>
    </row>
    <row r="302" spans="1:19" s="28" customFormat="1" x14ac:dyDescent="0.25">
      <c r="A302" s="25" t="s">
        <v>349</v>
      </c>
      <c r="B302" s="26" t="s">
        <v>339</v>
      </c>
      <c r="C302" s="25" t="s">
        <v>25</v>
      </c>
      <c r="D302" s="25" t="s">
        <v>360</v>
      </c>
      <c r="E302" s="25" t="s">
        <v>27</v>
      </c>
      <c r="F302" s="25" t="s">
        <v>361</v>
      </c>
      <c r="G302" s="25" t="s">
        <v>27</v>
      </c>
      <c r="H302" s="25" t="s">
        <v>362</v>
      </c>
      <c r="I302" s="27" t="s">
        <v>363</v>
      </c>
      <c r="J302" s="27">
        <v>44988048</v>
      </c>
      <c r="K302" s="27">
        <v>0</v>
      </c>
      <c r="L302" s="27">
        <v>38782800</v>
      </c>
      <c r="M302" s="27">
        <v>6205248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5" t="s">
        <v>27</v>
      </c>
    </row>
    <row r="303" spans="1:19" s="28" customFormat="1" x14ac:dyDescent="0.25">
      <c r="A303" s="25" t="s">
        <v>517</v>
      </c>
      <c r="B303" s="26" t="s">
        <v>339</v>
      </c>
      <c r="C303" s="25" t="s">
        <v>75</v>
      </c>
      <c r="D303" s="25" t="s">
        <v>27</v>
      </c>
      <c r="E303" s="25" t="s">
        <v>496</v>
      </c>
      <c r="F303" s="25" t="s">
        <v>27</v>
      </c>
      <c r="G303" s="25" t="s">
        <v>360</v>
      </c>
      <c r="H303" s="25" t="s">
        <v>362</v>
      </c>
      <c r="I303" s="27" t="s">
        <v>363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6205248</v>
      </c>
      <c r="S303" s="25" t="s">
        <v>497</v>
      </c>
    </row>
    <row r="304" spans="1:19" s="95" customFormat="1" x14ac:dyDescent="0.25">
      <c r="A304" s="92" t="s">
        <v>935</v>
      </c>
      <c r="B304" s="93" t="s">
        <v>918</v>
      </c>
      <c r="C304" s="92" t="s">
        <v>25</v>
      </c>
      <c r="D304" s="92" t="s">
        <v>942</v>
      </c>
      <c r="E304" s="92" t="s">
        <v>27</v>
      </c>
      <c r="F304" s="92" t="s">
        <v>943</v>
      </c>
      <c r="G304" s="92" t="s">
        <v>27</v>
      </c>
      <c r="H304" s="92" t="s">
        <v>944</v>
      </c>
      <c r="I304" s="94" t="s">
        <v>945</v>
      </c>
      <c r="J304" s="94">
        <v>247652669</v>
      </c>
      <c r="K304" s="94">
        <v>247652669</v>
      </c>
      <c r="L304" s="94">
        <v>0</v>
      </c>
      <c r="M304" s="94">
        <v>0</v>
      </c>
      <c r="N304" s="94">
        <v>0</v>
      </c>
      <c r="O304" s="94">
        <v>0</v>
      </c>
      <c r="P304" s="94">
        <v>0</v>
      </c>
      <c r="Q304" s="94">
        <v>0</v>
      </c>
      <c r="R304" s="94">
        <v>0</v>
      </c>
      <c r="S304" s="92" t="s">
        <v>27</v>
      </c>
    </row>
    <row r="305" spans="1:19" s="53" customFormat="1" x14ac:dyDescent="0.25">
      <c r="A305" s="50" t="s">
        <v>1456</v>
      </c>
      <c r="B305" s="51" t="s">
        <v>1366</v>
      </c>
      <c r="C305" s="50" t="s">
        <v>25</v>
      </c>
      <c r="D305" s="50" t="s">
        <v>1465</v>
      </c>
      <c r="E305" s="50" t="s">
        <v>27</v>
      </c>
      <c r="F305" s="50" t="s">
        <v>1466</v>
      </c>
      <c r="G305" s="50" t="s">
        <v>27</v>
      </c>
      <c r="H305" s="50" t="s">
        <v>1467</v>
      </c>
      <c r="I305" s="52" t="s">
        <v>1468</v>
      </c>
      <c r="J305" s="52">
        <v>59235614.109999999</v>
      </c>
      <c r="K305" s="52">
        <v>59235614.109999999</v>
      </c>
      <c r="L305" s="52">
        <v>0</v>
      </c>
      <c r="M305" s="52">
        <v>0</v>
      </c>
      <c r="N305" s="52">
        <v>0</v>
      </c>
      <c r="O305" s="52">
        <v>0</v>
      </c>
      <c r="P305" s="52">
        <v>0</v>
      </c>
      <c r="Q305" s="52">
        <v>0</v>
      </c>
      <c r="R305" s="52">
        <v>0</v>
      </c>
      <c r="S305" s="50" t="s">
        <v>27</v>
      </c>
    </row>
    <row r="306" spans="1:19" s="28" customFormat="1" x14ac:dyDescent="0.25">
      <c r="A306" s="25" t="s">
        <v>1461</v>
      </c>
      <c r="B306" s="26" t="s">
        <v>1366</v>
      </c>
      <c r="C306" s="25" t="s">
        <v>25</v>
      </c>
      <c r="D306" s="25" t="s">
        <v>1470</v>
      </c>
      <c r="E306" s="25" t="s">
        <v>27</v>
      </c>
      <c r="F306" s="25" t="s">
        <v>1471</v>
      </c>
      <c r="G306" s="25" t="s">
        <v>27</v>
      </c>
      <c r="H306" s="25" t="s">
        <v>1467</v>
      </c>
      <c r="I306" s="27" t="s">
        <v>1468</v>
      </c>
      <c r="J306" s="27">
        <v>146481835.69999999</v>
      </c>
      <c r="K306" s="27">
        <v>146481835.69999999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5" t="s">
        <v>27</v>
      </c>
    </row>
    <row r="307" spans="1:19" s="111" customFormat="1" x14ac:dyDescent="0.25">
      <c r="A307" s="108" t="s">
        <v>456</v>
      </c>
      <c r="B307" s="109" t="s">
        <v>339</v>
      </c>
      <c r="C307" s="108" t="s">
        <v>25</v>
      </c>
      <c r="D307" s="108" t="s">
        <v>462</v>
      </c>
      <c r="E307" s="108" t="s">
        <v>27</v>
      </c>
      <c r="F307" s="108" t="s">
        <v>463</v>
      </c>
      <c r="G307" s="108" t="s">
        <v>27</v>
      </c>
      <c r="H307" s="108" t="s">
        <v>464</v>
      </c>
      <c r="I307" s="110" t="s">
        <v>465</v>
      </c>
      <c r="J307" s="110">
        <v>43542365.509999998</v>
      </c>
      <c r="K307" s="110">
        <v>0</v>
      </c>
      <c r="L307" s="110">
        <v>37536521.990000002</v>
      </c>
      <c r="M307" s="110">
        <v>6005843.5199999996</v>
      </c>
      <c r="N307" s="110">
        <v>0</v>
      </c>
      <c r="O307" s="110">
        <v>0</v>
      </c>
      <c r="P307" s="110">
        <v>0</v>
      </c>
      <c r="Q307" s="110">
        <v>0</v>
      </c>
      <c r="R307" s="110">
        <v>0</v>
      </c>
      <c r="S307" s="108" t="s">
        <v>27</v>
      </c>
    </row>
    <row r="308" spans="1:19" s="28" customFormat="1" x14ac:dyDescent="0.25">
      <c r="A308" s="25" t="s">
        <v>476</v>
      </c>
      <c r="B308" s="26" t="s">
        <v>339</v>
      </c>
      <c r="C308" s="25" t="s">
        <v>25</v>
      </c>
      <c r="D308" s="25" t="s">
        <v>485</v>
      </c>
      <c r="E308" s="25" t="s">
        <v>27</v>
      </c>
      <c r="F308" s="25" t="s">
        <v>463</v>
      </c>
      <c r="G308" s="25" t="s">
        <v>27</v>
      </c>
      <c r="H308" s="25" t="s">
        <v>464</v>
      </c>
      <c r="I308" s="27" t="s">
        <v>465</v>
      </c>
      <c r="J308" s="27">
        <v>43544685.509999998</v>
      </c>
      <c r="K308" s="27">
        <v>0</v>
      </c>
      <c r="L308" s="27">
        <v>37538521.990000002</v>
      </c>
      <c r="M308" s="27">
        <v>6006163.5199999996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5" t="s">
        <v>27</v>
      </c>
    </row>
    <row r="309" spans="1:19" s="28" customFormat="1" x14ac:dyDescent="0.25">
      <c r="A309" s="25" t="s">
        <v>481</v>
      </c>
      <c r="B309" s="26" t="s">
        <v>339</v>
      </c>
      <c r="C309" s="25" t="s">
        <v>75</v>
      </c>
      <c r="D309" s="25" t="s">
        <v>27</v>
      </c>
      <c r="E309" s="25" t="s">
        <v>499</v>
      </c>
      <c r="F309" s="25" t="s">
        <v>27</v>
      </c>
      <c r="G309" s="25" t="s">
        <v>462</v>
      </c>
      <c r="H309" s="25" t="s">
        <v>464</v>
      </c>
      <c r="I309" s="27" t="s">
        <v>465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4504622.6399999997</v>
      </c>
      <c r="S309" s="25" t="s">
        <v>27</v>
      </c>
    </row>
    <row r="310" spans="1:19" s="111" customFormat="1" x14ac:dyDescent="0.25">
      <c r="A310" s="108" t="s">
        <v>484</v>
      </c>
      <c r="B310" s="109" t="s">
        <v>339</v>
      </c>
      <c r="C310" s="108" t="s">
        <v>75</v>
      </c>
      <c r="D310" s="108" t="s">
        <v>27</v>
      </c>
      <c r="E310" s="108" t="s">
        <v>518</v>
      </c>
      <c r="F310" s="108" t="s">
        <v>27</v>
      </c>
      <c r="G310" s="108" t="s">
        <v>462</v>
      </c>
      <c r="H310" s="108" t="s">
        <v>464</v>
      </c>
      <c r="I310" s="110" t="s">
        <v>465</v>
      </c>
      <c r="J310" s="110">
        <v>0</v>
      </c>
      <c r="K310" s="110">
        <v>0</v>
      </c>
      <c r="L310" s="110">
        <v>0</v>
      </c>
      <c r="M310" s="110">
        <v>0</v>
      </c>
      <c r="N310" s="110">
        <v>0</v>
      </c>
      <c r="O310" s="110">
        <v>0</v>
      </c>
      <c r="P310" s="110">
        <v>0</v>
      </c>
      <c r="Q310" s="110">
        <v>0</v>
      </c>
      <c r="R310" s="110">
        <v>0</v>
      </c>
      <c r="S310" s="108" t="s">
        <v>27</v>
      </c>
    </row>
    <row r="311" spans="1:19" s="111" customFormat="1" x14ac:dyDescent="0.25">
      <c r="A311" s="108" t="s">
        <v>503</v>
      </c>
      <c r="B311" s="109" t="s">
        <v>339</v>
      </c>
      <c r="C311" s="108" t="s">
        <v>75</v>
      </c>
      <c r="D311" s="108" t="s">
        <v>27</v>
      </c>
      <c r="E311" s="108" t="s">
        <v>462</v>
      </c>
      <c r="F311" s="108" t="s">
        <v>462</v>
      </c>
      <c r="G311" s="108" t="s">
        <v>462</v>
      </c>
      <c r="H311" s="108" t="s">
        <v>464</v>
      </c>
      <c r="I311" s="110" t="s">
        <v>465</v>
      </c>
      <c r="J311" s="110">
        <v>-43542365.509999998</v>
      </c>
      <c r="K311" s="110">
        <v>-43542365.509999998</v>
      </c>
      <c r="L311" s="110">
        <v>0</v>
      </c>
      <c r="M311" s="110">
        <v>0</v>
      </c>
      <c r="N311" s="110">
        <v>0</v>
      </c>
      <c r="O311" s="110">
        <v>0</v>
      </c>
      <c r="P311" s="110">
        <v>0</v>
      </c>
      <c r="Q311" s="110">
        <v>0</v>
      </c>
      <c r="R311" s="110">
        <v>0</v>
      </c>
      <c r="S311" s="108" t="s">
        <v>27</v>
      </c>
    </row>
    <row r="312" spans="1:19" s="28" customFormat="1" x14ac:dyDescent="0.25">
      <c r="A312" s="25" t="s">
        <v>1448</v>
      </c>
      <c r="B312" s="26" t="s">
        <v>1366</v>
      </c>
      <c r="C312" s="25" t="s">
        <v>25</v>
      </c>
      <c r="D312" s="25" t="s">
        <v>1457</v>
      </c>
      <c r="E312" s="25" t="s">
        <v>27</v>
      </c>
      <c r="F312" s="25" t="s">
        <v>1458</v>
      </c>
      <c r="G312" s="25" t="s">
        <v>27</v>
      </c>
      <c r="H312" s="25" t="s">
        <v>1459</v>
      </c>
      <c r="I312" s="27" t="s">
        <v>1460</v>
      </c>
      <c r="J312" s="27">
        <v>134000000</v>
      </c>
      <c r="K312" s="27">
        <v>134000000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7">
        <v>0</v>
      </c>
      <c r="R312" s="27">
        <v>0</v>
      </c>
      <c r="S312" s="25" t="s">
        <v>27</v>
      </c>
    </row>
    <row r="313" spans="1:19" s="53" customFormat="1" x14ac:dyDescent="0.25">
      <c r="A313" s="50" t="s">
        <v>179</v>
      </c>
      <c r="B313" s="51" t="s">
        <v>90</v>
      </c>
      <c r="C313" s="50" t="s">
        <v>25</v>
      </c>
      <c r="D313" s="50" t="s">
        <v>183</v>
      </c>
      <c r="E313" s="50" t="s">
        <v>27</v>
      </c>
      <c r="F313" s="50" t="s">
        <v>184</v>
      </c>
      <c r="G313" s="50" t="s">
        <v>27</v>
      </c>
      <c r="H313" s="50" t="s">
        <v>185</v>
      </c>
      <c r="I313" s="52" t="s">
        <v>186</v>
      </c>
      <c r="J313" s="52">
        <v>261360000</v>
      </c>
      <c r="K313" s="52">
        <v>261360000</v>
      </c>
      <c r="L313" s="52">
        <v>0</v>
      </c>
      <c r="M313" s="52">
        <v>0</v>
      </c>
      <c r="N313" s="52">
        <v>0</v>
      </c>
      <c r="O313" s="52">
        <v>0</v>
      </c>
      <c r="P313" s="52">
        <v>0</v>
      </c>
      <c r="Q313" s="52">
        <v>0</v>
      </c>
      <c r="R313" s="52">
        <v>0</v>
      </c>
      <c r="S313" s="50" t="s">
        <v>27</v>
      </c>
    </row>
    <row r="314" spans="1:19" s="28" customFormat="1" x14ac:dyDescent="0.25">
      <c r="A314" s="25" t="s">
        <v>926</v>
      </c>
      <c r="B314" s="26" t="s">
        <v>918</v>
      </c>
      <c r="C314" s="25" t="s">
        <v>25</v>
      </c>
      <c r="D314" s="25" t="s">
        <v>933</v>
      </c>
      <c r="E314" s="25" t="s">
        <v>27</v>
      </c>
      <c r="F314" s="25" t="s">
        <v>934</v>
      </c>
      <c r="G314" s="25" t="s">
        <v>27</v>
      </c>
      <c r="H314" s="25" t="s">
        <v>185</v>
      </c>
      <c r="I314" s="27" t="s">
        <v>186</v>
      </c>
      <c r="J314" s="27">
        <v>259199999.5</v>
      </c>
      <c r="K314" s="27">
        <v>259199999.5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5" t="s">
        <v>27</v>
      </c>
    </row>
    <row r="315" spans="1:19" s="28" customFormat="1" x14ac:dyDescent="0.25">
      <c r="A315" s="25" t="s">
        <v>692</v>
      </c>
      <c r="B315" s="26" t="s">
        <v>631</v>
      </c>
      <c r="C315" s="25" t="s">
        <v>25</v>
      </c>
      <c r="D315" s="25" t="s">
        <v>699</v>
      </c>
      <c r="E315" s="25" t="s">
        <v>27</v>
      </c>
      <c r="F315" s="25" t="s">
        <v>700</v>
      </c>
      <c r="G315" s="25" t="s">
        <v>27</v>
      </c>
      <c r="H315" s="25" t="s">
        <v>701</v>
      </c>
      <c r="I315" s="27" t="s">
        <v>702</v>
      </c>
      <c r="J315" s="27">
        <v>16576700</v>
      </c>
      <c r="K315" s="27">
        <v>16576700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5" t="s">
        <v>27</v>
      </c>
    </row>
    <row r="316" spans="1:19" s="28" customFormat="1" x14ac:dyDescent="0.25">
      <c r="A316" s="25" t="s">
        <v>695</v>
      </c>
      <c r="B316" s="26" t="s">
        <v>631</v>
      </c>
      <c r="C316" s="25" t="s">
        <v>25</v>
      </c>
      <c r="D316" s="25" t="s">
        <v>704</v>
      </c>
      <c r="E316" s="25" t="s">
        <v>27</v>
      </c>
      <c r="F316" s="25" t="s">
        <v>705</v>
      </c>
      <c r="G316" s="25" t="s">
        <v>27</v>
      </c>
      <c r="H316" s="25" t="s">
        <v>701</v>
      </c>
      <c r="I316" s="27" t="s">
        <v>702</v>
      </c>
      <c r="J316" s="27">
        <v>24357600</v>
      </c>
      <c r="K316" s="27">
        <v>24357600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5" t="s">
        <v>27</v>
      </c>
    </row>
    <row r="317" spans="1:19" s="28" customFormat="1" x14ac:dyDescent="0.25">
      <c r="A317" s="25" t="s">
        <v>698</v>
      </c>
      <c r="B317" s="26" t="s">
        <v>631</v>
      </c>
      <c r="C317" s="25" t="s">
        <v>25</v>
      </c>
      <c r="D317" s="25" t="s">
        <v>707</v>
      </c>
      <c r="E317" s="25" t="s">
        <v>27</v>
      </c>
      <c r="F317" s="25" t="s">
        <v>708</v>
      </c>
      <c r="G317" s="25" t="s">
        <v>27</v>
      </c>
      <c r="H317" s="25" t="s">
        <v>701</v>
      </c>
      <c r="I317" s="27" t="s">
        <v>702</v>
      </c>
      <c r="J317" s="27">
        <v>8119200</v>
      </c>
      <c r="K317" s="27">
        <v>8119200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5" t="s">
        <v>27</v>
      </c>
    </row>
    <row r="318" spans="1:19" s="28" customFormat="1" x14ac:dyDescent="0.25">
      <c r="A318" s="25" t="s">
        <v>703</v>
      </c>
      <c r="B318" s="26" t="s">
        <v>631</v>
      </c>
      <c r="C318" s="25" t="s">
        <v>25</v>
      </c>
      <c r="D318" s="25" t="s">
        <v>710</v>
      </c>
      <c r="E318" s="25" t="s">
        <v>27</v>
      </c>
      <c r="F318" s="25" t="s">
        <v>711</v>
      </c>
      <c r="G318" s="25" t="s">
        <v>27</v>
      </c>
      <c r="H318" s="25" t="s">
        <v>701</v>
      </c>
      <c r="I318" s="27" t="s">
        <v>702</v>
      </c>
      <c r="J318" s="27">
        <v>41272600</v>
      </c>
      <c r="K318" s="27">
        <v>41272600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5" t="s">
        <v>27</v>
      </c>
    </row>
    <row r="319" spans="1:19" s="53" customFormat="1" x14ac:dyDescent="0.25">
      <c r="A319" s="50" t="s">
        <v>1285</v>
      </c>
      <c r="B319" s="51" t="s">
        <v>1253</v>
      </c>
      <c r="C319" s="50" t="s">
        <v>25</v>
      </c>
      <c r="D319" s="50" t="s">
        <v>1292</v>
      </c>
      <c r="E319" s="50" t="s">
        <v>27</v>
      </c>
      <c r="F319" s="50" t="s">
        <v>1293</v>
      </c>
      <c r="G319" s="50" t="s">
        <v>27</v>
      </c>
      <c r="H319" s="50" t="s">
        <v>1294</v>
      </c>
      <c r="I319" s="52" t="s">
        <v>1295</v>
      </c>
      <c r="J319" s="52">
        <v>32500000</v>
      </c>
      <c r="K319" s="52">
        <v>32500000</v>
      </c>
      <c r="L319" s="52">
        <v>0</v>
      </c>
      <c r="M319" s="52">
        <v>0</v>
      </c>
      <c r="N319" s="52">
        <v>0</v>
      </c>
      <c r="O319" s="52">
        <v>0</v>
      </c>
      <c r="P319" s="52">
        <v>0</v>
      </c>
      <c r="Q319" s="52">
        <v>0</v>
      </c>
      <c r="R319" s="52">
        <v>0</v>
      </c>
      <c r="S319" s="50" t="s">
        <v>27</v>
      </c>
    </row>
    <row r="320" spans="1:19" s="28" customFormat="1" x14ac:dyDescent="0.25">
      <c r="A320" s="25" t="s">
        <v>1397</v>
      </c>
      <c r="B320" s="26" t="s">
        <v>1366</v>
      </c>
      <c r="C320" s="25" t="s">
        <v>25</v>
      </c>
      <c r="D320" s="25" t="s">
        <v>1406</v>
      </c>
      <c r="E320" s="25" t="s">
        <v>27</v>
      </c>
      <c r="F320" s="25" t="s">
        <v>1407</v>
      </c>
      <c r="G320" s="25" t="s">
        <v>27</v>
      </c>
      <c r="H320" s="25" t="s">
        <v>1408</v>
      </c>
      <c r="I320" s="27" t="s">
        <v>1409</v>
      </c>
      <c r="J320" s="27">
        <v>77912000</v>
      </c>
      <c r="K320" s="27">
        <v>77912000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5" t="s">
        <v>27</v>
      </c>
    </row>
    <row r="321" spans="1:19" s="28" customFormat="1" x14ac:dyDescent="0.25">
      <c r="A321" s="25" t="s">
        <v>403</v>
      </c>
      <c r="B321" s="26" t="s">
        <v>339</v>
      </c>
      <c r="C321" s="25" t="s">
        <v>25</v>
      </c>
      <c r="D321" s="25" t="s">
        <v>410</v>
      </c>
      <c r="E321" s="25" t="s">
        <v>27</v>
      </c>
      <c r="F321" s="25" t="s">
        <v>411</v>
      </c>
      <c r="G321" s="25" t="s">
        <v>27</v>
      </c>
      <c r="H321" s="25" t="s">
        <v>412</v>
      </c>
      <c r="I321" s="27" t="s">
        <v>413</v>
      </c>
      <c r="J321" s="27">
        <v>55115390.420000002</v>
      </c>
      <c r="K321" s="27">
        <v>55115390.420000002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5" t="s">
        <v>27</v>
      </c>
    </row>
    <row r="322" spans="1:19" s="28" customFormat="1" x14ac:dyDescent="0.25">
      <c r="A322" s="25" t="s">
        <v>718</v>
      </c>
      <c r="B322" s="26" t="s">
        <v>631</v>
      </c>
      <c r="C322" s="25" t="s">
        <v>25</v>
      </c>
      <c r="D322" s="25" t="s">
        <v>727</v>
      </c>
      <c r="E322" s="25" t="s">
        <v>27</v>
      </c>
      <c r="F322" s="25" t="s">
        <v>728</v>
      </c>
      <c r="G322" s="25" t="s">
        <v>27</v>
      </c>
      <c r="H322" s="25" t="s">
        <v>412</v>
      </c>
      <c r="I322" s="27" t="s">
        <v>413</v>
      </c>
      <c r="J322" s="27">
        <v>12399400</v>
      </c>
      <c r="K322" s="27">
        <v>12399400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5" t="s">
        <v>27</v>
      </c>
    </row>
    <row r="323" spans="1:19" s="53" customFormat="1" x14ac:dyDescent="0.25">
      <c r="A323" s="50" t="s">
        <v>1252</v>
      </c>
      <c r="B323" s="51" t="s">
        <v>1253</v>
      </c>
      <c r="C323" s="50" t="s">
        <v>25</v>
      </c>
      <c r="D323" s="50" t="s">
        <v>1264</v>
      </c>
      <c r="E323" s="50" t="s">
        <v>27</v>
      </c>
      <c r="F323" s="50" t="s">
        <v>1265</v>
      </c>
      <c r="G323" s="50" t="s">
        <v>27</v>
      </c>
      <c r="H323" s="50" t="s">
        <v>412</v>
      </c>
      <c r="I323" s="52" t="s">
        <v>413</v>
      </c>
      <c r="J323" s="52">
        <v>7867500</v>
      </c>
      <c r="K323" s="52">
        <v>7867500</v>
      </c>
      <c r="L323" s="52">
        <v>0</v>
      </c>
      <c r="M323" s="52">
        <v>0</v>
      </c>
      <c r="N323" s="52">
        <v>0</v>
      </c>
      <c r="O323" s="52">
        <v>0</v>
      </c>
      <c r="P323" s="52">
        <v>0</v>
      </c>
      <c r="Q323" s="52">
        <v>0</v>
      </c>
      <c r="R323" s="52">
        <v>0</v>
      </c>
      <c r="S323" s="50" t="s">
        <v>27</v>
      </c>
    </row>
    <row r="324" spans="1:19" s="28" customFormat="1" x14ac:dyDescent="0.25">
      <c r="A324" s="25" t="s">
        <v>1413</v>
      </c>
      <c r="B324" s="26" t="s">
        <v>1366</v>
      </c>
      <c r="C324" s="25" t="s">
        <v>25</v>
      </c>
      <c r="D324" s="25" t="s">
        <v>1420</v>
      </c>
      <c r="E324" s="25" t="s">
        <v>27</v>
      </c>
      <c r="F324" s="25" t="s">
        <v>1421</v>
      </c>
      <c r="G324" s="25" t="s">
        <v>27</v>
      </c>
      <c r="H324" s="25" t="s">
        <v>412</v>
      </c>
      <c r="I324" s="27" t="s">
        <v>413</v>
      </c>
      <c r="J324" s="27">
        <v>57910185.490000002</v>
      </c>
      <c r="K324" s="27">
        <v>57910185.490000002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5" t="s">
        <v>27</v>
      </c>
    </row>
    <row r="325" spans="1:19" s="28" customFormat="1" x14ac:dyDescent="0.25">
      <c r="A325" s="25" t="s">
        <v>47</v>
      </c>
      <c r="B325" s="26" t="s">
        <v>24</v>
      </c>
      <c r="C325" s="25" t="s">
        <v>25</v>
      </c>
      <c r="D325" s="25" t="s">
        <v>48</v>
      </c>
      <c r="E325" s="25" t="s">
        <v>27</v>
      </c>
      <c r="F325" s="25" t="s">
        <v>49</v>
      </c>
      <c r="G325" s="25" t="s">
        <v>27</v>
      </c>
      <c r="H325" s="25" t="s">
        <v>50</v>
      </c>
      <c r="I325" s="27" t="s">
        <v>51</v>
      </c>
      <c r="J325" s="27">
        <v>2076955.94</v>
      </c>
      <c r="K325" s="27">
        <v>2076955.94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5" t="s">
        <v>27</v>
      </c>
    </row>
    <row r="326" spans="1:19" s="28" customFormat="1" x14ac:dyDescent="0.25">
      <c r="A326" s="25" t="s">
        <v>57</v>
      </c>
      <c r="B326" s="26" t="s">
        <v>24</v>
      </c>
      <c r="C326" s="25" t="s">
        <v>25</v>
      </c>
      <c r="D326" s="25" t="s">
        <v>58</v>
      </c>
      <c r="E326" s="25" t="s">
        <v>27</v>
      </c>
      <c r="F326" s="25" t="s">
        <v>59</v>
      </c>
      <c r="G326" s="25" t="s">
        <v>27</v>
      </c>
      <c r="H326" s="25" t="s">
        <v>50</v>
      </c>
      <c r="I326" s="27" t="s">
        <v>51</v>
      </c>
      <c r="J326" s="27">
        <v>5949157.2300000004</v>
      </c>
      <c r="K326" s="27">
        <v>5949157.2300000004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5" t="s">
        <v>27</v>
      </c>
    </row>
    <row r="327" spans="1:19" s="28" customFormat="1" x14ac:dyDescent="0.25">
      <c r="A327" s="25" t="s">
        <v>65</v>
      </c>
      <c r="B327" s="26" t="s">
        <v>24</v>
      </c>
      <c r="C327" s="25" t="s">
        <v>25</v>
      </c>
      <c r="D327" s="25" t="s">
        <v>66</v>
      </c>
      <c r="E327" s="25" t="s">
        <v>27</v>
      </c>
      <c r="F327" s="25" t="s">
        <v>67</v>
      </c>
      <c r="G327" s="25" t="s">
        <v>27</v>
      </c>
      <c r="H327" s="25" t="s">
        <v>50</v>
      </c>
      <c r="I327" s="27" t="s">
        <v>51</v>
      </c>
      <c r="J327" s="27">
        <v>18431208.210000001</v>
      </c>
      <c r="K327" s="27">
        <v>18431208.210000001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  <c r="Q327" s="27">
        <v>0</v>
      </c>
      <c r="R327" s="27">
        <v>0</v>
      </c>
      <c r="S327" s="25" t="s">
        <v>27</v>
      </c>
    </row>
    <row r="328" spans="1:19" s="53" customFormat="1" x14ac:dyDescent="0.25">
      <c r="A328" s="50" t="s">
        <v>68</v>
      </c>
      <c r="B328" s="51" t="s">
        <v>24</v>
      </c>
      <c r="C328" s="50" t="s">
        <v>25</v>
      </c>
      <c r="D328" s="50" t="s">
        <v>69</v>
      </c>
      <c r="E328" s="50" t="s">
        <v>27</v>
      </c>
      <c r="F328" s="50" t="s">
        <v>70</v>
      </c>
      <c r="G328" s="50" t="s">
        <v>27</v>
      </c>
      <c r="H328" s="50" t="s">
        <v>50</v>
      </c>
      <c r="I328" s="52" t="s">
        <v>51</v>
      </c>
      <c r="J328" s="52">
        <v>2395972.61</v>
      </c>
      <c r="K328" s="52">
        <v>2395972.61</v>
      </c>
      <c r="L328" s="52">
        <v>0</v>
      </c>
      <c r="M328" s="52">
        <v>0</v>
      </c>
      <c r="N328" s="52">
        <v>0</v>
      </c>
      <c r="O328" s="52">
        <v>0</v>
      </c>
      <c r="P328" s="52">
        <v>0</v>
      </c>
      <c r="Q328" s="52">
        <v>0</v>
      </c>
      <c r="R328" s="52">
        <v>0</v>
      </c>
      <c r="S328" s="50" t="s">
        <v>27</v>
      </c>
    </row>
    <row r="329" spans="1:19" s="49" customFormat="1" x14ac:dyDescent="0.25">
      <c r="A329" s="46" t="s">
        <v>71</v>
      </c>
      <c r="B329" s="47" t="s">
        <v>24</v>
      </c>
      <c r="C329" s="46" t="s">
        <v>25</v>
      </c>
      <c r="D329" s="46" t="s">
        <v>72</v>
      </c>
      <c r="E329" s="46" t="s">
        <v>27</v>
      </c>
      <c r="F329" s="46" t="s">
        <v>73</v>
      </c>
      <c r="G329" s="46" t="s">
        <v>27</v>
      </c>
      <c r="H329" s="46" t="s">
        <v>50</v>
      </c>
      <c r="I329" s="48" t="s">
        <v>51</v>
      </c>
      <c r="J329" s="113">
        <v>36689631.619999997</v>
      </c>
      <c r="K329" s="48">
        <v>36689631.619999997</v>
      </c>
      <c r="L329" s="48">
        <v>0</v>
      </c>
      <c r="M329" s="48">
        <v>0</v>
      </c>
      <c r="N329" s="48">
        <v>0</v>
      </c>
      <c r="O329" s="48">
        <v>0</v>
      </c>
      <c r="P329" s="48">
        <v>0</v>
      </c>
      <c r="Q329" s="48">
        <v>0</v>
      </c>
      <c r="R329" s="48">
        <v>0</v>
      </c>
      <c r="S329" s="46" t="s">
        <v>27</v>
      </c>
    </row>
    <row r="330" spans="1:19" s="49" customFormat="1" x14ac:dyDescent="0.25">
      <c r="A330" s="46" t="s">
        <v>78</v>
      </c>
      <c r="B330" s="47" t="s">
        <v>24</v>
      </c>
      <c r="C330" s="46" t="s">
        <v>75</v>
      </c>
      <c r="D330" s="46" t="s">
        <v>27</v>
      </c>
      <c r="E330" s="46" t="s">
        <v>86</v>
      </c>
      <c r="F330" s="46" t="s">
        <v>87</v>
      </c>
      <c r="G330" s="46" t="s">
        <v>88</v>
      </c>
      <c r="H330" s="46" t="s">
        <v>50</v>
      </c>
      <c r="I330" s="48" t="s">
        <v>51</v>
      </c>
      <c r="J330" s="113">
        <v>-3310929.63</v>
      </c>
      <c r="K330" s="48">
        <v>-3310929.63</v>
      </c>
      <c r="L330" s="48">
        <v>0</v>
      </c>
      <c r="M330" s="48">
        <v>0</v>
      </c>
      <c r="N330" s="48">
        <v>0</v>
      </c>
      <c r="O330" s="48">
        <v>0</v>
      </c>
      <c r="P330" s="48">
        <v>0</v>
      </c>
      <c r="Q330" s="48">
        <v>0</v>
      </c>
      <c r="R330" s="48">
        <v>0</v>
      </c>
      <c r="S330" s="46" t="s">
        <v>27</v>
      </c>
    </row>
    <row r="331" spans="1:19" s="81" customFormat="1" x14ac:dyDescent="0.25">
      <c r="A331" s="78" t="s">
        <v>139</v>
      </c>
      <c r="B331" s="79" t="s">
        <v>90</v>
      </c>
      <c r="C331" s="78" t="s">
        <v>25</v>
      </c>
      <c r="D331" s="78" t="s">
        <v>140</v>
      </c>
      <c r="E331" s="78" t="s">
        <v>27</v>
      </c>
      <c r="F331" s="78" t="s">
        <v>141</v>
      </c>
      <c r="G331" s="78" t="s">
        <v>27</v>
      </c>
      <c r="H331" s="78" t="s">
        <v>50</v>
      </c>
      <c r="I331" s="80" t="s">
        <v>51</v>
      </c>
      <c r="J331" s="80">
        <v>49367341</v>
      </c>
      <c r="K331" s="80">
        <v>49367341</v>
      </c>
      <c r="L331" s="80">
        <v>0</v>
      </c>
      <c r="M331" s="80">
        <v>0</v>
      </c>
      <c r="N331" s="80">
        <v>0</v>
      </c>
      <c r="O331" s="80">
        <v>0</v>
      </c>
      <c r="P331" s="80">
        <v>0</v>
      </c>
      <c r="Q331" s="80">
        <v>0</v>
      </c>
      <c r="R331" s="80">
        <v>0</v>
      </c>
      <c r="S331" s="78" t="s">
        <v>27</v>
      </c>
    </row>
    <row r="332" spans="1:19" s="81" customFormat="1" x14ac:dyDescent="0.25">
      <c r="A332" s="78" t="s">
        <v>142</v>
      </c>
      <c r="B332" s="79" t="s">
        <v>90</v>
      </c>
      <c r="C332" s="78" t="s">
        <v>25</v>
      </c>
      <c r="D332" s="78" t="s">
        <v>143</v>
      </c>
      <c r="E332" s="78" t="s">
        <v>27</v>
      </c>
      <c r="F332" s="78" t="s">
        <v>144</v>
      </c>
      <c r="G332" s="78" t="s">
        <v>27</v>
      </c>
      <c r="H332" s="78" t="s">
        <v>50</v>
      </c>
      <c r="I332" s="80" t="s">
        <v>51</v>
      </c>
      <c r="J332" s="80">
        <v>1193326.26</v>
      </c>
      <c r="K332" s="80">
        <v>1193326.26</v>
      </c>
      <c r="L332" s="80">
        <v>0</v>
      </c>
      <c r="M332" s="80">
        <v>0</v>
      </c>
      <c r="N332" s="80">
        <v>0</v>
      </c>
      <c r="O332" s="80">
        <v>0</v>
      </c>
      <c r="P332" s="80">
        <v>0</v>
      </c>
      <c r="Q332" s="80">
        <v>0</v>
      </c>
      <c r="R332" s="80">
        <v>0</v>
      </c>
      <c r="S332" s="78" t="s">
        <v>27</v>
      </c>
    </row>
    <row r="333" spans="1:19" s="49" customFormat="1" x14ac:dyDescent="0.25">
      <c r="A333" s="46" t="s">
        <v>145</v>
      </c>
      <c r="B333" s="47" t="s">
        <v>90</v>
      </c>
      <c r="C333" s="46" t="s">
        <v>25</v>
      </c>
      <c r="D333" s="46" t="s">
        <v>146</v>
      </c>
      <c r="E333" s="46" t="s">
        <v>27</v>
      </c>
      <c r="F333" s="46" t="s">
        <v>147</v>
      </c>
      <c r="G333" s="46" t="s">
        <v>27</v>
      </c>
      <c r="H333" s="46" t="s">
        <v>50</v>
      </c>
      <c r="I333" s="48" t="s">
        <v>51</v>
      </c>
      <c r="J333" s="113">
        <v>79521771.939999998</v>
      </c>
      <c r="K333" s="48">
        <v>79521771.939999998</v>
      </c>
      <c r="L333" s="48">
        <v>0</v>
      </c>
      <c r="M333" s="48">
        <v>0</v>
      </c>
      <c r="N333" s="48">
        <v>0</v>
      </c>
      <c r="O333" s="48">
        <v>0</v>
      </c>
      <c r="P333" s="48">
        <v>0</v>
      </c>
      <c r="Q333" s="48">
        <v>0</v>
      </c>
      <c r="R333" s="48">
        <v>0</v>
      </c>
      <c r="S333" s="46" t="s">
        <v>27</v>
      </c>
    </row>
    <row r="334" spans="1:19" s="81" customFormat="1" x14ac:dyDescent="0.25">
      <c r="A334" s="78" t="s">
        <v>200</v>
      </c>
      <c r="B334" s="79" t="s">
        <v>90</v>
      </c>
      <c r="C334" s="78" t="s">
        <v>75</v>
      </c>
      <c r="D334" s="78" t="s">
        <v>27</v>
      </c>
      <c r="E334" s="78" t="s">
        <v>242</v>
      </c>
      <c r="F334" s="78" t="s">
        <v>243</v>
      </c>
      <c r="G334" s="78" t="s">
        <v>140</v>
      </c>
      <c r="H334" s="78" t="s">
        <v>50</v>
      </c>
      <c r="I334" s="80" t="s">
        <v>51</v>
      </c>
      <c r="J334" s="80">
        <v>-630758.18999999994</v>
      </c>
      <c r="K334" s="80">
        <v>-630758.18999999994</v>
      </c>
      <c r="L334" s="80">
        <v>0</v>
      </c>
      <c r="M334" s="80">
        <v>0</v>
      </c>
      <c r="N334" s="80">
        <v>0</v>
      </c>
      <c r="O334" s="80">
        <v>0</v>
      </c>
      <c r="P334" s="80">
        <v>0</v>
      </c>
      <c r="Q334" s="80">
        <v>0</v>
      </c>
      <c r="R334" s="80">
        <v>0</v>
      </c>
      <c r="S334" s="78" t="s">
        <v>27</v>
      </c>
    </row>
    <row r="335" spans="1:19" s="53" customFormat="1" x14ac:dyDescent="0.25">
      <c r="A335" s="50" t="s">
        <v>845</v>
      </c>
      <c r="B335" s="51" t="s">
        <v>840</v>
      </c>
      <c r="C335" s="50" t="s">
        <v>25</v>
      </c>
      <c r="D335" s="50" t="s">
        <v>851</v>
      </c>
      <c r="E335" s="50" t="s">
        <v>27</v>
      </c>
      <c r="F335" s="50" t="s">
        <v>852</v>
      </c>
      <c r="G335" s="50" t="s">
        <v>27</v>
      </c>
      <c r="H335" s="50" t="s">
        <v>50</v>
      </c>
      <c r="I335" s="52" t="s">
        <v>51</v>
      </c>
      <c r="J335" s="52">
        <v>848274.83</v>
      </c>
      <c r="K335" s="52">
        <v>848274.83</v>
      </c>
      <c r="L335" s="52">
        <v>0</v>
      </c>
      <c r="M335" s="52">
        <v>0</v>
      </c>
      <c r="N335" s="52">
        <v>0</v>
      </c>
      <c r="O335" s="52">
        <v>0</v>
      </c>
      <c r="P335" s="52">
        <v>0</v>
      </c>
      <c r="Q335" s="52">
        <v>0</v>
      </c>
      <c r="R335" s="52">
        <v>0</v>
      </c>
      <c r="S335" s="50" t="s">
        <v>27</v>
      </c>
    </row>
    <row r="336" spans="1:19" s="49" customFormat="1" x14ac:dyDescent="0.25">
      <c r="A336" s="46" t="s">
        <v>847</v>
      </c>
      <c r="B336" s="47" t="s">
        <v>840</v>
      </c>
      <c r="C336" s="46" t="s">
        <v>25</v>
      </c>
      <c r="D336" s="46" t="s">
        <v>854</v>
      </c>
      <c r="E336" s="46" t="s">
        <v>27</v>
      </c>
      <c r="F336" s="46" t="s">
        <v>855</v>
      </c>
      <c r="G336" s="46" t="s">
        <v>27</v>
      </c>
      <c r="H336" s="46" t="s">
        <v>50</v>
      </c>
      <c r="I336" s="48" t="s">
        <v>51</v>
      </c>
      <c r="J336" s="113">
        <v>2202849.83</v>
      </c>
      <c r="K336" s="48">
        <v>2202849.83</v>
      </c>
      <c r="L336" s="48">
        <v>0</v>
      </c>
      <c r="M336" s="48">
        <v>0</v>
      </c>
      <c r="N336" s="48">
        <v>0</v>
      </c>
      <c r="O336" s="48">
        <v>0</v>
      </c>
      <c r="P336" s="48">
        <v>0</v>
      </c>
      <c r="Q336" s="48">
        <v>0</v>
      </c>
      <c r="R336" s="48">
        <v>0</v>
      </c>
      <c r="S336" s="46" t="s">
        <v>27</v>
      </c>
    </row>
    <row r="337" spans="1:19" s="49" customFormat="1" x14ac:dyDescent="0.25">
      <c r="A337" s="46" t="s">
        <v>850</v>
      </c>
      <c r="B337" s="47" t="s">
        <v>840</v>
      </c>
      <c r="C337" s="46" t="s">
        <v>25</v>
      </c>
      <c r="D337" s="46" t="s">
        <v>857</v>
      </c>
      <c r="E337" s="46" t="s">
        <v>27</v>
      </c>
      <c r="F337" s="46" t="s">
        <v>858</v>
      </c>
      <c r="G337" s="46" t="s">
        <v>27</v>
      </c>
      <c r="H337" s="46" t="s">
        <v>50</v>
      </c>
      <c r="I337" s="48" t="s">
        <v>51</v>
      </c>
      <c r="J337" s="113">
        <v>4624821.33</v>
      </c>
      <c r="K337" s="48">
        <v>4624821.33</v>
      </c>
      <c r="L337" s="48">
        <v>0</v>
      </c>
      <c r="M337" s="48">
        <v>0</v>
      </c>
      <c r="N337" s="48">
        <v>0</v>
      </c>
      <c r="O337" s="48">
        <v>0</v>
      </c>
      <c r="P337" s="48">
        <v>0</v>
      </c>
      <c r="Q337" s="48">
        <v>0</v>
      </c>
      <c r="R337" s="48">
        <v>0</v>
      </c>
      <c r="S337" s="46" t="s">
        <v>27</v>
      </c>
    </row>
    <row r="338" spans="1:19" s="53" customFormat="1" x14ac:dyDescent="0.25">
      <c r="A338" s="50" t="s">
        <v>853</v>
      </c>
      <c r="B338" s="51" t="s">
        <v>840</v>
      </c>
      <c r="C338" s="50" t="s">
        <v>25</v>
      </c>
      <c r="D338" s="50" t="s">
        <v>860</v>
      </c>
      <c r="E338" s="50" t="s">
        <v>27</v>
      </c>
      <c r="F338" s="50" t="s">
        <v>861</v>
      </c>
      <c r="G338" s="50" t="s">
        <v>27</v>
      </c>
      <c r="H338" s="50" t="s">
        <v>50</v>
      </c>
      <c r="I338" s="52" t="s">
        <v>51</v>
      </c>
      <c r="J338" s="52">
        <v>2998870.98</v>
      </c>
      <c r="K338" s="52">
        <v>2998870.98</v>
      </c>
      <c r="L338" s="52">
        <v>0</v>
      </c>
      <c r="M338" s="52">
        <v>0</v>
      </c>
      <c r="N338" s="52">
        <v>0</v>
      </c>
      <c r="O338" s="52">
        <v>0</v>
      </c>
      <c r="P338" s="52">
        <v>0</v>
      </c>
      <c r="Q338" s="52">
        <v>0</v>
      </c>
      <c r="R338" s="52">
        <v>0</v>
      </c>
      <c r="S338" s="50" t="s">
        <v>27</v>
      </c>
    </row>
    <row r="339" spans="1:19" s="91" customFormat="1" x14ac:dyDescent="0.25">
      <c r="A339" s="88" t="s">
        <v>879</v>
      </c>
      <c r="B339" s="89" t="s">
        <v>840</v>
      </c>
      <c r="C339" s="88" t="s">
        <v>75</v>
      </c>
      <c r="D339" s="88" t="s">
        <v>27</v>
      </c>
      <c r="E339" s="88" t="s">
        <v>890</v>
      </c>
      <c r="F339" s="88" t="s">
        <v>891</v>
      </c>
      <c r="G339" s="88" t="s">
        <v>892</v>
      </c>
      <c r="H339" s="88" t="s">
        <v>50</v>
      </c>
      <c r="I339" s="90" t="s">
        <v>51</v>
      </c>
      <c r="J339" s="90">
        <v>-2160923.02</v>
      </c>
      <c r="K339" s="90">
        <v>-2160923.02</v>
      </c>
      <c r="L339" s="90">
        <v>0</v>
      </c>
      <c r="M339" s="90">
        <v>0</v>
      </c>
      <c r="N339" s="90">
        <v>0</v>
      </c>
      <c r="O339" s="90">
        <v>0</v>
      </c>
      <c r="P339" s="90">
        <v>0</v>
      </c>
      <c r="Q339" s="90">
        <v>0</v>
      </c>
      <c r="R339" s="90">
        <v>0</v>
      </c>
      <c r="S339" s="88" t="s">
        <v>27</v>
      </c>
    </row>
    <row r="340" spans="1:19" s="49" customFormat="1" x14ac:dyDescent="0.25">
      <c r="A340" s="46" t="s">
        <v>882</v>
      </c>
      <c r="B340" s="47" t="s">
        <v>840</v>
      </c>
      <c r="C340" s="46" t="s">
        <v>75</v>
      </c>
      <c r="D340" s="46" t="s">
        <v>27</v>
      </c>
      <c r="E340" s="46" t="s">
        <v>894</v>
      </c>
      <c r="F340" s="46" t="s">
        <v>895</v>
      </c>
      <c r="G340" s="46" t="s">
        <v>896</v>
      </c>
      <c r="H340" s="46" t="s">
        <v>50</v>
      </c>
      <c r="I340" s="48" t="s">
        <v>51</v>
      </c>
      <c r="J340" s="113">
        <v>-2240236.19</v>
      </c>
      <c r="K340" s="48">
        <v>-2240236.19</v>
      </c>
      <c r="L340" s="48">
        <v>0</v>
      </c>
      <c r="M340" s="48">
        <v>0</v>
      </c>
      <c r="N340" s="48">
        <v>0</v>
      </c>
      <c r="O340" s="48">
        <v>0</v>
      </c>
      <c r="P340" s="48">
        <v>0</v>
      </c>
      <c r="Q340" s="48">
        <v>0</v>
      </c>
      <c r="R340" s="48">
        <v>0</v>
      </c>
      <c r="S340" s="46" t="s">
        <v>27</v>
      </c>
    </row>
    <row r="341" spans="1:19" s="53" customFormat="1" x14ac:dyDescent="0.25">
      <c r="A341" s="50" t="s">
        <v>885</v>
      </c>
      <c r="B341" s="51" t="s">
        <v>840</v>
      </c>
      <c r="C341" s="50" t="s">
        <v>75</v>
      </c>
      <c r="D341" s="50" t="s">
        <v>27</v>
      </c>
      <c r="E341" s="50" t="s">
        <v>898</v>
      </c>
      <c r="F341" s="50" t="s">
        <v>899</v>
      </c>
      <c r="G341" s="50" t="s">
        <v>900</v>
      </c>
      <c r="H341" s="50" t="s">
        <v>50</v>
      </c>
      <c r="I341" s="52" t="s">
        <v>51</v>
      </c>
      <c r="J341" s="52">
        <v>-666184.43000000005</v>
      </c>
      <c r="K341" s="52">
        <v>-666184.43000000005</v>
      </c>
      <c r="L341" s="52">
        <v>0</v>
      </c>
      <c r="M341" s="52">
        <v>0</v>
      </c>
      <c r="N341" s="52">
        <v>0</v>
      </c>
      <c r="O341" s="52">
        <v>0</v>
      </c>
      <c r="P341" s="52">
        <v>0</v>
      </c>
      <c r="Q341" s="52">
        <v>0</v>
      </c>
      <c r="R341" s="52">
        <v>0</v>
      </c>
      <c r="S341" s="50" t="s">
        <v>27</v>
      </c>
    </row>
    <row r="342" spans="1:19" s="49" customFormat="1" x14ac:dyDescent="0.25">
      <c r="A342" s="46" t="s">
        <v>889</v>
      </c>
      <c r="B342" s="47" t="s">
        <v>840</v>
      </c>
      <c r="C342" s="46" t="s">
        <v>75</v>
      </c>
      <c r="D342" s="46" t="s">
        <v>27</v>
      </c>
      <c r="E342" s="46" t="s">
        <v>902</v>
      </c>
      <c r="F342" s="46" t="s">
        <v>903</v>
      </c>
      <c r="G342" s="46" t="s">
        <v>904</v>
      </c>
      <c r="H342" s="46" t="s">
        <v>50</v>
      </c>
      <c r="I342" s="48" t="s">
        <v>51</v>
      </c>
      <c r="J342" s="113">
        <v>-2176202.46</v>
      </c>
      <c r="K342" s="48">
        <v>-2176202.46</v>
      </c>
      <c r="L342" s="48">
        <v>0</v>
      </c>
      <c r="M342" s="48">
        <v>0</v>
      </c>
      <c r="N342" s="48">
        <v>0</v>
      </c>
      <c r="O342" s="48">
        <v>0</v>
      </c>
      <c r="P342" s="48">
        <v>0</v>
      </c>
      <c r="Q342" s="48">
        <v>0</v>
      </c>
      <c r="R342" s="48">
        <v>0</v>
      </c>
      <c r="S342" s="46" t="s">
        <v>27</v>
      </c>
    </row>
    <row r="343" spans="1:19" s="49" customFormat="1" x14ac:dyDescent="0.25">
      <c r="A343" s="46" t="s">
        <v>990</v>
      </c>
      <c r="B343" s="47" t="s">
        <v>918</v>
      </c>
      <c r="C343" s="46" t="s">
        <v>25</v>
      </c>
      <c r="D343" s="46" t="s">
        <v>997</v>
      </c>
      <c r="E343" s="46" t="s">
        <v>27</v>
      </c>
      <c r="F343" s="46" t="s">
        <v>998</v>
      </c>
      <c r="G343" s="46" t="s">
        <v>27</v>
      </c>
      <c r="H343" s="13" t="s">
        <v>50</v>
      </c>
      <c r="I343" s="48" t="s">
        <v>51</v>
      </c>
      <c r="J343" s="113">
        <v>338165076.32999998</v>
      </c>
      <c r="K343" s="48">
        <v>338165076.32999998</v>
      </c>
      <c r="L343" s="48">
        <v>0</v>
      </c>
      <c r="M343" s="48">
        <v>0</v>
      </c>
      <c r="N343" s="48">
        <v>0</v>
      </c>
      <c r="O343" s="48">
        <v>0</v>
      </c>
      <c r="P343" s="48">
        <v>0</v>
      </c>
      <c r="Q343" s="48">
        <v>0</v>
      </c>
      <c r="R343" s="48">
        <v>0</v>
      </c>
      <c r="S343" s="46" t="s">
        <v>27</v>
      </c>
    </row>
    <row r="344" spans="1:19" s="28" customFormat="1" x14ac:dyDescent="0.25">
      <c r="A344" s="25" t="s">
        <v>1288</v>
      </c>
      <c r="B344" s="26" t="s">
        <v>1253</v>
      </c>
      <c r="C344" s="25" t="s">
        <v>25</v>
      </c>
      <c r="D344" s="25" t="s">
        <v>1297</v>
      </c>
      <c r="E344" s="25" t="s">
        <v>27</v>
      </c>
      <c r="F344" s="25" t="s">
        <v>1298</v>
      </c>
      <c r="G344" s="25" t="s">
        <v>27</v>
      </c>
      <c r="H344" s="25" t="s">
        <v>50</v>
      </c>
      <c r="I344" s="27" t="s">
        <v>51</v>
      </c>
      <c r="J344" s="27">
        <v>58722263.310000002</v>
      </c>
      <c r="K344" s="27">
        <v>58722263.310000002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5" t="s">
        <v>27</v>
      </c>
    </row>
    <row r="345" spans="1:19" s="53" customFormat="1" x14ac:dyDescent="0.25">
      <c r="A345" s="50" t="s">
        <v>1291</v>
      </c>
      <c r="B345" s="51" t="s">
        <v>1253</v>
      </c>
      <c r="C345" s="50" t="s">
        <v>25</v>
      </c>
      <c r="D345" s="50" t="s">
        <v>1300</v>
      </c>
      <c r="E345" s="50" t="s">
        <v>27</v>
      </c>
      <c r="F345" s="50" t="s">
        <v>1301</v>
      </c>
      <c r="G345" s="50" t="s">
        <v>27</v>
      </c>
      <c r="H345" s="50" t="s">
        <v>50</v>
      </c>
      <c r="I345" s="52" t="s">
        <v>51</v>
      </c>
      <c r="J345" s="52">
        <v>66891468.93</v>
      </c>
      <c r="K345" s="52">
        <v>66891468.93</v>
      </c>
      <c r="L345" s="52">
        <v>0</v>
      </c>
      <c r="M345" s="52">
        <v>0</v>
      </c>
      <c r="N345" s="52">
        <v>0</v>
      </c>
      <c r="O345" s="52">
        <v>0</v>
      </c>
      <c r="P345" s="52">
        <v>0</v>
      </c>
      <c r="Q345" s="52">
        <v>0</v>
      </c>
      <c r="R345" s="52">
        <v>0</v>
      </c>
      <c r="S345" s="50" t="s">
        <v>27</v>
      </c>
    </row>
    <row r="346" spans="1:19" s="49" customFormat="1" x14ac:dyDescent="0.25">
      <c r="A346" s="46" t="s">
        <v>1296</v>
      </c>
      <c r="B346" s="47" t="s">
        <v>1253</v>
      </c>
      <c r="C346" s="46" t="s">
        <v>25</v>
      </c>
      <c r="D346" s="46" t="s">
        <v>1303</v>
      </c>
      <c r="E346" s="46" t="s">
        <v>27</v>
      </c>
      <c r="F346" s="46" t="s">
        <v>1304</v>
      </c>
      <c r="G346" s="46" t="s">
        <v>27</v>
      </c>
      <c r="H346" s="46" t="s">
        <v>50</v>
      </c>
      <c r="I346" s="48" t="s">
        <v>51</v>
      </c>
      <c r="J346" s="113">
        <v>215118.91</v>
      </c>
      <c r="K346" s="48">
        <v>215118.91</v>
      </c>
      <c r="L346" s="48">
        <v>0</v>
      </c>
      <c r="M346" s="48">
        <v>0</v>
      </c>
      <c r="N346" s="48">
        <v>0</v>
      </c>
      <c r="O346" s="48">
        <v>0</v>
      </c>
      <c r="P346" s="48">
        <v>0</v>
      </c>
      <c r="Q346" s="48">
        <v>0</v>
      </c>
      <c r="R346" s="48">
        <v>0</v>
      </c>
      <c r="S346" s="46" t="s">
        <v>27</v>
      </c>
    </row>
    <row r="347" spans="1:19" s="91" customFormat="1" x14ac:dyDescent="0.25">
      <c r="A347" s="88" t="s">
        <v>1305</v>
      </c>
      <c r="B347" s="89" t="s">
        <v>1253</v>
      </c>
      <c r="C347" s="88" t="s">
        <v>25</v>
      </c>
      <c r="D347" s="88" t="s">
        <v>1312</v>
      </c>
      <c r="E347" s="88" t="s">
        <v>27</v>
      </c>
      <c r="F347" s="88" t="s">
        <v>1313</v>
      </c>
      <c r="G347" s="88" t="s">
        <v>27</v>
      </c>
      <c r="H347" s="88" t="s">
        <v>50</v>
      </c>
      <c r="I347" s="90" t="s">
        <v>51</v>
      </c>
      <c r="J347" s="90">
        <v>142153693.31999999</v>
      </c>
      <c r="K347" s="90">
        <v>142153693.31999999</v>
      </c>
      <c r="L347" s="90">
        <v>0</v>
      </c>
      <c r="M347" s="90">
        <v>0</v>
      </c>
      <c r="N347" s="90">
        <v>0</v>
      </c>
      <c r="O347" s="90">
        <v>0</v>
      </c>
      <c r="P347" s="90">
        <v>0</v>
      </c>
      <c r="Q347" s="90">
        <v>0</v>
      </c>
      <c r="R347" s="90">
        <v>0</v>
      </c>
      <c r="S347" s="88" t="s">
        <v>27</v>
      </c>
    </row>
    <row r="348" spans="1:19" s="91" customFormat="1" x14ac:dyDescent="0.25">
      <c r="A348" s="88" t="s">
        <v>1308</v>
      </c>
      <c r="B348" s="89" t="s">
        <v>1253</v>
      </c>
      <c r="C348" s="88" t="s">
        <v>25</v>
      </c>
      <c r="D348" s="88" t="s">
        <v>1315</v>
      </c>
      <c r="E348" s="88" t="s">
        <v>27</v>
      </c>
      <c r="F348" s="88" t="s">
        <v>1316</v>
      </c>
      <c r="G348" s="88" t="s">
        <v>27</v>
      </c>
      <c r="H348" s="88" t="s">
        <v>50</v>
      </c>
      <c r="I348" s="90" t="s">
        <v>51</v>
      </c>
      <c r="J348" s="90">
        <v>1042499.35</v>
      </c>
      <c r="K348" s="90">
        <v>1042499.35</v>
      </c>
      <c r="L348" s="90">
        <v>0</v>
      </c>
      <c r="M348" s="90">
        <v>0</v>
      </c>
      <c r="N348" s="90">
        <v>0</v>
      </c>
      <c r="O348" s="90">
        <v>0</v>
      </c>
      <c r="P348" s="90">
        <v>0</v>
      </c>
      <c r="Q348" s="90">
        <v>0</v>
      </c>
      <c r="R348" s="90">
        <v>0</v>
      </c>
      <c r="S348" s="88" t="s">
        <v>27</v>
      </c>
    </row>
    <row r="349" spans="1:19" s="53" customFormat="1" x14ac:dyDescent="0.25">
      <c r="A349" s="50" t="s">
        <v>1311</v>
      </c>
      <c r="B349" s="51" t="s">
        <v>1253</v>
      </c>
      <c r="C349" s="50" t="s">
        <v>25</v>
      </c>
      <c r="D349" s="50" t="s">
        <v>1318</v>
      </c>
      <c r="E349" s="50" t="s">
        <v>27</v>
      </c>
      <c r="F349" s="50" t="s">
        <v>1319</v>
      </c>
      <c r="G349" s="50" t="s">
        <v>27</v>
      </c>
      <c r="H349" s="50" t="s">
        <v>50</v>
      </c>
      <c r="I349" s="52" t="s">
        <v>51</v>
      </c>
      <c r="J349" s="52">
        <v>25200612.050000001</v>
      </c>
      <c r="K349" s="52">
        <v>25200612.050000001</v>
      </c>
      <c r="L349" s="52">
        <v>0</v>
      </c>
      <c r="M349" s="52">
        <v>0</v>
      </c>
      <c r="N349" s="52">
        <v>0</v>
      </c>
      <c r="O349" s="52">
        <v>0</v>
      </c>
      <c r="P349" s="52">
        <v>0</v>
      </c>
      <c r="Q349" s="52">
        <v>0</v>
      </c>
      <c r="R349" s="52">
        <v>0</v>
      </c>
      <c r="S349" s="50" t="s">
        <v>27</v>
      </c>
    </row>
    <row r="350" spans="1:19" s="53" customFormat="1" x14ac:dyDescent="0.25">
      <c r="A350" s="50" t="s">
        <v>1314</v>
      </c>
      <c r="B350" s="51" t="s">
        <v>1253</v>
      </c>
      <c r="C350" s="50" t="s">
        <v>25</v>
      </c>
      <c r="D350" s="50" t="s">
        <v>1321</v>
      </c>
      <c r="E350" s="50" t="s">
        <v>27</v>
      </c>
      <c r="F350" s="50" t="s">
        <v>1322</v>
      </c>
      <c r="G350" s="50" t="s">
        <v>27</v>
      </c>
      <c r="H350" s="50" t="s">
        <v>50</v>
      </c>
      <c r="I350" s="52" t="s">
        <v>51</v>
      </c>
      <c r="J350" s="52">
        <v>557173.11</v>
      </c>
      <c r="K350" s="52">
        <v>557173.11</v>
      </c>
      <c r="L350" s="52">
        <v>0</v>
      </c>
      <c r="M350" s="52">
        <v>0</v>
      </c>
      <c r="N350" s="52">
        <v>0</v>
      </c>
      <c r="O350" s="52">
        <v>0</v>
      </c>
      <c r="P350" s="52">
        <v>0</v>
      </c>
      <c r="Q350" s="52">
        <v>0</v>
      </c>
      <c r="R350" s="52">
        <v>0</v>
      </c>
      <c r="S350" s="50" t="s">
        <v>27</v>
      </c>
    </row>
    <row r="351" spans="1:19" s="91" customFormat="1" x14ac:dyDescent="0.25">
      <c r="A351" s="88" t="s">
        <v>1317</v>
      </c>
      <c r="B351" s="89" t="s">
        <v>1253</v>
      </c>
      <c r="C351" s="88" t="s">
        <v>25</v>
      </c>
      <c r="D351" s="88" t="s">
        <v>1324</v>
      </c>
      <c r="E351" s="88" t="s">
        <v>27</v>
      </c>
      <c r="F351" s="88" t="s">
        <v>1325</v>
      </c>
      <c r="G351" s="88" t="s">
        <v>27</v>
      </c>
      <c r="H351" s="88" t="s">
        <v>50</v>
      </c>
      <c r="I351" s="90" t="s">
        <v>51</v>
      </c>
      <c r="J351" s="90">
        <v>72030.77</v>
      </c>
      <c r="K351" s="90">
        <v>72030.77</v>
      </c>
      <c r="L351" s="90">
        <v>0</v>
      </c>
      <c r="M351" s="90">
        <v>0</v>
      </c>
      <c r="N351" s="90">
        <v>0</v>
      </c>
      <c r="O351" s="90">
        <v>0</v>
      </c>
      <c r="P351" s="90">
        <v>0</v>
      </c>
      <c r="Q351" s="90">
        <v>0</v>
      </c>
      <c r="R351" s="90">
        <v>0</v>
      </c>
      <c r="S351" s="88" t="s">
        <v>27</v>
      </c>
    </row>
    <row r="352" spans="1:19" s="53" customFormat="1" x14ac:dyDescent="0.25">
      <c r="A352" s="50" t="s">
        <v>1329</v>
      </c>
      <c r="B352" s="51" t="s">
        <v>1253</v>
      </c>
      <c r="C352" s="50" t="s">
        <v>75</v>
      </c>
      <c r="D352" s="50" t="s">
        <v>27</v>
      </c>
      <c r="E352" s="50" t="s">
        <v>1348</v>
      </c>
      <c r="F352" s="50" t="s">
        <v>1349</v>
      </c>
      <c r="G352" s="50" t="s">
        <v>1300</v>
      </c>
      <c r="H352" s="50" t="s">
        <v>50</v>
      </c>
      <c r="I352" s="52" t="s">
        <v>51</v>
      </c>
      <c r="J352" s="52">
        <v>-329334.37</v>
      </c>
      <c r="K352" s="52">
        <v>-329334.37</v>
      </c>
      <c r="L352" s="52">
        <v>0</v>
      </c>
      <c r="M352" s="52">
        <v>0</v>
      </c>
      <c r="N352" s="52">
        <v>0</v>
      </c>
      <c r="O352" s="52">
        <v>0</v>
      </c>
      <c r="P352" s="52">
        <v>0</v>
      </c>
      <c r="Q352" s="52">
        <v>0</v>
      </c>
      <c r="R352" s="52">
        <v>0</v>
      </c>
      <c r="S352" s="50" t="s">
        <v>27</v>
      </c>
    </row>
    <row r="353" spans="1:19" s="49" customFormat="1" x14ac:dyDescent="0.25">
      <c r="A353" s="46" t="s">
        <v>1428</v>
      </c>
      <c r="B353" s="47" t="s">
        <v>1366</v>
      </c>
      <c r="C353" s="46" t="s">
        <v>25</v>
      </c>
      <c r="D353" s="46" t="s">
        <v>1437</v>
      </c>
      <c r="E353" s="46" t="s">
        <v>27</v>
      </c>
      <c r="F353" s="46" t="s">
        <v>1438</v>
      </c>
      <c r="G353" s="46" t="s">
        <v>27</v>
      </c>
      <c r="H353" s="46" t="s">
        <v>50</v>
      </c>
      <c r="I353" s="48" t="s">
        <v>51</v>
      </c>
      <c r="J353" s="113">
        <v>874319689.35000002</v>
      </c>
      <c r="K353" s="48">
        <v>874319689.35000002</v>
      </c>
      <c r="L353" s="48">
        <v>0</v>
      </c>
      <c r="M353" s="48">
        <v>0</v>
      </c>
      <c r="N353" s="48">
        <v>0</v>
      </c>
      <c r="O353" s="48">
        <v>0</v>
      </c>
      <c r="P353" s="48">
        <v>0</v>
      </c>
      <c r="Q353" s="48">
        <v>0</v>
      </c>
      <c r="R353" s="48">
        <v>0</v>
      </c>
      <c r="S353" s="46" t="s">
        <v>27</v>
      </c>
    </row>
    <row r="354" spans="1:19" s="49" customFormat="1" x14ac:dyDescent="0.25">
      <c r="A354" s="46" t="s">
        <v>1433</v>
      </c>
      <c r="B354" s="47" t="s">
        <v>1366</v>
      </c>
      <c r="C354" s="46" t="s">
        <v>25</v>
      </c>
      <c r="D354" s="46" t="s">
        <v>1440</v>
      </c>
      <c r="E354" s="46" t="s">
        <v>27</v>
      </c>
      <c r="F354" s="46" t="s">
        <v>1441</v>
      </c>
      <c r="G354" s="46" t="s">
        <v>27</v>
      </c>
      <c r="H354" s="46" t="s">
        <v>50</v>
      </c>
      <c r="I354" s="48" t="s">
        <v>51</v>
      </c>
      <c r="J354" s="113">
        <v>554163658.64999998</v>
      </c>
      <c r="K354" s="48">
        <v>554163658.64999998</v>
      </c>
      <c r="L354" s="48">
        <v>0</v>
      </c>
      <c r="M354" s="48">
        <v>0</v>
      </c>
      <c r="N354" s="48">
        <v>0</v>
      </c>
      <c r="O354" s="48">
        <v>0</v>
      </c>
      <c r="P354" s="48">
        <v>0</v>
      </c>
      <c r="Q354" s="48">
        <v>0</v>
      </c>
      <c r="R354" s="48">
        <v>0</v>
      </c>
      <c r="S354" s="46" t="s">
        <v>27</v>
      </c>
    </row>
    <row r="355" spans="1:19" s="49" customFormat="1" x14ac:dyDescent="0.25">
      <c r="A355" s="46" t="s">
        <v>1436</v>
      </c>
      <c r="B355" s="47" t="s">
        <v>1366</v>
      </c>
      <c r="C355" s="46" t="s">
        <v>25</v>
      </c>
      <c r="D355" s="46" t="s">
        <v>1443</v>
      </c>
      <c r="E355" s="46" t="s">
        <v>27</v>
      </c>
      <c r="F355" s="46" t="s">
        <v>1444</v>
      </c>
      <c r="G355" s="46" t="s">
        <v>27</v>
      </c>
      <c r="H355" s="46" t="s">
        <v>50</v>
      </c>
      <c r="I355" s="48" t="s">
        <v>51</v>
      </c>
      <c r="J355" s="113">
        <v>68561538.040000007</v>
      </c>
      <c r="K355" s="48">
        <v>68561538.040000007</v>
      </c>
      <c r="L355" s="48">
        <v>0</v>
      </c>
      <c r="M355" s="48">
        <v>0</v>
      </c>
      <c r="N355" s="48">
        <v>0</v>
      </c>
      <c r="O355" s="48">
        <v>0</v>
      </c>
      <c r="P355" s="48">
        <v>0</v>
      </c>
      <c r="Q355" s="48">
        <v>0</v>
      </c>
      <c r="R355" s="48">
        <v>0</v>
      </c>
      <c r="S355" s="46" t="s">
        <v>27</v>
      </c>
    </row>
    <row r="356" spans="1:19" s="49" customFormat="1" x14ac:dyDescent="0.25">
      <c r="A356" s="46" t="s">
        <v>1483</v>
      </c>
      <c r="B356" s="47" t="s">
        <v>1366</v>
      </c>
      <c r="C356" s="46" t="s">
        <v>75</v>
      </c>
      <c r="D356" s="46" t="s">
        <v>27</v>
      </c>
      <c r="E356" s="46" t="s">
        <v>1500</v>
      </c>
      <c r="F356" s="46" t="s">
        <v>1501</v>
      </c>
      <c r="G356" s="46" t="s">
        <v>1437</v>
      </c>
      <c r="H356" s="46" t="s">
        <v>50</v>
      </c>
      <c r="I356" s="48" t="s">
        <v>51</v>
      </c>
      <c r="J356" s="113">
        <v>-5774323.1799999997</v>
      </c>
      <c r="K356" s="48">
        <v>-5774323.1799999997</v>
      </c>
      <c r="L356" s="48">
        <v>0</v>
      </c>
      <c r="M356" s="48">
        <v>0</v>
      </c>
      <c r="N356" s="48">
        <v>0</v>
      </c>
      <c r="O356" s="48">
        <v>0</v>
      </c>
      <c r="P356" s="48">
        <v>0</v>
      </c>
      <c r="Q356" s="48">
        <v>0</v>
      </c>
      <c r="R356" s="48">
        <v>0</v>
      </c>
      <c r="S356" s="46" t="s">
        <v>27</v>
      </c>
    </row>
    <row r="357" spans="1:19" s="49" customFormat="1" x14ac:dyDescent="0.25">
      <c r="A357" s="46" t="s">
        <v>1486</v>
      </c>
      <c r="B357" s="47" t="s">
        <v>1366</v>
      </c>
      <c r="C357" s="46" t="s">
        <v>75</v>
      </c>
      <c r="D357" s="46" t="s">
        <v>27</v>
      </c>
      <c r="E357" s="46" t="s">
        <v>1503</v>
      </c>
      <c r="F357" s="46" t="s">
        <v>1504</v>
      </c>
      <c r="G357" s="46" t="s">
        <v>1440</v>
      </c>
      <c r="H357" s="46" t="s">
        <v>50</v>
      </c>
      <c r="I357" s="48" t="s">
        <v>51</v>
      </c>
      <c r="J357" s="113">
        <v>-5537681.0999999996</v>
      </c>
      <c r="K357" s="48">
        <v>-5537681.0999999996</v>
      </c>
      <c r="L357" s="48">
        <v>0</v>
      </c>
      <c r="M357" s="48">
        <v>0</v>
      </c>
      <c r="N357" s="48">
        <v>0</v>
      </c>
      <c r="O357" s="48">
        <v>0</v>
      </c>
      <c r="P357" s="48">
        <v>0</v>
      </c>
      <c r="Q357" s="48">
        <v>0</v>
      </c>
      <c r="R357" s="48">
        <v>0</v>
      </c>
      <c r="S357" s="46" t="s">
        <v>27</v>
      </c>
    </row>
    <row r="358" spans="1:19" s="49" customFormat="1" x14ac:dyDescent="0.25">
      <c r="A358" s="46" t="s">
        <v>1489</v>
      </c>
      <c r="B358" s="47" t="s">
        <v>1366</v>
      </c>
      <c r="C358" s="46" t="s">
        <v>75</v>
      </c>
      <c r="D358" s="46" t="s">
        <v>27</v>
      </c>
      <c r="E358" s="46" t="s">
        <v>1505</v>
      </c>
      <c r="F358" s="46" t="s">
        <v>1506</v>
      </c>
      <c r="G358" s="46" t="s">
        <v>1443</v>
      </c>
      <c r="H358" s="46" t="s">
        <v>50</v>
      </c>
      <c r="I358" s="48" t="s">
        <v>51</v>
      </c>
      <c r="J358" s="113">
        <v>-1391585.4</v>
      </c>
      <c r="K358" s="48">
        <v>-1391585.4</v>
      </c>
      <c r="L358" s="48">
        <v>0</v>
      </c>
      <c r="M358" s="48">
        <v>0</v>
      </c>
      <c r="N358" s="48">
        <v>0</v>
      </c>
      <c r="O358" s="48">
        <v>0</v>
      </c>
      <c r="P358" s="48">
        <v>0</v>
      </c>
      <c r="Q358" s="48">
        <v>0</v>
      </c>
      <c r="R358" s="48">
        <v>0</v>
      </c>
      <c r="S358" s="46" t="s">
        <v>27</v>
      </c>
    </row>
    <row r="359" spans="1:19" s="53" customFormat="1" x14ac:dyDescent="0.25">
      <c r="A359" s="50" t="s">
        <v>668</v>
      </c>
      <c r="B359" s="51" t="s">
        <v>631</v>
      </c>
      <c r="C359" s="50" t="s">
        <v>25</v>
      </c>
      <c r="D359" s="50" t="s">
        <v>677</v>
      </c>
      <c r="E359" s="50" t="s">
        <v>27</v>
      </c>
      <c r="F359" s="50" t="s">
        <v>678</v>
      </c>
      <c r="G359" s="50" t="s">
        <v>27</v>
      </c>
      <c r="H359" s="50" t="s">
        <v>679</v>
      </c>
      <c r="I359" s="52" t="s">
        <v>680</v>
      </c>
      <c r="J359" s="52">
        <v>26104259.370000001</v>
      </c>
      <c r="K359" s="52">
        <v>26104259.370000001</v>
      </c>
      <c r="L359" s="52">
        <v>0</v>
      </c>
      <c r="M359" s="52">
        <v>0</v>
      </c>
      <c r="N359" s="52">
        <v>0</v>
      </c>
      <c r="O359" s="52">
        <v>0</v>
      </c>
      <c r="P359" s="52">
        <v>0</v>
      </c>
      <c r="Q359" s="52">
        <v>0</v>
      </c>
      <c r="R359" s="52">
        <v>0</v>
      </c>
      <c r="S359" s="50" t="s">
        <v>27</v>
      </c>
    </row>
    <row r="360" spans="1:19" s="53" customFormat="1" x14ac:dyDescent="0.25">
      <c r="A360" s="50" t="s">
        <v>52</v>
      </c>
      <c r="B360" s="51" t="s">
        <v>24</v>
      </c>
      <c r="C360" s="50" t="s">
        <v>25</v>
      </c>
      <c r="D360" s="50" t="s">
        <v>53</v>
      </c>
      <c r="E360" s="50" t="s">
        <v>27</v>
      </c>
      <c r="F360" s="50" t="s">
        <v>54</v>
      </c>
      <c r="G360" s="50" t="s">
        <v>27</v>
      </c>
      <c r="H360" s="50" t="s">
        <v>55</v>
      </c>
      <c r="I360" s="52" t="s">
        <v>56</v>
      </c>
      <c r="J360" s="52">
        <v>5642019.5999999996</v>
      </c>
      <c r="K360" s="52">
        <v>0</v>
      </c>
      <c r="L360" s="52">
        <v>4863810</v>
      </c>
      <c r="M360" s="52">
        <v>778209.6</v>
      </c>
      <c r="N360" s="52">
        <v>0</v>
      </c>
      <c r="O360" s="52">
        <v>0</v>
      </c>
      <c r="P360" s="52">
        <v>0</v>
      </c>
      <c r="Q360" s="52">
        <v>0</v>
      </c>
      <c r="R360" s="52">
        <v>0</v>
      </c>
      <c r="S360" s="50" t="s">
        <v>27</v>
      </c>
    </row>
    <row r="361" spans="1:19" s="53" customFormat="1" x14ac:dyDescent="0.25">
      <c r="A361" s="50" t="s">
        <v>85</v>
      </c>
      <c r="B361" s="51" t="s">
        <v>24</v>
      </c>
      <c r="C361" s="50" t="s">
        <v>75</v>
      </c>
      <c r="D361" s="50" t="s">
        <v>27</v>
      </c>
      <c r="E361" s="50" t="s">
        <v>76</v>
      </c>
      <c r="F361" s="50" t="s">
        <v>27</v>
      </c>
      <c r="G361" s="50" t="s">
        <v>53</v>
      </c>
      <c r="H361" s="50" t="s">
        <v>55</v>
      </c>
      <c r="I361" s="52" t="s">
        <v>56</v>
      </c>
      <c r="J361" s="52">
        <v>0</v>
      </c>
      <c r="K361" s="52">
        <v>0</v>
      </c>
      <c r="L361" s="52">
        <v>0</v>
      </c>
      <c r="M361" s="52">
        <v>0</v>
      </c>
      <c r="N361" s="52">
        <v>0</v>
      </c>
      <c r="O361" s="52">
        <v>0</v>
      </c>
      <c r="P361" s="52">
        <v>0</v>
      </c>
      <c r="Q361" s="52">
        <v>0</v>
      </c>
      <c r="R361" s="52">
        <v>778209.6</v>
      </c>
      <c r="S361" s="50" t="s">
        <v>77</v>
      </c>
    </row>
    <row r="362" spans="1:19" s="28" customFormat="1" x14ac:dyDescent="0.25">
      <c r="A362" s="25" t="s">
        <v>461</v>
      </c>
      <c r="B362" s="26" t="s">
        <v>339</v>
      </c>
      <c r="C362" s="25" t="s">
        <v>25</v>
      </c>
      <c r="D362" s="25" t="s">
        <v>472</v>
      </c>
      <c r="E362" s="25" t="s">
        <v>27</v>
      </c>
      <c r="F362" s="25" t="s">
        <v>473</v>
      </c>
      <c r="G362" s="25" t="s">
        <v>27</v>
      </c>
      <c r="H362" s="25" t="s">
        <v>474</v>
      </c>
      <c r="I362" s="27" t="s">
        <v>475</v>
      </c>
      <c r="J362" s="27">
        <v>66356333.090000004</v>
      </c>
      <c r="K362" s="27">
        <v>0</v>
      </c>
      <c r="L362" s="27">
        <v>57203735.420000002</v>
      </c>
      <c r="M362" s="27">
        <v>9152597.6699999999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5" t="s">
        <v>27</v>
      </c>
    </row>
    <row r="363" spans="1:19" s="28" customFormat="1" x14ac:dyDescent="0.25">
      <c r="A363" s="25" t="s">
        <v>554</v>
      </c>
      <c r="B363" s="26" t="s">
        <v>339</v>
      </c>
      <c r="C363" s="25" t="s">
        <v>75</v>
      </c>
      <c r="D363" s="25" t="s">
        <v>27</v>
      </c>
      <c r="E363" s="25" t="s">
        <v>504</v>
      </c>
      <c r="F363" s="25" t="s">
        <v>27</v>
      </c>
      <c r="G363" s="25" t="s">
        <v>472</v>
      </c>
      <c r="H363" s="25" t="s">
        <v>474</v>
      </c>
      <c r="I363" s="27" t="s">
        <v>475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6864448.25</v>
      </c>
      <c r="S363" s="25" t="s">
        <v>505</v>
      </c>
    </row>
    <row r="364" spans="1:19" s="99" customFormat="1" x14ac:dyDescent="0.25">
      <c r="A364" s="96" t="s">
        <v>681</v>
      </c>
      <c r="B364" s="97" t="s">
        <v>631</v>
      </c>
      <c r="C364" s="96" t="s">
        <v>25</v>
      </c>
      <c r="D364" s="96" t="s">
        <v>688</v>
      </c>
      <c r="E364" s="96" t="s">
        <v>27</v>
      </c>
      <c r="F364" s="96" t="s">
        <v>689</v>
      </c>
      <c r="G364" s="96" t="s">
        <v>27</v>
      </c>
      <c r="H364" s="96" t="s">
        <v>690</v>
      </c>
      <c r="I364" s="98" t="s">
        <v>691</v>
      </c>
      <c r="J364" s="98">
        <v>154126247.43000001</v>
      </c>
      <c r="K364" s="98">
        <v>0</v>
      </c>
      <c r="L364" s="98">
        <v>132867454.68000001</v>
      </c>
      <c r="M364" s="98">
        <v>21258792.75</v>
      </c>
      <c r="N364" s="98">
        <v>0</v>
      </c>
      <c r="O364" s="98">
        <v>0</v>
      </c>
      <c r="P364" s="98">
        <v>0</v>
      </c>
      <c r="Q364" s="98">
        <v>0</v>
      </c>
      <c r="R364" s="98">
        <v>0</v>
      </c>
      <c r="S364" s="96" t="s">
        <v>27</v>
      </c>
    </row>
    <row r="365" spans="1:19" s="28" customFormat="1" x14ac:dyDescent="0.25">
      <c r="A365" s="25" t="s">
        <v>684</v>
      </c>
      <c r="B365" s="26" t="s">
        <v>631</v>
      </c>
      <c r="C365" s="25" t="s">
        <v>25</v>
      </c>
      <c r="D365" s="25" t="s">
        <v>693</v>
      </c>
      <c r="E365" s="25" t="s">
        <v>27</v>
      </c>
      <c r="F365" s="25" t="s">
        <v>694</v>
      </c>
      <c r="G365" s="25" t="s">
        <v>27</v>
      </c>
      <c r="H365" s="25" t="s">
        <v>690</v>
      </c>
      <c r="I365" s="27" t="s">
        <v>691</v>
      </c>
      <c r="J365" s="27">
        <v>424308965.90399998</v>
      </c>
      <c r="K365" s="27">
        <v>383698080</v>
      </c>
      <c r="L365" s="27">
        <v>35009384.399999999</v>
      </c>
      <c r="M365" s="27">
        <v>5601501.5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5" t="s">
        <v>27</v>
      </c>
    </row>
    <row r="366" spans="1:19" s="49" customFormat="1" x14ac:dyDescent="0.25">
      <c r="A366" s="46" t="s">
        <v>687</v>
      </c>
      <c r="B366" s="47" t="s">
        <v>631</v>
      </c>
      <c r="C366" s="46" t="s">
        <v>25</v>
      </c>
      <c r="D366" s="46" t="s">
        <v>696</v>
      </c>
      <c r="E366" s="46" t="s">
        <v>27</v>
      </c>
      <c r="F366" s="46" t="s">
        <v>697</v>
      </c>
      <c r="G366" s="46" t="s">
        <v>27</v>
      </c>
      <c r="H366" s="46" t="s">
        <v>690</v>
      </c>
      <c r="I366" s="48" t="s">
        <v>691</v>
      </c>
      <c r="J366" s="113">
        <v>213353015.22</v>
      </c>
      <c r="K366" s="48">
        <v>0</v>
      </c>
      <c r="L366" s="48">
        <v>183925013.12</v>
      </c>
      <c r="M366" s="48">
        <v>29428002.100000001</v>
      </c>
      <c r="N366" s="48">
        <v>0</v>
      </c>
      <c r="O366" s="48">
        <v>0</v>
      </c>
      <c r="P366" s="48">
        <v>0</v>
      </c>
      <c r="Q366" s="48">
        <v>0</v>
      </c>
      <c r="R366" s="48">
        <v>0</v>
      </c>
      <c r="S366" s="46" t="s">
        <v>27</v>
      </c>
    </row>
    <row r="367" spans="1:19" s="81" customFormat="1" x14ac:dyDescent="0.25">
      <c r="A367" s="78" t="s">
        <v>744</v>
      </c>
      <c r="B367" s="79" t="s">
        <v>631</v>
      </c>
      <c r="C367" s="78" t="s">
        <v>25</v>
      </c>
      <c r="D367" s="78" t="s">
        <v>755</v>
      </c>
      <c r="E367" s="78" t="s">
        <v>27</v>
      </c>
      <c r="F367" s="78" t="s">
        <v>756</v>
      </c>
      <c r="G367" s="78" t="s">
        <v>27</v>
      </c>
      <c r="H367" s="78" t="s">
        <v>690</v>
      </c>
      <c r="I367" s="80" t="s">
        <v>691</v>
      </c>
      <c r="J367" s="80">
        <v>104970005.3008</v>
      </c>
      <c r="K367" s="80">
        <v>0</v>
      </c>
      <c r="L367" s="80">
        <v>90491383.879999995</v>
      </c>
      <c r="M367" s="80">
        <v>14478621.42</v>
      </c>
      <c r="N367" s="80">
        <v>0</v>
      </c>
      <c r="O367" s="80">
        <v>0</v>
      </c>
      <c r="P367" s="80">
        <v>0</v>
      </c>
      <c r="Q367" s="80">
        <v>0</v>
      </c>
      <c r="R367" s="80">
        <v>0</v>
      </c>
      <c r="S367" s="78" t="s">
        <v>27</v>
      </c>
    </row>
    <row r="368" spans="1:19" s="49" customFormat="1" x14ac:dyDescent="0.25">
      <c r="A368" s="46" t="s">
        <v>800</v>
      </c>
      <c r="B368" s="47" t="s">
        <v>631</v>
      </c>
      <c r="C368" s="46" t="s">
        <v>75</v>
      </c>
      <c r="D368" s="46" t="s">
        <v>27</v>
      </c>
      <c r="E368" s="46" t="s">
        <v>761</v>
      </c>
      <c r="F368" s="46" t="s">
        <v>27</v>
      </c>
      <c r="G368" s="46" t="s">
        <v>696</v>
      </c>
      <c r="H368" s="46" t="s">
        <v>690</v>
      </c>
      <c r="I368" s="48" t="s">
        <v>691</v>
      </c>
      <c r="J368" s="48">
        <v>0</v>
      </c>
      <c r="K368" s="48">
        <v>0</v>
      </c>
      <c r="L368" s="48">
        <v>0</v>
      </c>
      <c r="M368" s="48">
        <v>0</v>
      </c>
      <c r="N368" s="48">
        <v>0</v>
      </c>
      <c r="O368" s="48">
        <v>0</v>
      </c>
      <c r="P368" s="48">
        <v>0</v>
      </c>
      <c r="Q368" s="48">
        <v>0</v>
      </c>
      <c r="R368" s="48">
        <v>22071001.579999998</v>
      </c>
      <c r="S368" s="46" t="s">
        <v>762</v>
      </c>
    </row>
    <row r="369" spans="1:19" s="28" customFormat="1" x14ac:dyDescent="0.25">
      <c r="A369" s="25" t="s">
        <v>804</v>
      </c>
      <c r="B369" s="26" t="s">
        <v>631</v>
      </c>
      <c r="C369" s="25" t="s">
        <v>75</v>
      </c>
      <c r="D369" s="25" t="s">
        <v>27</v>
      </c>
      <c r="E369" s="25" t="s">
        <v>767</v>
      </c>
      <c r="F369" s="25" t="s">
        <v>27</v>
      </c>
      <c r="G369" s="25" t="s">
        <v>693</v>
      </c>
      <c r="H369" s="25" t="s">
        <v>690</v>
      </c>
      <c r="I369" s="27" t="s">
        <v>691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4201126.13</v>
      </c>
      <c r="S369" s="25" t="s">
        <v>768</v>
      </c>
    </row>
    <row r="370" spans="1:19" s="99" customFormat="1" x14ac:dyDescent="0.25">
      <c r="A370" s="96" t="s">
        <v>807</v>
      </c>
      <c r="B370" s="97" t="s">
        <v>631</v>
      </c>
      <c r="C370" s="96" t="s">
        <v>75</v>
      </c>
      <c r="D370" s="96" t="s">
        <v>27</v>
      </c>
      <c r="E370" s="96" t="s">
        <v>764</v>
      </c>
      <c r="F370" s="96" t="s">
        <v>27</v>
      </c>
      <c r="G370" s="96" t="s">
        <v>688</v>
      </c>
      <c r="H370" s="96" t="s">
        <v>690</v>
      </c>
      <c r="I370" s="98" t="s">
        <v>691</v>
      </c>
      <c r="J370" s="98">
        <v>0</v>
      </c>
      <c r="K370" s="98">
        <v>0</v>
      </c>
      <c r="L370" s="98">
        <v>0</v>
      </c>
      <c r="M370" s="98">
        <v>0</v>
      </c>
      <c r="N370" s="98">
        <v>0</v>
      </c>
      <c r="O370" s="98">
        <v>0</v>
      </c>
      <c r="P370" s="98">
        <v>0</v>
      </c>
      <c r="Q370" s="98">
        <v>0</v>
      </c>
      <c r="R370" s="98">
        <v>15944094.560000001</v>
      </c>
      <c r="S370" s="96" t="s">
        <v>765</v>
      </c>
    </row>
    <row r="371" spans="1:19" s="81" customFormat="1" x14ac:dyDescent="0.25">
      <c r="A371" s="78" t="s">
        <v>830</v>
      </c>
      <c r="B371" s="79" t="s">
        <v>631</v>
      </c>
      <c r="C371" s="78" t="s">
        <v>75</v>
      </c>
      <c r="D371" s="78" t="s">
        <v>27</v>
      </c>
      <c r="E371" s="78" t="s">
        <v>773</v>
      </c>
      <c r="F371" s="78" t="s">
        <v>27</v>
      </c>
      <c r="G371" s="78" t="s">
        <v>755</v>
      </c>
      <c r="H371" s="78" t="s">
        <v>690</v>
      </c>
      <c r="I371" s="80" t="s">
        <v>691</v>
      </c>
      <c r="J371" s="80">
        <v>0</v>
      </c>
      <c r="K371" s="80">
        <v>0</v>
      </c>
      <c r="L371" s="80">
        <v>0</v>
      </c>
      <c r="M371" s="80">
        <v>0</v>
      </c>
      <c r="N371" s="80">
        <v>0</v>
      </c>
      <c r="O371" s="80">
        <v>0</v>
      </c>
      <c r="P371" s="80">
        <v>0</v>
      </c>
      <c r="Q371" s="80">
        <v>0</v>
      </c>
      <c r="R371" s="80">
        <v>10858966.07</v>
      </c>
      <c r="S371" s="78" t="s">
        <v>774</v>
      </c>
    </row>
    <row r="372" spans="1:19" s="28" customFormat="1" x14ac:dyDescent="0.25">
      <c r="A372" s="25" t="s">
        <v>1246</v>
      </c>
      <c r="B372" s="26" t="s">
        <v>1253</v>
      </c>
      <c r="C372" s="25" t="s">
        <v>25</v>
      </c>
      <c r="D372" s="25" t="s">
        <v>1254</v>
      </c>
      <c r="E372" s="25" t="s">
        <v>27</v>
      </c>
      <c r="F372" s="25" t="s">
        <v>1255</v>
      </c>
      <c r="G372" s="25" t="s">
        <v>27</v>
      </c>
      <c r="H372" s="25" t="s">
        <v>1256</v>
      </c>
      <c r="I372" s="27" t="s">
        <v>1257</v>
      </c>
      <c r="J372" s="27">
        <v>20061504</v>
      </c>
      <c r="K372" s="27">
        <v>0</v>
      </c>
      <c r="L372" s="27">
        <v>17294400</v>
      </c>
      <c r="M372" s="27">
        <v>2767104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5" t="s">
        <v>27</v>
      </c>
    </row>
    <row r="373" spans="1:19" s="28" customFormat="1" x14ac:dyDescent="0.25">
      <c r="A373" s="25" t="s">
        <v>1343</v>
      </c>
      <c r="B373" s="26" t="s">
        <v>1253</v>
      </c>
      <c r="C373" s="25" t="s">
        <v>75</v>
      </c>
      <c r="D373" s="25" t="s">
        <v>27</v>
      </c>
      <c r="E373" s="25" t="s">
        <v>1339</v>
      </c>
      <c r="F373" s="25" t="s">
        <v>27</v>
      </c>
      <c r="G373" s="25" t="s">
        <v>1254</v>
      </c>
      <c r="H373" s="25" t="s">
        <v>1256</v>
      </c>
      <c r="I373" s="27" t="s">
        <v>1257</v>
      </c>
      <c r="J373" s="27">
        <v>0</v>
      </c>
      <c r="K373" s="27">
        <v>0</v>
      </c>
      <c r="L373" s="27">
        <v>0</v>
      </c>
      <c r="M373" s="27">
        <v>0</v>
      </c>
      <c r="N373" s="27">
        <v>0</v>
      </c>
      <c r="O373" s="27">
        <v>0</v>
      </c>
      <c r="P373" s="27">
        <v>0</v>
      </c>
      <c r="Q373" s="27">
        <v>0</v>
      </c>
      <c r="R373" s="27">
        <v>2075328</v>
      </c>
      <c r="S373" s="25" t="s">
        <v>1340</v>
      </c>
    </row>
    <row r="374" spans="1:19" s="53" customFormat="1" x14ac:dyDescent="0.25">
      <c r="A374" s="50" t="s">
        <v>1266</v>
      </c>
      <c r="B374" s="51" t="s">
        <v>1253</v>
      </c>
      <c r="C374" s="50" t="s">
        <v>25</v>
      </c>
      <c r="D374" s="50" t="s">
        <v>1272</v>
      </c>
      <c r="E374" s="50" t="s">
        <v>27</v>
      </c>
      <c r="F374" s="50" t="s">
        <v>1273</v>
      </c>
      <c r="G374" s="50" t="s">
        <v>27</v>
      </c>
      <c r="H374" s="50" t="s">
        <v>1274</v>
      </c>
      <c r="I374" s="52" t="s">
        <v>1275</v>
      </c>
      <c r="J374" s="52">
        <v>323032080</v>
      </c>
      <c r="K374" s="52">
        <v>323032080</v>
      </c>
      <c r="L374" s="52">
        <v>0</v>
      </c>
      <c r="M374" s="52">
        <v>0</v>
      </c>
      <c r="N374" s="52">
        <v>0</v>
      </c>
      <c r="O374" s="52">
        <v>0</v>
      </c>
      <c r="P374" s="52">
        <v>0</v>
      </c>
      <c r="Q374" s="52">
        <v>0</v>
      </c>
      <c r="R374" s="52">
        <v>0</v>
      </c>
      <c r="S374" s="50" t="s">
        <v>27</v>
      </c>
    </row>
    <row r="375" spans="1:19" s="81" customFormat="1" x14ac:dyDescent="0.25">
      <c r="A375" s="78" t="s">
        <v>95</v>
      </c>
      <c r="B375" s="79" t="s">
        <v>90</v>
      </c>
      <c r="C375" s="78" t="s">
        <v>25</v>
      </c>
      <c r="D375" s="78" t="s">
        <v>96</v>
      </c>
      <c r="E375" s="78" t="s">
        <v>27</v>
      </c>
      <c r="F375" s="78" t="s">
        <v>97</v>
      </c>
      <c r="G375" s="78" t="s">
        <v>27</v>
      </c>
      <c r="H375" s="78" t="s">
        <v>98</v>
      </c>
      <c r="I375" s="80" t="s">
        <v>99</v>
      </c>
      <c r="J375" s="80">
        <v>43416357.840400003</v>
      </c>
      <c r="K375" s="80">
        <v>0</v>
      </c>
      <c r="L375" s="80">
        <v>37427894.689999998</v>
      </c>
      <c r="M375" s="80">
        <v>5988463.1500000004</v>
      </c>
      <c r="N375" s="80">
        <v>0</v>
      </c>
      <c r="O375" s="80">
        <v>0</v>
      </c>
      <c r="P375" s="80">
        <v>0</v>
      </c>
      <c r="Q375" s="80">
        <v>0</v>
      </c>
      <c r="R375" s="80">
        <v>0</v>
      </c>
      <c r="S375" s="78" t="s">
        <v>27</v>
      </c>
    </row>
    <row r="376" spans="1:19" s="28" customFormat="1" x14ac:dyDescent="0.25">
      <c r="A376" s="25" t="s">
        <v>100</v>
      </c>
      <c r="B376" s="26" t="s">
        <v>90</v>
      </c>
      <c r="C376" s="25" t="s">
        <v>25</v>
      </c>
      <c r="D376" s="25" t="s">
        <v>101</v>
      </c>
      <c r="E376" s="25" t="s">
        <v>27</v>
      </c>
      <c r="F376" s="25" t="s">
        <v>102</v>
      </c>
      <c r="G376" s="25" t="s">
        <v>27</v>
      </c>
      <c r="H376" s="25" t="s">
        <v>98</v>
      </c>
      <c r="I376" s="27" t="s">
        <v>99</v>
      </c>
      <c r="J376" s="27">
        <v>158504060.49360001</v>
      </c>
      <c r="K376" s="27">
        <v>0</v>
      </c>
      <c r="L376" s="27">
        <v>136641431.46000001</v>
      </c>
      <c r="M376" s="27">
        <v>21862629.030000001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5" t="s">
        <v>27</v>
      </c>
    </row>
    <row r="377" spans="1:19" s="81" customFormat="1" x14ac:dyDescent="0.25">
      <c r="A377" s="78" t="s">
        <v>241</v>
      </c>
      <c r="B377" s="79" t="s">
        <v>90</v>
      </c>
      <c r="C377" s="78" t="s">
        <v>75</v>
      </c>
      <c r="D377" s="78" t="s">
        <v>27</v>
      </c>
      <c r="E377" s="78" t="s">
        <v>227</v>
      </c>
      <c r="F377" s="78" t="s">
        <v>27</v>
      </c>
      <c r="G377" s="78" t="s">
        <v>96</v>
      </c>
      <c r="H377" s="78" t="s">
        <v>98</v>
      </c>
      <c r="I377" s="80" t="s">
        <v>99</v>
      </c>
      <c r="J377" s="80">
        <v>0</v>
      </c>
      <c r="K377" s="80">
        <v>0</v>
      </c>
      <c r="L377" s="80">
        <v>0</v>
      </c>
      <c r="M377" s="80">
        <v>0</v>
      </c>
      <c r="N377" s="80">
        <v>0</v>
      </c>
      <c r="O377" s="80">
        <v>0</v>
      </c>
      <c r="P377" s="80">
        <v>0</v>
      </c>
      <c r="Q377" s="80">
        <v>0</v>
      </c>
      <c r="R377" s="80">
        <v>4491347.3628000002</v>
      </c>
      <c r="S377" s="78" t="s">
        <v>228</v>
      </c>
    </row>
    <row r="378" spans="1:19" s="28" customFormat="1" x14ac:dyDescent="0.25">
      <c r="A378" s="25" t="s">
        <v>244</v>
      </c>
      <c r="B378" s="26" t="s">
        <v>90</v>
      </c>
      <c r="C378" s="25" t="s">
        <v>75</v>
      </c>
      <c r="D378" s="25" t="s">
        <v>27</v>
      </c>
      <c r="E378" s="25" t="s">
        <v>230</v>
      </c>
      <c r="F378" s="25" t="s">
        <v>27</v>
      </c>
      <c r="G378" s="25" t="s">
        <v>101</v>
      </c>
      <c r="H378" s="25" t="s">
        <v>98</v>
      </c>
      <c r="I378" s="27" t="s">
        <v>99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16396971.775199998</v>
      </c>
      <c r="S378" s="25" t="s">
        <v>231</v>
      </c>
    </row>
    <row r="379" spans="1:19" s="53" customFormat="1" x14ac:dyDescent="0.25">
      <c r="A379" s="50" t="s">
        <v>359</v>
      </c>
      <c r="B379" s="51" t="s">
        <v>339</v>
      </c>
      <c r="C379" s="50" t="s">
        <v>25</v>
      </c>
      <c r="D379" s="50" t="s">
        <v>368</v>
      </c>
      <c r="E379" s="50" t="s">
        <v>27</v>
      </c>
      <c r="F379" s="50" t="s">
        <v>369</v>
      </c>
      <c r="G379" s="50" t="s">
        <v>27</v>
      </c>
      <c r="H379" s="50" t="s">
        <v>98</v>
      </c>
      <c r="I379" s="52" t="s">
        <v>99</v>
      </c>
      <c r="J379" s="52">
        <v>120540398.5024</v>
      </c>
      <c r="K379" s="52">
        <v>0</v>
      </c>
      <c r="L379" s="52">
        <v>103914136.64</v>
      </c>
      <c r="M379" s="52">
        <v>16626261.859999999</v>
      </c>
      <c r="N379" s="52">
        <v>0</v>
      </c>
      <c r="O379" s="52">
        <v>0</v>
      </c>
      <c r="P379" s="52">
        <v>0</v>
      </c>
      <c r="Q379" s="52">
        <v>0</v>
      </c>
      <c r="R379" s="52">
        <v>0</v>
      </c>
      <c r="S379" s="50" t="s">
        <v>27</v>
      </c>
    </row>
    <row r="380" spans="1:19" s="53" customFormat="1" x14ac:dyDescent="0.25">
      <c r="A380" s="50" t="s">
        <v>364</v>
      </c>
      <c r="B380" s="51" t="s">
        <v>339</v>
      </c>
      <c r="C380" s="50" t="s">
        <v>25</v>
      </c>
      <c r="D380" s="50" t="s">
        <v>371</v>
      </c>
      <c r="E380" s="50" t="s">
        <v>27</v>
      </c>
      <c r="F380" s="50" t="s">
        <v>372</v>
      </c>
      <c r="G380" s="50" t="s">
        <v>27</v>
      </c>
      <c r="H380" s="50" t="s">
        <v>98</v>
      </c>
      <c r="I380" s="52" t="s">
        <v>99</v>
      </c>
      <c r="J380" s="52">
        <v>9342524.8816</v>
      </c>
      <c r="K380" s="52">
        <v>0</v>
      </c>
      <c r="L380" s="52">
        <v>8053900.7599999998</v>
      </c>
      <c r="M380" s="52">
        <v>1288624.1200000001</v>
      </c>
      <c r="N380" s="52">
        <v>0</v>
      </c>
      <c r="O380" s="52">
        <v>0</v>
      </c>
      <c r="P380" s="52">
        <v>0</v>
      </c>
      <c r="Q380" s="52">
        <v>0</v>
      </c>
      <c r="R380" s="52">
        <v>0</v>
      </c>
      <c r="S380" s="50" t="s">
        <v>27</v>
      </c>
    </row>
    <row r="381" spans="1:19" s="53" customFormat="1" x14ac:dyDescent="0.25">
      <c r="A381" s="50" t="s">
        <v>522</v>
      </c>
      <c r="B381" s="51" t="s">
        <v>339</v>
      </c>
      <c r="C381" s="50" t="s">
        <v>75</v>
      </c>
      <c r="D381" s="50" t="s">
        <v>27</v>
      </c>
      <c r="E381" s="50" t="s">
        <v>541</v>
      </c>
      <c r="F381" s="50" t="s">
        <v>27</v>
      </c>
      <c r="G381" s="50" t="s">
        <v>368</v>
      </c>
      <c r="H381" s="50" t="s">
        <v>98</v>
      </c>
      <c r="I381" s="52" t="s">
        <v>99</v>
      </c>
      <c r="J381" s="52">
        <v>0</v>
      </c>
      <c r="K381" s="52">
        <v>0</v>
      </c>
      <c r="L381" s="52">
        <v>0</v>
      </c>
      <c r="M381" s="52">
        <v>0</v>
      </c>
      <c r="N381" s="52">
        <v>0</v>
      </c>
      <c r="O381" s="52">
        <v>0</v>
      </c>
      <c r="P381" s="52">
        <v>0</v>
      </c>
      <c r="Q381" s="52">
        <v>0</v>
      </c>
      <c r="R381" s="52">
        <v>12469696.3968</v>
      </c>
      <c r="S381" s="50" t="s">
        <v>542</v>
      </c>
    </row>
    <row r="382" spans="1:19" s="53" customFormat="1" x14ac:dyDescent="0.25">
      <c r="A382" s="50" t="s">
        <v>525</v>
      </c>
      <c r="B382" s="51" t="s">
        <v>339</v>
      </c>
      <c r="C382" s="50" t="s">
        <v>75</v>
      </c>
      <c r="D382" s="50" t="s">
        <v>27</v>
      </c>
      <c r="E382" s="50" t="s">
        <v>544</v>
      </c>
      <c r="F382" s="50" t="s">
        <v>27</v>
      </c>
      <c r="G382" s="50" t="s">
        <v>371</v>
      </c>
      <c r="H382" s="50" t="s">
        <v>98</v>
      </c>
      <c r="I382" s="52" t="s">
        <v>99</v>
      </c>
      <c r="J382" s="52">
        <v>0</v>
      </c>
      <c r="K382" s="52">
        <v>0</v>
      </c>
      <c r="L382" s="52">
        <v>0</v>
      </c>
      <c r="M382" s="52">
        <v>0</v>
      </c>
      <c r="N382" s="52">
        <v>0</v>
      </c>
      <c r="O382" s="52">
        <v>0</v>
      </c>
      <c r="P382" s="52">
        <v>0</v>
      </c>
      <c r="Q382" s="52">
        <v>0</v>
      </c>
      <c r="R382" s="52">
        <v>966468.09119999991</v>
      </c>
      <c r="S382" s="50" t="s">
        <v>545</v>
      </c>
    </row>
    <row r="383" spans="1:19" s="28" customFormat="1" x14ac:dyDescent="0.25">
      <c r="A383" s="25" t="s">
        <v>603</v>
      </c>
      <c r="B383" s="26" t="s">
        <v>576</v>
      </c>
      <c r="C383" s="25" t="s">
        <v>75</v>
      </c>
      <c r="D383" s="25" t="s">
        <v>27</v>
      </c>
      <c r="E383" s="25" t="s">
        <v>624</v>
      </c>
      <c r="F383" s="25" t="s">
        <v>625</v>
      </c>
      <c r="G383" s="25" t="s">
        <v>626</v>
      </c>
      <c r="H383" s="25" t="s">
        <v>98</v>
      </c>
      <c r="I383" s="27" t="s">
        <v>99</v>
      </c>
      <c r="J383" s="27">
        <v>-629540.6</v>
      </c>
      <c r="K383" s="27">
        <v>0</v>
      </c>
      <c r="L383" s="27">
        <v>-542707.41</v>
      </c>
      <c r="M383" s="27">
        <v>-86833.19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5" t="s">
        <v>27</v>
      </c>
    </row>
    <row r="384" spans="1:19" s="28" customFormat="1" x14ac:dyDescent="0.25">
      <c r="A384" s="25" t="s">
        <v>732</v>
      </c>
      <c r="B384" s="26" t="s">
        <v>631</v>
      </c>
      <c r="C384" s="25" t="s">
        <v>25</v>
      </c>
      <c r="D384" s="25" t="s">
        <v>739</v>
      </c>
      <c r="E384" s="25" t="s">
        <v>27</v>
      </c>
      <c r="F384" s="25" t="s">
        <v>740</v>
      </c>
      <c r="G384" s="25" t="s">
        <v>27</v>
      </c>
      <c r="H384" s="25" t="s">
        <v>98</v>
      </c>
      <c r="I384" s="27" t="s">
        <v>99</v>
      </c>
      <c r="J384" s="27">
        <v>136333888.66</v>
      </c>
      <c r="K384" s="27">
        <v>0</v>
      </c>
      <c r="L384" s="27">
        <v>117529214.36</v>
      </c>
      <c r="M384" s="27">
        <v>18804674.300000001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5" t="s">
        <v>27</v>
      </c>
    </row>
    <row r="385" spans="1:19" s="28" customFormat="1" x14ac:dyDescent="0.25">
      <c r="A385" s="25" t="s">
        <v>817</v>
      </c>
      <c r="B385" s="26" t="s">
        <v>631</v>
      </c>
      <c r="C385" s="25" t="s">
        <v>75</v>
      </c>
      <c r="D385" s="25" t="s">
        <v>27</v>
      </c>
      <c r="E385" s="25" t="s">
        <v>831</v>
      </c>
      <c r="F385" s="25" t="s">
        <v>27</v>
      </c>
      <c r="G385" s="25" t="s">
        <v>739</v>
      </c>
      <c r="H385" s="25" t="s">
        <v>98</v>
      </c>
      <c r="I385" s="27" t="s">
        <v>99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14103505.725000001</v>
      </c>
      <c r="S385" s="25" t="s">
        <v>832</v>
      </c>
    </row>
    <row r="386" spans="1:19" s="28" customFormat="1" x14ac:dyDescent="0.25">
      <c r="A386" s="25" t="s">
        <v>962</v>
      </c>
      <c r="B386" s="26" t="s">
        <v>918</v>
      </c>
      <c r="C386" s="25" t="s">
        <v>25</v>
      </c>
      <c r="D386" s="25" t="s">
        <v>969</v>
      </c>
      <c r="E386" s="25" t="s">
        <v>27</v>
      </c>
      <c r="F386" s="25" t="s">
        <v>970</v>
      </c>
      <c r="G386" s="25" t="s">
        <v>27</v>
      </c>
      <c r="H386" s="25" t="s">
        <v>98</v>
      </c>
      <c r="I386" s="27" t="s">
        <v>99</v>
      </c>
      <c r="J386" s="27">
        <v>8973605.5600000005</v>
      </c>
      <c r="K386" s="27">
        <v>0</v>
      </c>
      <c r="L386" s="27">
        <v>7735866.8600000003</v>
      </c>
      <c r="M386" s="27">
        <v>1237738.7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5" t="s">
        <v>27</v>
      </c>
    </row>
    <row r="387" spans="1:19" s="28" customFormat="1" x14ac:dyDescent="0.25">
      <c r="A387" s="25" t="s">
        <v>1060</v>
      </c>
      <c r="B387" s="26" t="s">
        <v>918</v>
      </c>
      <c r="C387" s="25" t="s">
        <v>75</v>
      </c>
      <c r="D387" s="25" t="s">
        <v>27</v>
      </c>
      <c r="E387" s="25" t="s">
        <v>1038</v>
      </c>
      <c r="F387" s="25" t="s">
        <v>27</v>
      </c>
      <c r="G387" s="25" t="s">
        <v>969</v>
      </c>
      <c r="H387" s="25" t="s">
        <v>98</v>
      </c>
      <c r="I387" s="27" t="s">
        <v>99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928304.02499999991</v>
      </c>
      <c r="S387" s="25" t="s">
        <v>1039</v>
      </c>
    </row>
    <row r="388" spans="1:19" s="53" customFormat="1" x14ac:dyDescent="0.25">
      <c r="A388" s="50" t="s">
        <v>1092</v>
      </c>
      <c r="B388" s="51" t="s">
        <v>1086</v>
      </c>
      <c r="C388" s="50" t="s">
        <v>25</v>
      </c>
      <c r="D388" s="50" t="s">
        <v>1099</v>
      </c>
      <c r="E388" s="50" t="s">
        <v>27</v>
      </c>
      <c r="F388" s="50" t="s">
        <v>1100</v>
      </c>
      <c r="G388" s="50" t="s">
        <v>27</v>
      </c>
      <c r="H388" s="50" t="s">
        <v>98</v>
      </c>
      <c r="I388" s="52" t="s">
        <v>99</v>
      </c>
      <c r="J388" s="52">
        <v>51177781.729999997</v>
      </c>
      <c r="K388" s="52">
        <v>0</v>
      </c>
      <c r="L388" s="52">
        <v>44118777.350000001</v>
      </c>
      <c r="M388" s="52">
        <v>7059004.3799999999</v>
      </c>
      <c r="N388" s="52">
        <v>0</v>
      </c>
      <c r="O388" s="52">
        <v>0</v>
      </c>
      <c r="P388" s="52">
        <v>0</v>
      </c>
      <c r="Q388" s="52">
        <v>0</v>
      </c>
      <c r="R388" s="52">
        <v>0</v>
      </c>
      <c r="S388" s="50" t="s">
        <v>27</v>
      </c>
    </row>
    <row r="389" spans="1:19" s="53" customFormat="1" x14ac:dyDescent="0.25">
      <c r="A389" s="50" t="s">
        <v>1159</v>
      </c>
      <c r="B389" s="51" t="s">
        <v>1086</v>
      </c>
      <c r="C389" s="50" t="s">
        <v>25</v>
      </c>
      <c r="D389" s="50" t="s">
        <v>1166</v>
      </c>
      <c r="E389" s="50" t="s">
        <v>27</v>
      </c>
      <c r="F389" s="50" t="s">
        <v>1167</v>
      </c>
      <c r="G389" s="50" t="s">
        <v>27</v>
      </c>
      <c r="H389" s="50" t="s">
        <v>98</v>
      </c>
      <c r="I389" s="52" t="s">
        <v>99</v>
      </c>
      <c r="J389" s="52">
        <v>70688143.409999996</v>
      </c>
      <c r="K389" s="52">
        <v>0</v>
      </c>
      <c r="L389" s="52">
        <v>60938054.659999996</v>
      </c>
      <c r="M389" s="52">
        <v>9750088.75</v>
      </c>
      <c r="N389" s="52">
        <v>0</v>
      </c>
      <c r="O389" s="52">
        <v>0</v>
      </c>
      <c r="P389" s="52">
        <v>0</v>
      </c>
      <c r="Q389" s="52">
        <v>0</v>
      </c>
      <c r="R389" s="52">
        <v>0</v>
      </c>
      <c r="S389" s="50" t="s">
        <v>27</v>
      </c>
    </row>
    <row r="390" spans="1:19" s="53" customFormat="1" x14ac:dyDescent="0.25">
      <c r="A390" s="50" t="s">
        <v>1189</v>
      </c>
      <c r="B390" s="51" t="s">
        <v>1086</v>
      </c>
      <c r="C390" s="50" t="s">
        <v>75</v>
      </c>
      <c r="D390" s="50" t="s">
        <v>27</v>
      </c>
      <c r="E390" s="50" t="s">
        <v>1217</v>
      </c>
      <c r="F390" s="50" t="s">
        <v>27</v>
      </c>
      <c r="G390" s="50" t="s">
        <v>1099</v>
      </c>
      <c r="H390" s="50" t="s">
        <v>98</v>
      </c>
      <c r="I390" s="52" t="s">
        <v>99</v>
      </c>
      <c r="J390" s="52">
        <v>0</v>
      </c>
      <c r="K390" s="52">
        <v>0</v>
      </c>
      <c r="L390" s="52">
        <v>0</v>
      </c>
      <c r="M390" s="52">
        <v>0</v>
      </c>
      <c r="N390" s="52">
        <v>0</v>
      </c>
      <c r="O390" s="52">
        <v>0</v>
      </c>
      <c r="P390" s="52">
        <v>0</v>
      </c>
      <c r="Q390" s="52">
        <v>0</v>
      </c>
      <c r="R390" s="52">
        <v>5294253.2850000001</v>
      </c>
      <c r="S390" s="50" t="s">
        <v>1218</v>
      </c>
    </row>
    <row r="391" spans="1:19" s="53" customFormat="1" x14ac:dyDescent="0.25">
      <c r="A391" s="50" t="s">
        <v>1219</v>
      </c>
      <c r="B391" s="51" t="s">
        <v>1086</v>
      </c>
      <c r="C391" s="50" t="s">
        <v>75</v>
      </c>
      <c r="D391" s="50" t="s">
        <v>27</v>
      </c>
      <c r="E391" s="50" t="s">
        <v>1232</v>
      </c>
      <c r="F391" s="50" t="s">
        <v>27</v>
      </c>
      <c r="G391" s="50" t="s">
        <v>1166</v>
      </c>
      <c r="H391" s="50" t="s">
        <v>98</v>
      </c>
      <c r="I391" s="52" t="s">
        <v>99</v>
      </c>
      <c r="J391" s="52">
        <v>0</v>
      </c>
      <c r="K391" s="52">
        <v>0</v>
      </c>
      <c r="L391" s="52">
        <v>0</v>
      </c>
      <c r="M391" s="52">
        <v>0</v>
      </c>
      <c r="N391" s="52">
        <v>0</v>
      </c>
      <c r="O391" s="52">
        <v>0</v>
      </c>
      <c r="P391" s="52">
        <v>0</v>
      </c>
      <c r="Q391" s="52">
        <v>0</v>
      </c>
      <c r="R391" s="52">
        <v>7312566.5625</v>
      </c>
      <c r="S391" s="50" t="s">
        <v>1233</v>
      </c>
    </row>
    <row r="392" spans="1:19" s="77" customFormat="1" x14ac:dyDescent="0.25">
      <c r="A392" s="74" t="s">
        <v>384</v>
      </c>
      <c r="B392" s="75" t="s">
        <v>339</v>
      </c>
      <c r="C392" s="74" t="s">
        <v>25</v>
      </c>
      <c r="D392" s="74" t="s">
        <v>395</v>
      </c>
      <c r="E392" s="74" t="s">
        <v>27</v>
      </c>
      <c r="F392" s="74" t="s">
        <v>396</v>
      </c>
      <c r="G392" s="74" t="s">
        <v>27</v>
      </c>
      <c r="H392" s="74" t="s">
        <v>397</v>
      </c>
      <c r="I392" s="76" t="s">
        <v>398</v>
      </c>
      <c r="J392" s="76">
        <v>203456.52</v>
      </c>
      <c r="K392" s="76">
        <v>0</v>
      </c>
      <c r="L392" s="76">
        <v>175393.55</v>
      </c>
      <c r="M392" s="76">
        <v>28062.97</v>
      </c>
      <c r="N392" s="76">
        <v>0</v>
      </c>
      <c r="O392" s="76">
        <v>0</v>
      </c>
      <c r="P392" s="76">
        <v>0</v>
      </c>
      <c r="Q392" s="76">
        <v>0</v>
      </c>
      <c r="R392" s="76">
        <v>0</v>
      </c>
      <c r="S392" s="74" t="s">
        <v>27</v>
      </c>
    </row>
    <row r="393" spans="1:19" s="57" customFormat="1" x14ac:dyDescent="0.25">
      <c r="A393" s="54" t="s">
        <v>394</v>
      </c>
      <c r="B393" s="55" t="s">
        <v>339</v>
      </c>
      <c r="C393" s="54" t="s">
        <v>25</v>
      </c>
      <c r="D393" s="54" t="s">
        <v>404</v>
      </c>
      <c r="E393" s="54" t="s">
        <v>27</v>
      </c>
      <c r="F393" s="54" t="s">
        <v>405</v>
      </c>
      <c r="G393" s="54" t="s">
        <v>27</v>
      </c>
      <c r="H393" s="54" t="s">
        <v>397</v>
      </c>
      <c r="I393" s="56" t="s">
        <v>398</v>
      </c>
      <c r="J393" s="56">
        <v>253197.4804</v>
      </c>
      <c r="K393" s="56">
        <v>0</v>
      </c>
      <c r="L393" s="56">
        <v>218273.69</v>
      </c>
      <c r="M393" s="56">
        <v>34923.79</v>
      </c>
      <c r="N393" s="56">
        <v>0</v>
      </c>
      <c r="O393" s="56">
        <v>0</v>
      </c>
      <c r="P393" s="56">
        <v>0</v>
      </c>
      <c r="Q393" s="56">
        <v>0</v>
      </c>
      <c r="R393" s="56">
        <v>0</v>
      </c>
      <c r="S393" s="54" t="s">
        <v>27</v>
      </c>
    </row>
    <row r="394" spans="1:19" s="28" customFormat="1" x14ac:dyDescent="0.25">
      <c r="A394" s="25" t="s">
        <v>406</v>
      </c>
      <c r="B394" s="26" t="s">
        <v>339</v>
      </c>
      <c r="C394" s="25" t="s">
        <v>25</v>
      </c>
      <c r="D394" s="25" t="s">
        <v>415</v>
      </c>
      <c r="E394" s="25" t="s">
        <v>27</v>
      </c>
      <c r="F394" s="25" t="s">
        <v>416</v>
      </c>
      <c r="G394" s="25" t="s">
        <v>27</v>
      </c>
      <c r="H394" s="25" t="s">
        <v>397</v>
      </c>
      <c r="I394" s="27" t="s">
        <v>398</v>
      </c>
      <c r="J394" s="27">
        <v>968059.12</v>
      </c>
      <c r="K394" s="27">
        <v>968059.12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5" t="s">
        <v>27</v>
      </c>
    </row>
    <row r="395" spans="1:19" s="28" customFormat="1" x14ac:dyDescent="0.25">
      <c r="A395" s="25" t="s">
        <v>409</v>
      </c>
      <c r="B395" s="26" t="s">
        <v>339</v>
      </c>
      <c r="C395" s="25" t="s">
        <v>25</v>
      </c>
      <c r="D395" s="25" t="s">
        <v>418</v>
      </c>
      <c r="E395" s="25" t="s">
        <v>27</v>
      </c>
      <c r="F395" s="25" t="s">
        <v>419</v>
      </c>
      <c r="G395" s="25" t="s">
        <v>27</v>
      </c>
      <c r="H395" s="25" t="s">
        <v>397</v>
      </c>
      <c r="I395" s="27" t="s">
        <v>398</v>
      </c>
      <c r="J395" s="27">
        <v>4867821.58</v>
      </c>
      <c r="K395" s="27">
        <v>4867821.58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5" t="s">
        <v>27</v>
      </c>
    </row>
    <row r="396" spans="1:19" s="77" customFormat="1" x14ac:dyDescent="0.25">
      <c r="A396" s="74" t="s">
        <v>489</v>
      </c>
      <c r="B396" s="75" t="s">
        <v>339</v>
      </c>
      <c r="C396" s="74" t="s">
        <v>75</v>
      </c>
      <c r="D396" s="74" t="s">
        <v>27</v>
      </c>
      <c r="E396" s="74" t="s">
        <v>553</v>
      </c>
      <c r="F396" s="74"/>
      <c r="G396" s="74" t="s">
        <v>395</v>
      </c>
      <c r="H396" s="74" t="s">
        <v>397</v>
      </c>
      <c r="I396" s="76" t="s">
        <v>398</v>
      </c>
      <c r="J396" s="76">
        <v>0</v>
      </c>
      <c r="K396" s="76">
        <v>0</v>
      </c>
      <c r="L396" s="76">
        <v>0</v>
      </c>
      <c r="M396" s="76">
        <v>0</v>
      </c>
      <c r="N396" s="76">
        <v>0</v>
      </c>
      <c r="O396" s="76">
        <v>0</v>
      </c>
      <c r="P396" s="76">
        <v>0</v>
      </c>
      <c r="Q396" s="76">
        <v>0</v>
      </c>
      <c r="R396" s="76">
        <v>0</v>
      </c>
      <c r="S396" s="74" t="s">
        <v>27</v>
      </c>
    </row>
    <row r="397" spans="1:19" s="57" customFormat="1" x14ac:dyDescent="0.25">
      <c r="A397" s="54" t="s">
        <v>492</v>
      </c>
      <c r="B397" s="55" t="s">
        <v>339</v>
      </c>
      <c r="C397" s="54" t="s">
        <v>75</v>
      </c>
      <c r="D397" s="54" t="s">
        <v>27</v>
      </c>
      <c r="E397" s="54" t="s">
        <v>555</v>
      </c>
      <c r="F397" s="54" t="s">
        <v>27</v>
      </c>
      <c r="G397" s="54" t="s">
        <v>404</v>
      </c>
      <c r="H397" s="54" t="s">
        <v>397</v>
      </c>
      <c r="I397" s="56" t="s">
        <v>398</v>
      </c>
      <c r="J397" s="56">
        <v>0</v>
      </c>
      <c r="K397" s="56">
        <v>0</v>
      </c>
      <c r="L397" s="56">
        <v>0</v>
      </c>
      <c r="M397" s="56">
        <v>0</v>
      </c>
      <c r="N397" s="56">
        <v>0</v>
      </c>
      <c r="O397" s="56">
        <v>0</v>
      </c>
      <c r="P397" s="56">
        <v>0</v>
      </c>
      <c r="Q397" s="56">
        <v>0</v>
      </c>
      <c r="R397" s="56">
        <v>0</v>
      </c>
      <c r="S397" s="54" t="s">
        <v>27</v>
      </c>
    </row>
    <row r="398" spans="1:19" s="103" customFormat="1" x14ac:dyDescent="0.25">
      <c r="A398" s="100" t="s">
        <v>951</v>
      </c>
      <c r="B398" s="101" t="s">
        <v>918</v>
      </c>
      <c r="C398" s="100" t="s">
        <v>25</v>
      </c>
      <c r="D398" s="100" t="s">
        <v>960</v>
      </c>
      <c r="E398" s="100" t="s">
        <v>27</v>
      </c>
      <c r="F398" s="100" t="s">
        <v>961</v>
      </c>
      <c r="G398" s="100" t="s">
        <v>27</v>
      </c>
      <c r="H398" s="100" t="s">
        <v>397</v>
      </c>
      <c r="I398" s="102" t="s">
        <v>398</v>
      </c>
      <c r="J398" s="102">
        <v>135288567.49360001</v>
      </c>
      <c r="K398" s="102">
        <v>119991321</v>
      </c>
      <c r="L398" s="102">
        <v>13187281.460000001</v>
      </c>
      <c r="M398" s="102">
        <v>2109965.0299999998</v>
      </c>
      <c r="N398" s="102">
        <v>0</v>
      </c>
      <c r="O398" s="102">
        <v>0</v>
      </c>
      <c r="P398" s="102">
        <v>0</v>
      </c>
      <c r="Q398" s="102">
        <v>0</v>
      </c>
      <c r="R398" s="102">
        <v>0</v>
      </c>
      <c r="S398" s="100" t="s">
        <v>27</v>
      </c>
    </row>
    <row r="399" spans="1:19" s="103" customFormat="1" x14ac:dyDescent="0.25">
      <c r="A399" s="100" t="s">
        <v>954</v>
      </c>
      <c r="B399" s="101" t="s">
        <v>918</v>
      </c>
      <c r="C399" s="100" t="s">
        <v>25</v>
      </c>
      <c r="D399" s="100" t="s">
        <v>963</v>
      </c>
      <c r="E399" s="100" t="s">
        <v>27</v>
      </c>
      <c r="F399" s="100" t="s">
        <v>964</v>
      </c>
      <c r="G399" s="100" t="s">
        <v>27</v>
      </c>
      <c r="H399" s="100" t="s">
        <v>397</v>
      </c>
      <c r="I399" s="102" t="s">
        <v>398</v>
      </c>
      <c r="J399" s="102">
        <v>24831301.9912</v>
      </c>
      <c r="K399" s="102">
        <v>0</v>
      </c>
      <c r="L399" s="102">
        <v>21406294.82</v>
      </c>
      <c r="M399" s="102">
        <v>3425007.17</v>
      </c>
      <c r="N399" s="102">
        <v>0</v>
      </c>
      <c r="O399" s="102">
        <v>0</v>
      </c>
      <c r="P399" s="102">
        <v>0</v>
      </c>
      <c r="Q399" s="102">
        <v>0</v>
      </c>
      <c r="R399" s="102">
        <v>0</v>
      </c>
      <c r="S399" s="100" t="s">
        <v>27</v>
      </c>
    </row>
    <row r="400" spans="1:19" s="103" customFormat="1" x14ac:dyDescent="0.25">
      <c r="A400" s="100" t="s">
        <v>959</v>
      </c>
      <c r="B400" s="101" t="s">
        <v>918</v>
      </c>
      <c r="C400" s="100" t="s">
        <v>25</v>
      </c>
      <c r="D400" s="100" t="s">
        <v>966</v>
      </c>
      <c r="E400" s="100" t="s">
        <v>27</v>
      </c>
      <c r="F400" s="100" t="s">
        <v>967</v>
      </c>
      <c r="G400" s="100" t="s">
        <v>27</v>
      </c>
      <c r="H400" s="100" t="s">
        <v>397</v>
      </c>
      <c r="I400" s="102" t="s">
        <v>398</v>
      </c>
      <c r="J400" s="102">
        <v>85310692.209999993</v>
      </c>
      <c r="K400" s="102">
        <v>0</v>
      </c>
      <c r="L400" s="102">
        <v>73543700.180000007</v>
      </c>
      <c r="M400" s="102">
        <v>11766992.029999999</v>
      </c>
      <c r="N400" s="102">
        <v>0</v>
      </c>
      <c r="O400" s="102">
        <v>0</v>
      </c>
      <c r="P400" s="102">
        <v>0</v>
      </c>
      <c r="Q400" s="102">
        <v>0</v>
      </c>
      <c r="R400" s="102">
        <v>0</v>
      </c>
      <c r="S400" s="100" t="s">
        <v>27</v>
      </c>
    </row>
    <row r="401" spans="1:19" s="77" customFormat="1" x14ac:dyDescent="0.25">
      <c r="A401" s="74" t="s">
        <v>980</v>
      </c>
      <c r="B401" s="75" t="s">
        <v>918</v>
      </c>
      <c r="C401" s="74" t="s">
        <v>25</v>
      </c>
      <c r="D401" s="74" t="s">
        <v>988</v>
      </c>
      <c r="E401" s="74" t="s">
        <v>27</v>
      </c>
      <c r="F401" s="74" t="s">
        <v>989</v>
      </c>
      <c r="G401" s="74" t="s">
        <v>27</v>
      </c>
      <c r="H401" s="74" t="s">
        <v>397</v>
      </c>
      <c r="I401" s="76" t="s">
        <v>398</v>
      </c>
      <c r="J401" s="76">
        <v>1320660.27</v>
      </c>
      <c r="K401" s="76">
        <v>0</v>
      </c>
      <c r="L401" s="76">
        <v>1138500.23</v>
      </c>
      <c r="M401" s="76">
        <v>182160.04</v>
      </c>
      <c r="N401" s="76">
        <v>0</v>
      </c>
      <c r="O401" s="76">
        <v>0</v>
      </c>
      <c r="P401" s="76">
        <v>0</v>
      </c>
      <c r="Q401" s="76">
        <v>0</v>
      </c>
      <c r="R401" s="76">
        <v>0</v>
      </c>
      <c r="S401" s="74" t="s">
        <v>27</v>
      </c>
    </row>
    <row r="402" spans="1:19" s="77" customFormat="1" x14ac:dyDescent="0.25">
      <c r="A402" s="74" t="s">
        <v>985</v>
      </c>
      <c r="B402" s="75" t="s">
        <v>918</v>
      </c>
      <c r="C402" s="74" t="s">
        <v>25</v>
      </c>
      <c r="D402" s="74" t="s">
        <v>991</v>
      </c>
      <c r="E402" s="74" t="s">
        <v>27</v>
      </c>
      <c r="F402" s="74" t="s">
        <v>992</v>
      </c>
      <c r="G402" s="74" t="s">
        <v>27</v>
      </c>
      <c r="H402" s="74" t="s">
        <v>397</v>
      </c>
      <c r="I402" s="76" t="s">
        <v>398</v>
      </c>
      <c r="J402" s="76">
        <v>7493340.7199999997</v>
      </c>
      <c r="K402" s="76">
        <v>7493340.7199999997</v>
      </c>
      <c r="L402" s="76">
        <v>0</v>
      </c>
      <c r="M402" s="76">
        <v>0</v>
      </c>
      <c r="N402" s="76">
        <v>0</v>
      </c>
      <c r="O402" s="76">
        <v>0</v>
      </c>
      <c r="P402" s="76">
        <v>0</v>
      </c>
      <c r="Q402" s="76">
        <v>0</v>
      </c>
      <c r="R402" s="76">
        <v>0</v>
      </c>
      <c r="S402" s="74" t="s">
        <v>27</v>
      </c>
    </row>
    <row r="403" spans="1:19" s="28" customFormat="1" x14ac:dyDescent="0.25">
      <c r="A403" s="25" t="s">
        <v>987</v>
      </c>
      <c r="B403" s="26" t="s">
        <v>918</v>
      </c>
      <c r="C403" s="25" t="s">
        <v>25</v>
      </c>
      <c r="D403" s="25" t="s">
        <v>994</v>
      </c>
      <c r="E403" s="25" t="s">
        <v>27</v>
      </c>
      <c r="F403" s="25" t="s">
        <v>995</v>
      </c>
      <c r="G403" s="25" t="s">
        <v>27</v>
      </c>
      <c r="H403" s="25" t="s">
        <v>397</v>
      </c>
      <c r="I403" s="27" t="s">
        <v>398</v>
      </c>
      <c r="J403" s="27">
        <v>6356515.5800000001</v>
      </c>
      <c r="K403" s="27">
        <v>6356515.5800000001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5" t="s">
        <v>27</v>
      </c>
    </row>
    <row r="404" spans="1:19" s="33" customFormat="1" x14ac:dyDescent="0.25">
      <c r="A404" s="30" t="s">
        <v>1005</v>
      </c>
      <c r="B404" s="31" t="s">
        <v>918</v>
      </c>
      <c r="C404" s="30" t="s">
        <v>25</v>
      </c>
      <c r="D404" s="30" t="s">
        <v>1012</v>
      </c>
      <c r="E404" s="30" t="s">
        <v>27</v>
      </c>
      <c r="F404" s="30" t="s">
        <v>1013</v>
      </c>
      <c r="G404" s="30" t="s">
        <v>27</v>
      </c>
      <c r="H404" s="30" t="s">
        <v>397</v>
      </c>
      <c r="I404" s="32" t="s">
        <v>398</v>
      </c>
      <c r="J404" s="32">
        <v>400882.49</v>
      </c>
      <c r="K404" s="32">
        <v>400882.49</v>
      </c>
      <c r="L404" s="32">
        <v>0</v>
      </c>
      <c r="M404" s="32">
        <v>0</v>
      </c>
      <c r="N404" s="32">
        <v>0</v>
      </c>
      <c r="O404" s="32">
        <v>0</v>
      </c>
      <c r="P404" s="32">
        <v>0</v>
      </c>
      <c r="Q404" s="32">
        <v>0</v>
      </c>
      <c r="R404" s="32">
        <v>0</v>
      </c>
      <c r="S404" s="30" t="s">
        <v>27</v>
      </c>
    </row>
    <row r="405" spans="1:19" s="28" customFormat="1" x14ac:dyDescent="0.25">
      <c r="A405" s="25" t="s">
        <v>1011</v>
      </c>
      <c r="B405" s="26" t="s">
        <v>918</v>
      </c>
      <c r="C405" s="25" t="s">
        <v>25</v>
      </c>
      <c r="D405" s="25" t="s">
        <v>1018</v>
      </c>
      <c r="E405" s="25" t="s">
        <v>27</v>
      </c>
      <c r="F405" s="25" t="s">
        <v>1019</v>
      </c>
      <c r="G405" s="25" t="s">
        <v>27</v>
      </c>
      <c r="H405" s="25" t="s">
        <v>397</v>
      </c>
      <c r="I405" s="27" t="s">
        <v>398</v>
      </c>
      <c r="J405" s="27">
        <v>128015684.16</v>
      </c>
      <c r="K405" s="27">
        <v>128015684.16</v>
      </c>
      <c r="L405" s="27">
        <v>0</v>
      </c>
      <c r="M405" s="27">
        <v>0</v>
      </c>
      <c r="N405" s="27">
        <v>0</v>
      </c>
      <c r="O405" s="27">
        <v>0</v>
      </c>
      <c r="P405" s="27">
        <v>0</v>
      </c>
      <c r="Q405" s="27">
        <v>0</v>
      </c>
      <c r="R405" s="27">
        <v>0</v>
      </c>
      <c r="S405" s="25" t="s">
        <v>27</v>
      </c>
    </row>
    <row r="406" spans="1:19" s="37" customFormat="1" x14ac:dyDescent="0.25">
      <c r="A406" s="34" t="s">
        <v>1022</v>
      </c>
      <c r="B406" s="35" t="s">
        <v>918</v>
      </c>
      <c r="C406" s="34" t="s">
        <v>75</v>
      </c>
      <c r="D406" s="34" t="s">
        <v>27</v>
      </c>
      <c r="E406" s="34" t="s">
        <v>1048</v>
      </c>
      <c r="F406" s="34" t="s">
        <v>27</v>
      </c>
      <c r="G406" s="34" t="s">
        <v>988</v>
      </c>
      <c r="H406" s="34" t="s">
        <v>397</v>
      </c>
      <c r="I406" s="36" t="s">
        <v>398</v>
      </c>
      <c r="J406" s="36">
        <v>0</v>
      </c>
      <c r="K406" s="36">
        <v>0</v>
      </c>
      <c r="L406" s="36">
        <v>0</v>
      </c>
      <c r="M406" s="36">
        <v>0</v>
      </c>
      <c r="N406" s="36">
        <v>0</v>
      </c>
      <c r="O406" s="36">
        <v>0</v>
      </c>
      <c r="P406" s="36">
        <v>0</v>
      </c>
      <c r="Q406" s="36">
        <v>0</v>
      </c>
      <c r="R406" s="36">
        <v>0</v>
      </c>
      <c r="S406" s="34" t="s">
        <v>27</v>
      </c>
    </row>
    <row r="407" spans="1:19" s="28" customFormat="1" x14ac:dyDescent="0.25">
      <c r="A407" s="25" t="s">
        <v>1047</v>
      </c>
      <c r="B407" s="26" t="s">
        <v>918</v>
      </c>
      <c r="C407" s="25" t="s">
        <v>75</v>
      </c>
      <c r="D407" s="25" t="s">
        <v>27</v>
      </c>
      <c r="E407" s="25" t="s">
        <v>1082</v>
      </c>
      <c r="F407" s="25" t="s">
        <v>1083</v>
      </c>
      <c r="G407" s="25" t="s">
        <v>1084</v>
      </c>
      <c r="H407" s="25" t="s">
        <v>397</v>
      </c>
      <c r="I407" s="27" t="s">
        <v>398</v>
      </c>
      <c r="J407" s="27">
        <v>-7977776.6100000003</v>
      </c>
      <c r="K407" s="27">
        <v>-7977776.6100000003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5" t="s">
        <v>27</v>
      </c>
    </row>
    <row r="408" spans="1:19" s="103" customFormat="1" x14ac:dyDescent="0.25">
      <c r="A408" s="100" t="s">
        <v>1049</v>
      </c>
      <c r="B408" s="101" t="s">
        <v>918</v>
      </c>
      <c r="C408" s="100" t="s">
        <v>75</v>
      </c>
      <c r="D408" s="100" t="s">
        <v>27</v>
      </c>
      <c r="E408" s="100" t="s">
        <v>1029</v>
      </c>
      <c r="F408" s="100" t="s">
        <v>27</v>
      </c>
      <c r="G408" s="100" t="s">
        <v>960</v>
      </c>
      <c r="H408" s="100" t="s">
        <v>397</v>
      </c>
      <c r="I408" s="102" t="s">
        <v>398</v>
      </c>
      <c r="J408" s="102">
        <v>0</v>
      </c>
      <c r="K408" s="102">
        <v>0</v>
      </c>
      <c r="L408" s="102">
        <v>0</v>
      </c>
      <c r="M408" s="102">
        <v>0</v>
      </c>
      <c r="N408" s="102">
        <v>0</v>
      </c>
      <c r="O408" s="102">
        <v>0</v>
      </c>
      <c r="P408" s="102">
        <v>0</v>
      </c>
      <c r="Q408" s="102">
        <v>0</v>
      </c>
      <c r="R408" s="102">
        <v>1582473.7752</v>
      </c>
      <c r="S408" s="100" t="s">
        <v>1030</v>
      </c>
    </row>
    <row r="409" spans="1:19" s="103" customFormat="1" x14ac:dyDescent="0.25">
      <c r="A409" s="100" t="s">
        <v>1053</v>
      </c>
      <c r="B409" s="101" t="s">
        <v>918</v>
      </c>
      <c r="C409" s="100" t="s">
        <v>75</v>
      </c>
      <c r="D409" s="100" t="s">
        <v>27</v>
      </c>
      <c r="E409" s="100" t="s">
        <v>1032</v>
      </c>
      <c r="F409" s="100" t="s">
        <v>27</v>
      </c>
      <c r="G409" s="100" t="s">
        <v>963</v>
      </c>
      <c r="H409" s="100" t="s">
        <v>397</v>
      </c>
      <c r="I409" s="102" t="s">
        <v>398</v>
      </c>
      <c r="J409" s="102">
        <v>0</v>
      </c>
      <c r="K409" s="102">
        <v>0</v>
      </c>
      <c r="L409" s="102">
        <v>0</v>
      </c>
      <c r="M409" s="102">
        <v>0</v>
      </c>
      <c r="N409" s="102">
        <v>0</v>
      </c>
      <c r="O409" s="102">
        <v>0</v>
      </c>
      <c r="P409" s="102">
        <v>0</v>
      </c>
      <c r="Q409" s="102">
        <v>0</v>
      </c>
      <c r="R409" s="102">
        <v>2568755.3784000003</v>
      </c>
      <c r="S409" s="100" t="s">
        <v>1033</v>
      </c>
    </row>
    <row r="410" spans="1:19" s="103" customFormat="1" x14ac:dyDescent="0.25">
      <c r="A410" s="100" t="s">
        <v>1056</v>
      </c>
      <c r="B410" s="101" t="s">
        <v>918</v>
      </c>
      <c r="C410" s="100" t="s">
        <v>75</v>
      </c>
      <c r="D410" s="100" t="s">
        <v>27</v>
      </c>
      <c r="E410" s="100" t="s">
        <v>1035</v>
      </c>
      <c r="F410" s="100" t="s">
        <v>27</v>
      </c>
      <c r="G410" s="100" t="s">
        <v>966</v>
      </c>
      <c r="H410" s="100" t="s">
        <v>397</v>
      </c>
      <c r="I410" s="102" t="s">
        <v>398</v>
      </c>
      <c r="J410" s="102">
        <v>0</v>
      </c>
      <c r="K410" s="102">
        <v>0</v>
      </c>
      <c r="L410" s="102">
        <v>0</v>
      </c>
      <c r="M410" s="102">
        <v>0</v>
      </c>
      <c r="N410" s="102">
        <v>0</v>
      </c>
      <c r="O410" s="102">
        <v>0</v>
      </c>
      <c r="P410" s="102">
        <v>0</v>
      </c>
      <c r="Q410" s="102">
        <v>0</v>
      </c>
      <c r="R410" s="102">
        <v>8825244.022499999</v>
      </c>
      <c r="S410" s="100" t="s">
        <v>1036</v>
      </c>
    </row>
    <row r="411" spans="1:19" s="53" customFormat="1" x14ac:dyDescent="0.25">
      <c r="A411" s="50" t="s">
        <v>1162</v>
      </c>
      <c r="B411" s="51" t="s">
        <v>1086</v>
      </c>
      <c r="C411" s="50" t="s">
        <v>25</v>
      </c>
      <c r="D411" s="50" t="s">
        <v>1169</v>
      </c>
      <c r="E411" s="50" t="s">
        <v>27</v>
      </c>
      <c r="F411" s="50" t="s">
        <v>1170</v>
      </c>
      <c r="G411" s="50" t="s">
        <v>27</v>
      </c>
      <c r="H411" s="50" t="s">
        <v>397</v>
      </c>
      <c r="I411" s="52" t="s">
        <v>398</v>
      </c>
      <c r="J411" s="52">
        <v>24216690.294</v>
      </c>
      <c r="K411" s="52">
        <v>0</v>
      </c>
      <c r="L411" s="52">
        <v>20876457.149999999</v>
      </c>
      <c r="M411" s="52">
        <v>3340233.14</v>
      </c>
      <c r="N411" s="52">
        <v>0</v>
      </c>
      <c r="O411" s="52">
        <v>0</v>
      </c>
      <c r="P411" s="52">
        <v>0</v>
      </c>
      <c r="Q411" s="52">
        <v>0</v>
      </c>
      <c r="R411" s="52">
        <v>0</v>
      </c>
      <c r="S411" s="50" t="s">
        <v>27</v>
      </c>
    </row>
    <row r="412" spans="1:19" s="53" customFormat="1" x14ac:dyDescent="0.25">
      <c r="A412" s="50" t="s">
        <v>1165</v>
      </c>
      <c r="B412" s="51" t="s">
        <v>1086</v>
      </c>
      <c r="C412" s="50" t="s">
        <v>25</v>
      </c>
      <c r="D412" s="50" t="s">
        <v>1172</v>
      </c>
      <c r="E412" s="50" t="s">
        <v>27</v>
      </c>
      <c r="F412" s="50" t="s">
        <v>1173</v>
      </c>
      <c r="G412" s="50" t="s">
        <v>27</v>
      </c>
      <c r="H412" s="50" t="s">
        <v>397</v>
      </c>
      <c r="I412" s="52" t="s">
        <v>398</v>
      </c>
      <c r="J412" s="52">
        <v>18397642.460000001</v>
      </c>
      <c r="K412" s="52">
        <v>0</v>
      </c>
      <c r="L412" s="52">
        <v>15860036.6</v>
      </c>
      <c r="M412" s="52">
        <v>2537605.86</v>
      </c>
      <c r="N412" s="52">
        <v>0</v>
      </c>
      <c r="O412" s="52">
        <v>0</v>
      </c>
      <c r="P412" s="52">
        <v>0</v>
      </c>
      <c r="Q412" s="52">
        <v>0</v>
      </c>
      <c r="R412" s="52">
        <v>0</v>
      </c>
      <c r="S412" s="50" t="s">
        <v>27</v>
      </c>
    </row>
    <row r="413" spans="1:19" s="53" customFormat="1" x14ac:dyDescent="0.25">
      <c r="A413" s="50" t="s">
        <v>1168</v>
      </c>
      <c r="B413" s="51" t="s">
        <v>1086</v>
      </c>
      <c r="C413" s="50" t="s">
        <v>25</v>
      </c>
      <c r="D413" s="50" t="s">
        <v>1175</v>
      </c>
      <c r="E413" s="50" t="s">
        <v>27</v>
      </c>
      <c r="F413" s="50" t="s">
        <v>1176</v>
      </c>
      <c r="G413" s="50" t="s">
        <v>27</v>
      </c>
      <c r="H413" s="50" t="s">
        <v>397</v>
      </c>
      <c r="I413" s="52" t="s">
        <v>398</v>
      </c>
      <c r="J413" s="52">
        <v>9859023.7100000009</v>
      </c>
      <c r="K413" s="52">
        <v>0</v>
      </c>
      <c r="L413" s="52">
        <v>8499158.3699999992</v>
      </c>
      <c r="M413" s="52">
        <v>1359865.34</v>
      </c>
      <c r="N413" s="52">
        <v>0</v>
      </c>
      <c r="O413" s="52">
        <v>0</v>
      </c>
      <c r="P413" s="52">
        <v>0</v>
      </c>
      <c r="Q413" s="52">
        <v>0</v>
      </c>
      <c r="R413" s="52">
        <v>0</v>
      </c>
      <c r="S413" s="50" t="s">
        <v>27</v>
      </c>
    </row>
    <row r="414" spans="1:19" s="53" customFormat="1" x14ac:dyDescent="0.25">
      <c r="A414" s="50" t="s">
        <v>1171</v>
      </c>
      <c r="B414" s="51" t="s">
        <v>1086</v>
      </c>
      <c r="C414" s="50" t="s">
        <v>25</v>
      </c>
      <c r="D414" s="50" t="s">
        <v>1178</v>
      </c>
      <c r="E414" s="50" t="s">
        <v>27</v>
      </c>
      <c r="F414" s="50" t="s">
        <v>1179</v>
      </c>
      <c r="G414" s="50" t="s">
        <v>27</v>
      </c>
      <c r="H414" s="50" t="s">
        <v>397</v>
      </c>
      <c r="I414" s="52" t="s">
        <v>398</v>
      </c>
      <c r="J414" s="52">
        <v>52260238.463600002</v>
      </c>
      <c r="K414" s="52">
        <v>0</v>
      </c>
      <c r="L414" s="52">
        <v>45051929.710000001</v>
      </c>
      <c r="M414" s="52">
        <v>7208308.75</v>
      </c>
      <c r="N414" s="52">
        <v>0</v>
      </c>
      <c r="O414" s="52">
        <v>0</v>
      </c>
      <c r="P414" s="52">
        <v>0</v>
      </c>
      <c r="Q414" s="52">
        <v>0</v>
      </c>
      <c r="R414" s="52">
        <v>0</v>
      </c>
      <c r="S414" s="50" t="s">
        <v>27</v>
      </c>
    </row>
    <row r="415" spans="1:19" s="99" customFormat="1" x14ac:dyDescent="0.25">
      <c r="A415" s="96" t="s">
        <v>1174</v>
      </c>
      <c r="B415" s="97" t="s">
        <v>1086</v>
      </c>
      <c r="C415" s="96" t="s">
        <v>25</v>
      </c>
      <c r="D415" s="96" t="s">
        <v>1181</v>
      </c>
      <c r="E415" s="96" t="s">
        <v>27</v>
      </c>
      <c r="F415" s="96" t="s">
        <v>1182</v>
      </c>
      <c r="G415" s="96" t="s">
        <v>27</v>
      </c>
      <c r="H415" s="96" t="s">
        <v>397</v>
      </c>
      <c r="I415" s="98" t="s">
        <v>398</v>
      </c>
      <c r="J415" s="98">
        <v>146467657.71000001</v>
      </c>
      <c r="K415" s="98">
        <v>0</v>
      </c>
      <c r="L415" s="98">
        <v>126265222.16</v>
      </c>
      <c r="M415" s="98">
        <v>20202435.550000001</v>
      </c>
      <c r="N415" s="98">
        <v>0</v>
      </c>
      <c r="O415" s="98">
        <v>0</v>
      </c>
      <c r="P415" s="98">
        <v>0</v>
      </c>
      <c r="Q415" s="98">
        <v>0</v>
      </c>
      <c r="R415" s="98">
        <v>0</v>
      </c>
      <c r="S415" s="96" t="s">
        <v>27</v>
      </c>
    </row>
    <row r="416" spans="1:19" s="28" customFormat="1" x14ac:dyDescent="0.25">
      <c r="A416" s="25" t="s">
        <v>1177</v>
      </c>
      <c r="B416" s="26" t="s">
        <v>1086</v>
      </c>
      <c r="C416" s="25" t="s">
        <v>25</v>
      </c>
      <c r="D416" s="25" t="s">
        <v>1184</v>
      </c>
      <c r="E416" s="25" t="s">
        <v>27</v>
      </c>
      <c r="F416" s="25" t="s">
        <v>1185</v>
      </c>
      <c r="G416" s="25" t="s">
        <v>27</v>
      </c>
      <c r="H416" s="25" t="s">
        <v>397</v>
      </c>
      <c r="I416" s="27" t="s">
        <v>398</v>
      </c>
      <c r="J416" s="27">
        <v>114527756.64040001</v>
      </c>
      <c r="K416" s="27">
        <v>0</v>
      </c>
      <c r="L416" s="27">
        <v>98730824.689999998</v>
      </c>
      <c r="M416" s="27">
        <v>15796931.949999999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5" t="s">
        <v>27</v>
      </c>
    </row>
    <row r="417" spans="1:19" s="53" customFormat="1" x14ac:dyDescent="0.25">
      <c r="A417" s="50" t="s">
        <v>1222</v>
      </c>
      <c r="B417" s="51" t="s">
        <v>1086</v>
      </c>
      <c r="C417" s="50" t="s">
        <v>75</v>
      </c>
      <c r="D417" s="50" t="s">
        <v>27</v>
      </c>
      <c r="E417" s="50" t="s">
        <v>1235</v>
      </c>
      <c r="F417" s="50" t="s">
        <v>27</v>
      </c>
      <c r="G417" s="50" t="s">
        <v>1169</v>
      </c>
      <c r="H417" s="50" t="s">
        <v>397</v>
      </c>
      <c r="I417" s="52" t="s">
        <v>398</v>
      </c>
      <c r="J417" s="52">
        <v>0</v>
      </c>
      <c r="K417" s="52">
        <v>0</v>
      </c>
      <c r="L417" s="52">
        <v>0</v>
      </c>
      <c r="M417" s="52">
        <v>0</v>
      </c>
      <c r="N417" s="52">
        <v>0</v>
      </c>
      <c r="O417" s="52">
        <v>0</v>
      </c>
      <c r="P417" s="52">
        <v>0</v>
      </c>
      <c r="Q417" s="52">
        <v>0</v>
      </c>
      <c r="R417" s="52">
        <v>2505174.858</v>
      </c>
      <c r="S417" s="50" t="s">
        <v>1236</v>
      </c>
    </row>
    <row r="418" spans="1:19" s="53" customFormat="1" x14ac:dyDescent="0.25">
      <c r="A418" s="50" t="s">
        <v>1225</v>
      </c>
      <c r="B418" s="51" t="s">
        <v>1086</v>
      </c>
      <c r="C418" s="50" t="s">
        <v>75</v>
      </c>
      <c r="D418" s="50" t="s">
        <v>27</v>
      </c>
      <c r="E418" s="50" t="s">
        <v>1238</v>
      </c>
      <c r="F418" s="50" t="s">
        <v>27</v>
      </c>
      <c r="G418" s="50" t="s">
        <v>1172</v>
      </c>
      <c r="H418" s="50" t="s">
        <v>397</v>
      </c>
      <c r="I418" s="52" t="s">
        <v>398</v>
      </c>
      <c r="J418" s="52">
        <v>0</v>
      </c>
      <c r="K418" s="52">
        <v>0</v>
      </c>
      <c r="L418" s="52">
        <v>0</v>
      </c>
      <c r="M418" s="52">
        <v>0</v>
      </c>
      <c r="N418" s="52">
        <v>0</v>
      </c>
      <c r="O418" s="52">
        <v>0</v>
      </c>
      <c r="P418" s="52">
        <v>0</v>
      </c>
      <c r="Q418" s="52">
        <v>0</v>
      </c>
      <c r="R418" s="52">
        <v>1903204.395</v>
      </c>
      <c r="S418" s="50" t="s">
        <v>1239</v>
      </c>
    </row>
    <row r="419" spans="1:19" s="53" customFormat="1" x14ac:dyDescent="0.25">
      <c r="A419" s="50" t="s">
        <v>1228</v>
      </c>
      <c r="B419" s="51" t="s">
        <v>1086</v>
      </c>
      <c r="C419" s="50" t="s">
        <v>75</v>
      </c>
      <c r="D419" s="50" t="s">
        <v>27</v>
      </c>
      <c r="E419" s="50" t="s">
        <v>1241</v>
      </c>
      <c r="F419" s="50" t="s">
        <v>27</v>
      </c>
      <c r="G419" s="50" t="s">
        <v>1175</v>
      </c>
      <c r="H419" s="50" t="s">
        <v>397</v>
      </c>
      <c r="I419" s="52" t="s">
        <v>398</v>
      </c>
      <c r="J419" s="52">
        <v>0</v>
      </c>
      <c r="K419" s="52">
        <v>0</v>
      </c>
      <c r="L419" s="52">
        <v>0</v>
      </c>
      <c r="M419" s="52">
        <v>0</v>
      </c>
      <c r="N419" s="52">
        <v>0</v>
      </c>
      <c r="O419" s="52">
        <v>0</v>
      </c>
      <c r="P419" s="52">
        <v>0</v>
      </c>
      <c r="Q419" s="52">
        <v>0</v>
      </c>
      <c r="R419" s="52">
        <v>1019899.0050000001</v>
      </c>
      <c r="S419" s="50" t="s">
        <v>1242</v>
      </c>
    </row>
    <row r="420" spans="1:19" s="53" customFormat="1" x14ac:dyDescent="0.25">
      <c r="A420" s="50" t="s">
        <v>1231</v>
      </c>
      <c r="B420" s="51" t="s">
        <v>1086</v>
      </c>
      <c r="C420" s="50" t="s">
        <v>75</v>
      </c>
      <c r="D420" s="50" t="s">
        <v>27</v>
      </c>
      <c r="E420" s="50" t="s">
        <v>1244</v>
      </c>
      <c r="F420" s="50" t="s">
        <v>27</v>
      </c>
      <c r="G420" s="50" t="s">
        <v>1178</v>
      </c>
      <c r="H420" s="50" t="s">
        <v>397</v>
      </c>
      <c r="I420" s="52" t="s">
        <v>398</v>
      </c>
      <c r="J420" s="52">
        <v>0</v>
      </c>
      <c r="K420" s="52">
        <v>0</v>
      </c>
      <c r="L420" s="52">
        <v>0</v>
      </c>
      <c r="M420" s="52">
        <v>0</v>
      </c>
      <c r="N420" s="52">
        <v>0</v>
      </c>
      <c r="O420" s="52">
        <v>0</v>
      </c>
      <c r="P420" s="52">
        <v>0</v>
      </c>
      <c r="Q420" s="52">
        <v>0</v>
      </c>
      <c r="R420" s="52">
        <v>5406231.5652000001</v>
      </c>
      <c r="S420" s="50" t="s">
        <v>1245</v>
      </c>
    </row>
    <row r="421" spans="1:19" s="99" customFormat="1" x14ac:dyDescent="0.25">
      <c r="A421" s="96" t="s">
        <v>1234</v>
      </c>
      <c r="B421" s="97" t="s">
        <v>1086</v>
      </c>
      <c r="C421" s="96" t="s">
        <v>75</v>
      </c>
      <c r="D421" s="96" t="s">
        <v>27</v>
      </c>
      <c r="E421" s="96" t="s">
        <v>1247</v>
      </c>
      <c r="F421" s="96" t="s">
        <v>27</v>
      </c>
      <c r="G421" s="96" t="s">
        <v>1181</v>
      </c>
      <c r="H421" s="96" t="s">
        <v>397</v>
      </c>
      <c r="I421" s="98" t="s">
        <v>398</v>
      </c>
      <c r="J421" s="98">
        <v>0</v>
      </c>
      <c r="K421" s="98">
        <v>0</v>
      </c>
      <c r="L421" s="98">
        <v>0</v>
      </c>
      <c r="M421" s="98">
        <v>0</v>
      </c>
      <c r="N421" s="98">
        <v>0</v>
      </c>
      <c r="O421" s="98">
        <v>0</v>
      </c>
      <c r="P421" s="98">
        <v>0</v>
      </c>
      <c r="Q421" s="98">
        <v>0</v>
      </c>
      <c r="R421" s="98">
        <v>15151826.662500001</v>
      </c>
      <c r="S421" s="96" t="s">
        <v>1248</v>
      </c>
    </row>
    <row r="422" spans="1:19" s="28" customFormat="1" x14ac:dyDescent="0.25">
      <c r="A422" s="25" t="s">
        <v>1237</v>
      </c>
      <c r="B422" s="26" t="s">
        <v>1086</v>
      </c>
      <c r="C422" s="25" t="s">
        <v>75</v>
      </c>
      <c r="D422" s="25" t="s">
        <v>27</v>
      </c>
      <c r="E422" s="25" t="s">
        <v>1250</v>
      </c>
      <c r="F422" s="25" t="s">
        <v>27</v>
      </c>
      <c r="G422" s="25" t="s">
        <v>1184</v>
      </c>
      <c r="H422" s="25" t="s">
        <v>397</v>
      </c>
      <c r="I422" s="27" t="s">
        <v>398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11847698.9628</v>
      </c>
      <c r="S422" s="25" t="s">
        <v>1251</v>
      </c>
    </row>
    <row r="423" spans="1:19" s="53" customFormat="1" x14ac:dyDescent="0.25">
      <c r="A423" s="50" t="s">
        <v>31</v>
      </c>
      <c r="B423" s="51" t="s">
        <v>24</v>
      </c>
      <c r="C423" s="50" t="s">
        <v>25</v>
      </c>
      <c r="D423" s="50" t="s">
        <v>32</v>
      </c>
      <c r="E423" s="50" t="s">
        <v>27</v>
      </c>
      <c r="F423" s="50" t="s">
        <v>33</v>
      </c>
      <c r="G423" s="50" t="s">
        <v>27</v>
      </c>
      <c r="H423" s="50" t="s">
        <v>34</v>
      </c>
      <c r="I423" s="52" t="s">
        <v>35</v>
      </c>
      <c r="J423" s="52">
        <v>51967955.200000003</v>
      </c>
      <c r="K423" s="52">
        <v>51967955.200000003</v>
      </c>
      <c r="L423" s="52">
        <v>0</v>
      </c>
      <c r="M423" s="52">
        <v>0</v>
      </c>
      <c r="N423" s="52">
        <v>0</v>
      </c>
      <c r="O423" s="52">
        <v>0</v>
      </c>
      <c r="P423" s="52">
        <v>0</v>
      </c>
      <c r="Q423" s="52">
        <v>0</v>
      </c>
      <c r="R423" s="52">
        <v>0</v>
      </c>
      <c r="S423" s="50" t="s">
        <v>27</v>
      </c>
    </row>
    <row r="424" spans="1:19" s="49" customFormat="1" x14ac:dyDescent="0.25">
      <c r="A424" s="46" t="s">
        <v>1451</v>
      </c>
      <c r="B424" s="47" t="s">
        <v>1366</v>
      </c>
      <c r="C424" s="46" t="s">
        <v>25</v>
      </c>
      <c r="D424" s="46" t="s">
        <v>1462</v>
      </c>
      <c r="E424" s="46" t="s">
        <v>27</v>
      </c>
      <c r="F424" s="46" t="s">
        <v>1463</v>
      </c>
      <c r="G424" s="46" t="s">
        <v>27</v>
      </c>
      <c r="H424" s="46" t="s">
        <v>34</v>
      </c>
      <c r="I424" s="48" t="s">
        <v>35</v>
      </c>
      <c r="J424" s="113">
        <v>159169502.80000001</v>
      </c>
      <c r="K424" s="48">
        <v>159169502.80000001</v>
      </c>
      <c r="L424" s="48">
        <v>0</v>
      </c>
      <c r="M424" s="48">
        <v>0</v>
      </c>
      <c r="N424" s="48">
        <v>0</v>
      </c>
      <c r="O424" s="48">
        <v>0</v>
      </c>
      <c r="P424" s="48">
        <v>0</v>
      </c>
      <c r="Q424" s="48">
        <v>0</v>
      </c>
      <c r="R424" s="48">
        <v>0</v>
      </c>
      <c r="S424" s="46" t="s">
        <v>27</v>
      </c>
    </row>
    <row r="425" spans="1:19" s="53" customFormat="1" x14ac:dyDescent="0.25">
      <c r="A425" s="50" t="s">
        <v>370</v>
      </c>
      <c r="B425" s="51" t="s">
        <v>339</v>
      </c>
      <c r="C425" s="50" t="s">
        <v>25</v>
      </c>
      <c r="D425" s="50" t="s">
        <v>377</v>
      </c>
      <c r="E425" s="50" t="s">
        <v>27</v>
      </c>
      <c r="F425" s="50" t="s">
        <v>378</v>
      </c>
      <c r="G425" s="50" t="s">
        <v>27</v>
      </c>
      <c r="H425" s="50" t="s">
        <v>379</v>
      </c>
      <c r="I425" s="52" t="s">
        <v>380</v>
      </c>
      <c r="J425" s="52">
        <v>20187590.942400001</v>
      </c>
      <c r="K425" s="52">
        <v>0</v>
      </c>
      <c r="L425" s="52">
        <v>17403095.640000001</v>
      </c>
      <c r="M425" s="52">
        <v>2784495.3</v>
      </c>
      <c r="N425" s="52">
        <v>0</v>
      </c>
      <c r="O425" s="52">
        <v>0</v>
      </c>
      <c r="P425" s="52">
        <v>0</v>
      </c>
      <c r="Q425" s="52">
        <v>0</v>
      </c>
      <c r="R425" s="52">
        <v>0</v>
      </c>
      <c r="S425" s="50" t="s">
        <v>27</v>
      </c>
    </row>
    <row r="426" spans="1:19" s="99" customFormat="1" x14ac:dyDescent="0.25">
      <c r="A426" s="96" t="s">
        <v>373</v>
      </c>
      <c r="B426" s="97" t="s">
        <v>339</v>
      </c>
      <c r="C426" s="96" t="s">
        <v>25</v>
      </c>
      <c r="D426" s="96" t="s">
        <v>382</v>
      </c>
      <c r="E426" s="96" t="s">
        <v>27</v>
      </c>
      <c r="F426" s="96" t="s">
        <v>383</v>
      </c>
      <c r="G426" s="96" t="s">
        <v>27</v>
      </c>
      <c r="H426" s="96" t="s">
        <v>379</v>
      </c>
      <c r="I426" s="98" t="s">
        <v>380</v>
      </c>
      <c r="J426" s="98">
        <v>139660213.75</v>
      </c>
      <c r="K426" s="98">
        <v>0</v>
      </c>
      <c r="L426" s="98">
        <v>120396735.98999999</v>
      </c>
      <c r="M426" s="98">
        <v>19263477.760000002</v>
      </c>
      <c r="N426" s="98">
        <v>0</v>
      </c>
      <c r="O426" s="98">
        <v>0</v>
      </c>
      <c r="P426" s="98">
        <v>0</v>
      </c>
      <c r="Q426" s="98">
        <v>0</v>
      </c>
      <c r="R426" s="98">
        <v>0</v>
      </c>
      <c r="S426" s="96" t="s">
        <v>27</v>
      </c>
    </row>
    <row r="427" spans="1:19" s="99" customFormat="1" x14ac:dyDescent="0.25">
      <c r="A427" s="96" t="s">
        <v>531</v>
      </c>
      <c r="B427" s="97" t="s">
        <v>339</v>
      </c>
      <c r="C427" s="96" t="s">
        <v>75</v>
      </c>
      <c r="D427" s="96" t="s">
        <v>27</v>
      </c>
      <c r="E427" s="96" t="s">
        <v>529</v>
      </c>
      <c r="F427" s="96" t="s">
        <v>27</v>
      </c>
      <c r="G427" s="96" t="s">
        <v>382</v>
      </c>
      <c r="H427" s="96" t="s">
        <v>379</v>
      </c>
      <c r="I427" s="98" t="s">
        <v>380</v>
      </c>
      <c r="J427" s="98">
        <v>0</v>
      </c>
      <c r="K427" s="98">
        <v>0</v>
      </c>
      <c r="L427" s="98">
        <v>0</v>
      </c>
      <c r="M427" s="98">
        <v>0</v>
      </c>
      <c r="N427" s="98">
        <v>0</v>
      </c>
      <c r="O427" s="98">
        <v>0</v>
      </c>
      <c r="P427" s="98">
        <v>0</v>
      </c>
      <c r="Q427" s="98">
        <v>0</v>
      </c>
      <c r="R427" s="98">
        <v>14447608.32</v>
      </c>
      <c r="S427" s="96" t="s">
        <v>530</v>
      </c>
    </row>
    <row r="428" spans="1:19" s="53" customFormat="1" x14ac:dyDescent="0.25">
      <c r="A428" s="50" t="s">
        <v>534</v>
      </c>
      <c r="B428" s="51" t="s">
        <v>339</v>
      </c>
      <c r="C428" s="50" t="s">
        <v>75</v>
      </c>
      <c r="D428" s="50" t="s">
        <v>27</v>
      </c>
      <c r="E428" s="50" t="s">
        <v>526</v>
      </c>
      <c r="F428" s="50" t="s">
        <v>27</v>
      </c>
      <c r="G428" s="50" t="s">
        <v>377</v>
      </c>
      <c r="H428" s="50" t="s">
        <v>379</v>
      </c>
      <c r="I428" s="52" t="s">
        <v>380</v>
      </c>
      <c r="J428" s="52">
        <v>0</v>
      </c>
      <c r="K428" s="52">
        <v>0</v>
      </c>
      <c r="L428" s="52">
        <v>0</v>
      </c>
      <c r="M428" s="52">
        <v>0</v>
      </c>
      <c r="N428" s="52">
        <v>0</v>
      </c>
      <c r="O428" s="52">
        <v>0</v>
      </c>
      <c r="P428" s="52">
        <v>0</v>
      </c>
      <c r="Q428" s="52">
        <v>0</v>
      </c>
      <c r="R428" s="52">
        <v>2088371.48</v>
      </c>
      <c r="S428" s="50" t="s">
        <v>527</v>
      </c>
    </row>
    <row r="429" spans="1:19" s="28" customFormat="1" x14ac:dyDescent="0.25">
      <c r="A429" s="25" t="s">
        <v>595</v>
      </c>
      <c r="B429" s="26" t="s">
        <v>576</v>
      </c>
      <c r="C429" s="25" t="s">
        <v>25</v>
      </c>
      <c r="D429" s="25" t="s">
        <v>604</v>
      </c>
      <c r="E429" s="25" t="s">
        <v>27</v>
      </c>
      <c r="F429" s="25" t="s">
        <v>605</v>
      </c>
      <c r="G429" s="25" t="s">
        <v>27</v>
      </c>
      <c r="H429" s="25" t="s">
        <v>606</v>
      </c>
      <c r="I429" s="27" t="s">
        <v>607</v>
      </c>
      <c r="J429" s="27">
        <v>9088944.3499999996</v>
      </c>
      <c r="K429" s="27">
        <v>0</v>
      </c>
      <c r="L429" s="27">
        <v>7835296.8499999996</v>
      </c>
      <c r="M429" s="27">
        <v>1253647.5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5" t="s">
        <v>27</v>
      </c>
    </row>
    <row r="430" spans="1:19" s="28" customFormat="1" x14ac:dyDescent="0.25">
      <c r="A430" s="25" t="s">
        <v>600</v>
      </c>
      <c r="B430" s="26" t="s">
        <v>576</v>
      </c>
      <c r="C430" s="25" t="s">
        <v>25</v>
      </c>
      <c r="D430" s="25" t="s">
        <v>609</v>
      </c>
      <c r="E430" s="25" t="s">
        <v>27</v>
      </c>
      <c r="F430" s="25" t="s">
        <v>610</v>
      </c>
      <c r="G430" s="25" t="s">
        <v>27</v>
      </c>
      <c r="H430" s="25" t="s">
        <v>606</v>
      </c>
      <c r="I430" s="27" t="s">
        <v>607</v>
      </c>
      <c r="J430" s="27">
        <v>10868256.0384</v>
      </c>
      <c r="K430" s="27">
        <v>0</v>
      </c>
      <c r="L430" s="27">
        <v>9369186.2400000002</v>
      </c>
      <c r="M430" s="27">
        <v>1499069.79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5" t="s">
        <v>27</v>
      </c>
    </row>
    <row r="431" spans="1:19" s="28" customFormat="1" x14ac:dyDescent="0.25">
      <c r="A431" s="25" t="s">
        <v>617</v>
      </c>
      <c r="B431" s="26" t="s">
        <v>576</v>
      </c>
      <c r="C431" s="25" t="s">
        <v>75</v>
      </c>
      <c r="D431" s="25" t="s">
        <v>27</v>
      </c>
      <c r="E431" s="25" t="s">
        <v>612</v>
      </c>
      <c r="F431" s="25" t="s">
        <v>27</v>
      </c>
      <c r="G431" s="25" t="s">
        <v>609</v>
      </c>
      <c r="H431" s="25" t="s">
        <v>606</v>
      </c>
      <c r="I431" s="27" t="s">
        <v>607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1124302.3500000001</v>
      </c>
      <c r="S431" s="25" t="s">
        <v>613</v>
      </c>
    </row>
    <row r="432" spans="1:19" s="28" customFormat="1" x14ac:dyDescent="0.25">
      <c r="A432" s="25" t="s">
        <v>620</v>
      </c>
      <c r="B432" s="26" t="s">
        <v>576</v>
      </c>
      <c r="C432" s="25" t="s">
        <v>75</v>
      </c>
      <c r="D432" s="25" t="s">
        <v>27</v>
      </c>
      <c r="E432" s="25" t="s">
        <v>615</v>
      </c>
      <c r="F432" s="25" t="s">
        <v>27</v>
      </c>
      <c r="G432" s="25" t="s">
        <v>604</v>
      </c>
      <c r="H432" s="25" t="s">
        <v>606</v>
      </c>
      <c r="I432" s="27" t="s">
        <v>607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940235.63</v>
      </c>
      <c r="S432" s="25" t="s">
        <v>616</v>
      </c>
    </row>
    <row r="433" spans="1:20" s="28" customFormat="1" x14ac:dyDescent="0.25">
      <c r="A433" s="25" t="s">
        <v>1276</v>
      </c>
      <c r="B433" s="26" t="s">
        <v>1253</v>
      </c>
      <c r="C433" s="25" t="s">
        <v>25</v>
      </c>
      <c r="D433" s="25" t="s">
        <v>1283</v>
      </c>
      <c r="E433" s="25" t="s">
        <v>27</v>
      </c>
      <c r="F433" s="25" t="s">
        <v>1284</v>
      </c>
      <c r="G433" s="25" t="s">
        <v>27</v>
      </c>
      <c r="H433" s="25" t="s">
        <v>606</v>
      </c>
      <c r="I433" s="27" t="s">
        <v>607</v>
      </c>
      <c r="J433" s="27">
        <v>16153407.949999999</v>
      </c>
      <c r="K433" s="27">
        <v>0</v>
      </c>
      <c r="L433" s="27">
        <v>13925351.68</v>
      </c>
      <c r="M433" s="27">
        <v>2228056.27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5" t="s">
        <v>27</v>
      </c>
    </row>
    <row r="434" spans="1:20" s="28" customFormat="1" x14ac:dyDescent="0.25">
      <c r="A434" s="25" t="s">
        <v>1350</v>
      </c>
      <c r="B434" s="26" t="s">
        <v>1253</v>
      </c>
      <c r="C434" s="25" t="s">
        <v>75</v>
      </c>
      <c r="D434" s="25" t="s">
        <v>27</v>
      </c>
      <c r="E434" s="25" t="s">
        <v>1333</v>
      </c>
      <c r="F434" s="25" t="s">
        <v>27</v>
      </c>
      <c r="G434" s="25" t="s">
        <v>1283</v>
      </c>
      <c r="H434" s="25" t="s">
        <v>606</v>
      </c>
      <c r="I434" s="27" t="s">
        <v>607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1671042.2</v>
      </c>
      <c r="S434" s="25" t="s">
        <v>1334</v>
      </c>
    </row>
    <row r="435" spans="1:20" s="28" customFormat="1" x14ac:dyDescent="0.25">
      <c r="A435" s="25" t="s">
        <v>434</v>
      </c>
      <c r="B435" s="26" t="s">
        <v>339</v>
      </c>
      <c r="C435" s="25" t="s">
        <v>25</v>
      </c>
      <c r="D435" s="25" t="s">
        <v>442</v>
      </c>
      <c r="E435" s="25" t="s">
        <v>27</v>
      </c>
      <c r="F435" s="25" t="s">
        <v>443</v>
      </c>
      <c r="G435" s="25" t="s">
        <v>27</v>
      </c>
      <c r="H435" s="25" t="s">
        <v>444</v>
      </c>
      <c r="I435" s="27" t="s">
        <v>445</v>
      </c>
      <c r="J435" s="27">
        <v>77334065.680000007</v>
      </c>
      <c r="K435" s="27">
        <v>0</v>
      </c>
      <c r="L435" s="27">
        <v>66667298</v>
      </c>
      <c r="M435" s="27">
        <v>10666767.68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5" t="s">
        <v>27</v>
      </c>
    </row>
    <row r="436" spans="1:20" s="28" customFormat="1" x14ac:dyDescent="0.25">
      <c r="A436" s="25" t="s">
        <v>540</v>
      </c>
      <c r="B436" s="26" t="s">
        <v>339</v>
      </c>
      <c r="C436" s="25" t="s">
        <v>75</v>
      </c>
      <c r="D436" s="25" t="s">
        <v>27</v>
      </c>
      <c r="E436" s="25" t="s">
        <v>569</v>
      </c>
      <c r="F436" s="25" t="s">
        <v>27</v>
      </c>
      <c r="G436" s="25" t="s">
        <v>442</v>
      </c>
      <c r="H436" s="25" t="s">
        <v>444</v>
      </c>
      <c r="I436" s="27" t="s">
        <v>445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8000075.7599999998</v>
      </c>
      <c r="S436" s="25" t="s">
        <v>570</v>
      </c>
    </row>
    <row r="437" spans="1:20" s="28" customFormat="1" x14ac:dyDescent="0.25">
      <c r="A437" s="25" t="s">
        <v>729</v>
      </c>
      <c r="B437" s="26" t="s">
        <v>631</v>
      </c>
      <c r="C437" s="25" t="s">
        <v>25</v>
      </c>
      <c r="D437" s="25" t="s">
        <v>736</v>
      </c>
      <c r="E437" s="25" t="s">
        <v>27</v>
      </c>
      <c r="F437" s="25" t="s">
        <v>737</v>
      </c>
      <c r="G437" s="25" t="s">
        <v>27</v>
      </c>
      <c r="H437" s="25" t="s">
        <v>444</v>
      </c>
      <c r="I437" s="27" t="s">
        <v>445</v>
      </c>
      <c r="J437" s="27">
        <v>127626786.23</v>
      </c>
      <c r="K437" s="27">
        <v>56664975.600000001</v>
      </c>
      <c r="L437" s="27">
        <v>61173974.68</v>
      </c>
      <c r="M437" s="27">
        <v>9787835.9499999993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5" t="s">
        <v>27</v>
      </c>
    </row>
    <row r="438" spans="1:20" s="28" customFormat="1" x14ac:dyDescent="0.25">
      <c r="A438" s="25" t="s">
        <v>813</v>
      </c>
      <c r="B438" s="26" t="s">
        <v>631</v>
      </c>
      <c r="C438" s="25" t="s">
        <v>75</v>
      </c>
      <c r="D438" s="25" t="s">
        <v>27</v>
      </c>
      <c r="E438" s="25" t="s">
        <v>828</v>
      </c>
      <c r="F438" s="25" t="s">
        <v>27</v>
      </c>
      <c r="G438" s="25" t="s">
        <v>736</v>
      </c>
      <c r="H438" s="25" t="s">
        <v>444</v>
      </c>
      <c r="I438" s="27" t="s">
        <v>445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7340876.9624999994</v>
      </c>
      <c r="S438" s="25" t="s">
        <v>829</v>
      </c>
    </row>
    <row r="439" spans="1:20" s="95" customFormat="1" x14ac:dyDescent="0.25">
      <c r="A439" s="92" t="s">
        <v>111</v>
      </c>
      <c r="B439" s="93" t="s">
        <v>90</v>
      </c>
      <c r="C439" s="92" t="s">
        <v>25</v>
      </c>
      <c r="D439" s="92" t="s">
        <v>112</v>
      </c>
      <c r="E439" s="92" t="s">
        <v>27</v>
      </c>
      <c r="F439" s="92" t="s">
        <v>113</v>
      </c>
      <c r="G439" s="92" t="s">
        <v>27</v>
      </c>
      <c r="H439" s="92" t="s">
        <v>114</v>
      </c>
      <c r="I439" s="94" t="s">
        <v>115</v>
      </c>
      <c r="J439" s="94">
        <v>72869262.340000004</v>
      </c>
      <c r="K439" s="94">
        <v>0</v>
      </c>
      <c r="L439" s="94">
        <v>62818329.600000001</v>
      </c>
      <c r="M439" s="94">
        <v>10050932.74</v>
      </c>
      <c r="N439" s="94">
        <v>0</v>
      </c>
      <c r="O439" s="94">
        <v>0</v>
      </c>
      <c r="P439" s="94">
        <v>0</v>
      </c>
      <c r="Q439" s="94">
        <v>0</v>
      </c>
      <c r="R439" s="94">
        <v>0</v>
      </c>
      <c r="S439" s="92" t="s">
        <v>27</v>
      </c>
    </row>
    <row r="440" spans="1:20" s="95" customFormat="1" x14ac:dyDescent="0.25">
      <c r="A440" s="92" t="s">
        <v>275</v>
      </c>
      <c r="B440" s="93" t="s">
        <v>90</v>
      </c>
      <c r="C440" s="92" t="s">
        <v>75</v>
      </c>
      <c r="D440" s="92" t="s">
        <v>27</v>
      </c>
      <c r="E440" s="92" t="s">
        <v>212</v>
      </c>
      <c r="F440" s="92" t="s">
        <v>27</v>
      </c>
      <c r="G440" s="92" t="s">
        <v>112</v>
      </c>
      <c r="H440" s="92" t="s">
        <v>114</v>
      </c>
      <c r="I440" s="94" t="s">
        <v>115</v>
      </c>
      <c r="J440" s="94">
        <v>0</v>
      </c>
      <c r="K440" s="94">
        <v>0</v>
      </c>
      <c r="L440" s="94">
        <v>0</v>
      </c>
      <c r="M440" s="94">
        <v>0</v>
      </c>
      <c r="N440" s="94">
        <v>0</v>
      </c>
      <c r="O440" s="94">
        <v>0</v>
      </c>
      <c r="P440" s="94">
        <v>0</v>
      </c>
      <c r="Q440" s="94">
        <v>0</v>
      </c>
      <c r="R440" s="94">
        <v>7538199.5599999996</v>
      </c>
      <c r="S440" s="92" t="s">
        <v>213</v>
      </c>
    </row>
    <row r="441" spans="1:20" s="95" customFormat="1" x14ac:dyDescent="0.25">
      <c r="A441" s="92" t="s">
        <v>911</v>
      </c>
      <c r="B441" s="93" t="s">
        <v>918</v>
      </c>
      <c r="C441" s="92" t="s">
        <v>25</v>
      </c>
      <c r="D441" s="92" t="s">
        <v>919</v>
      </c>
      <c r="E441" s="92" t="s">
        <v>27</v>
      </c>
      <c r="F441" s="92" t="s">
        <v>920</v>
      </c>
      <c r="G441" s="92" t="s">
        <v>27</v>
      </c>
      <c r="H441" s="92" t="s">
        <v>114</v>
      </c>
      <c r="I441" s="94" t="s">
        <v>115</v>
      </c>
      <c r="J441" s="94">
        <v>65600000</v>
      </c>
      <c r="K441" s="94">
        <v>65600000</v>
      </c>
      <c r="L441" s="94">
        <v>0</v>
      </c>
      <c r="M441" s="94">
        <v>0</v>
      </c>
      <c r="N441" s="94">
        <v>0</v>
      </c>
      <c r="O441" s="94">
        <v>0</v>
      </c>
      <c r="P441" s="94">
        <v>0</v>
      </c>
      <c r="Q441" s="94">
        <v>0</v>
      </c>
      <c r="R441" s="94">
        <v>0</v>
      </c>
      <c r="S441" s="92" t="s">
        <v>27</v>
      </c>
    </row>
    <row r="442" spans="1:20" s="28" customFormat="1" x14ac:dyDescent="0.25">
      <c r="A442" s="25" t="s">
        <v>715</v>
      </c>
      <c r="B442" s="26" t="s">
        <v>631</v>
      </c>
      <c r="C442" s="25" t="s">
        <v>25</v>
      </c>
      <c r="D442" s="25" t="s">
        <v>722</v>
      </c>
      <c r="E442" s="25" t="s">
        <v>27</v>
      </c>
      <c r="F442" s="25" t="s">
        <v>723</v>
      </c>
      <c r="G442" s="25" t="s">
        <v>27</v>
      </c>
      <c r="H442" s="25" t="s">
        <v>724</v>
      </c>
      <c r="I442" s="27" t="s">
        <v>725</v>
      </c>
      <c r="J442" s="27">
        <v>7500000</v>
      </c>
      <c r="K442" s="27">
        <v>7500000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5" t="s">
        <v>27</v>
      </c>
    </row>
    <row r="443" spans="1:20" s="49" customFormat="1" x14ac:dyDescent="0.25">
      <c r="A443" s="46" t="s">
        <v>741</v>
      </c>
      <c r="B443" s="47" t="s">
        <v>631</v>
      </c>
      <c r="C443" s="46" t="s">
        <v>25</v>
      </c>
      <c r="D443" s="46" t="s">
        <v>750</v>
      </c>
      <c r="E443" s="46" t="s">
        <v>27</v>
      </c>
      <c r="F443" s="46" t="s">
        <v>751</v>
      </c>
      <c r="G443" s="46" t="s">
        <v>27</v>
      </c>
      <c r="H443" s="46" t="s">
        <v>752</v>
      </c>
      <c r="I443" s="48" t="s">
        <v>753</v>
      </c>
      <c r="J443" s="113">
        <v>37934175.289999999</v>
      </c>
      <c r="K443" s="48">
        <v>0</v>
      </c>
      <c r="L443" s="48">
        <v>32701875.25</v>
      </c>
      <c r="M443" s="48">
        <v>5232300.04</v>
      </c>
      <c r="N443" s="48">
        <v>0</v>
      </c>
      <c r="O443" s="48">
        <v>0</v>
      </c>
      <c r="P443" s="48">
        <v>0</v>
      </c>
      <c r="Q443" s="48">
        <v>0</v>
      </c>
      <c r="R443" s="48">
        <v>0</v>
      </c>
      <c r="S443" s="46" t="s">
        <v>27</v>
      </c>
    </row>
    <row r="444" spans="1:20" s="49" customFormat="1" x14ac:dyDescent="0.25">
      <c r="A444" s="46" t="s">
        <v>827</v>
      </c>
      <c r="B444" s="47" t="s">
        <v>631</v>
      </c>
      <c r="C444" s="46" t="s">
        <v>75</v>
      </c>
      <c r="D444" s="46" t="s">
        <v>27</v>
      </c>
      <c r="E444" s="46" t="s">
        <v>770</v>
      </c>
      <c r="F444" s="46" t="s">
        <v>27</v>
      </c>
      <c r="G444" s="46" t="s">
        <v>750</v>
      </c>
      <c r="H444" s="46" t="s">
        <v>752</v>
      </c>
      <c r="I444" s="48" t="s">
        <v>753</v>
      </c>
      <c r="J444" s="48">
        <v>0</v>
      </c>
      <c r="K444" s="48">
        <v>0</v>
      </c>
      <c r="L444" s="48">
        <v>0</v>
      </c>
      <c r="M444" s="48">
        <v>0</v>
      </c>
      <c r="N444" s="48">
        <v>0</v>
      </c>
      <c r="O444" s="48">
        <v>0</v>
      </c>
      <c r="P444" s="48">
        <v>0</v>
      </c>
      <c r="Q444" s="48">
        <v>0</v>
      </c>
      <c r="R444" s="48">
        <v>3924225.03</v>
      </c>
      <c r="S444" s="46" t="s">
        <v>771</v>
      </c>
    </row>
    <row r="445" spans="1:20" s="28" customFormat="1" x14ac:dyDescent="0.25">
      <c r="A445" s="25" t="s">
        <v>1391</v>
      </c>
      <c r="B445" s="26" t="s">
        <v>1366</v>
      </c>
      <c r="C445" s="25" t="s">
        <v>25</v>
      </c>
      <c r="D445" s="25" t="s">
        <v>1398</v>
      </c>
      <c r="E445" s="25" t="s">
        <v>27</v>
      </c>
      <c r="F445" s="25" t="s">
        <v>1399</v>
      </c>
      <c r="G445" s="25" t="s">
        <v>27</v>
      </c>
      <c r="H445" s="25" t="s">
        <v>1400</v>
      </c>
      <c r="I445" s="27" t="s">
        <v>1401</v>
      </c>
      <c r="J445" s="27">
        <v>14282444.119999999</v>
      </c>
      <c r="K445" s="27">
        <v>14282444.119999999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5" t="s">
        <v>27</v>
      </c>
    </row>
    <row r="446" spans="1:20" s="103" customFormat="1" x14ac:dyDescent="0.25">
      <c r="A446" s="100" t="s">
        <v>1416</v>
      </c>
      <c r="B446" s="101" t="s">
        <v>1366</v>
      </c>
      <c r="C446" s="100" t="s">
        <v>25</v>
      </c>
      <c r="D446" s="100" t="s">
        <v>1423</v>
      </c>
      <c r="E446" s="100" t="s">
        <v>27</v>
      </c>
      <c r="F446" s="100" t="s">
        <v>1424</v>
      </c>
      <c r="G446" s="100" t="s">
        <v>27</v>
      </c>
      <c r="H446" s="100" t="s">
        <v>1400</v>
      </c>
      <c r="I446" s="102" t="s">
        <v>1401</v>
      </c>
      <c r="J446" s="102">
        <v>53648879.299999997</v>
      </c>
      <c r="K446" s="102">
        <v>53648879.299999997</v>
      </c>
      <c r="L446" s="102">
        <v>0</v>
      </c>
      <c r="M446" s="102">
        <v>0</v>
      </c>
      <c r="N446" s="102">
        <v>0</v>
      </c>
      <c r="O446" s="102">
        <v>0</v>
      </c>
      <c r="P446" s="102">
        <v>0</v>
      </c>
      <c r="Q446" s="102">
        <v>0</v>
      </c>
      <c r="R446" s="102">
        <v>0</v>
      </c>
      <c r="S446" s="100" t="s">
        <v>27</v>
      </c>
    </row>
    <row r="448" spans="1:20" x14ac:dyDescent="0.25">
      <c r="J448" s="9">
        <f>+SUBTOTAL(9,J14:J446)</f>
        <v>26554341924.079197</v>
      </c>
      <c r="K448" s="9">
        <f t="shared" ref="K448:R448" si="0">+SUBTOTAL(9,K14:K446)</f>
        <v>18222182724.120007</v>
      </c>
      <c r="L448" s="9">
        <f t="shared" si="0"/>
        <v>7182895861.8199978</v>
      </c>
      <c r="M448" s="9">
        <f t="shared" si="0"/>
        <v>1149263338.0199997</v>
      </c>
      <c r="N448" s="9">
        <f t="shared" si="0"/>
        <v>0</v>
      </c>
      <c r="O448" s="9">
        <f t="shared" si="0"/>
        <v>0</v>
      </c>
      <c r="P448" s="9">
        <f t="shared" si="0"/>
        <v>0</v>
      </c>
      <c r="Q448" s="9">
        <f t="shared" si="0"/>
        <v>0</v>
      </c>
      <c r="R448" s="9">
        <f t="shared" si="0"/>
        <v>879288874.78620005</v>
      </c>
      <c r="T448" s="118">
        <f>+J448-R448</f>
        <v>25675053049.292995</v>
      </c>
    </row>
    <row r="450" spans="9:12" x14ac:dyDescent="0.25">
      <c r="J450" s="7" t="s">
        <v>1509</v>
      </c>
    </row>
    <row r="452" spans="9:12" x14ac:dyDescent="0.25">
      <c r="J452" s="7" t="s">
        <v>1510</v>
      </c>
      <c r="K452" s="7" t="s">
        <v>1511</v>
      </c>
      <c r="L452" s="7" t="s">
        <v>1512</v>
      </c>
    </row>
    <row r="454" spans="9:12" x14ac:dyDescent="0.25">
      <c r="I454" s="7" t="s">
        <v>1513</v>
      </c>
      <c r="J454" s="7">
        <v>18222182724.120003</v>
      </c>
    </row>
    <row r="456" spans="9:12" x14ac:dyDescent="0.25">
      <c r="I456" s="7" t="s">
        <v>1514</v>
      </c>
      <c r="J456" s="7">
        <v>7182895861.8199987</v>
      </c>
      <c r="K456" s="7">
        <v>1149263338.02</v>
      </c>
    </row>
    <row r="458" spans="9:12" x14ac:dyDescent="0.25">
      <c r="I458" s="7" t="s">
        <v>1515</v>
      </c>
      <c r="J458" s="7">
        <v>0</v>
      </c>
      <c r="K458" s="7">
        <v>0</v>
      </c>
      <c r="L458" s="7">
        <v>0</v>
      </c>
    </row>
    <row r="460" spans="9:12" x14ac:dyDescent="0.25">
      <c r="I460" s="7" t="s">
        <v>1516</v>
      </c>
      <c r="J460" s="7">
        <v>0</v>
      </c>
      <c r="K460" s="7">
        <v>0</v>
      </c>
    </row>
    <row r="462" spans="9:12" x14ac:dyDescent="0.25">
      <c r="I462" s="7" t="s">
        <v>1517</v>
      </c>
      <c r="J462" s="7">
        <v>25405078585.940002</v>
      </c>
      <c r="K462" s="7">
        <v>1149263338.02</v>
      </c>
      <c r="L462" s="7">
        <v>0</v>
      </c>
    </row>
  </sheetData>
  <sortState ref="A8:S438">
    <sortCondition ref="I8:I438"/>
  </sortState>
  <mergeCells count="4">
    <mergeCell ref="A10:I10"/>
    <mergeCell ref="A11:I11"/>
    <mergeCell ref="A12:I12"/>
    <mergeCell ref="A13:I13"/>
  </mergeCell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S457"/>
  <sheetViews>
    <sheetView workbookViewId="0">
      <pane ySplit="7" topLeftCell="A8" activePane="bottomLeft" state="frozen"/>
      <selection activeCell="J1" sqref="J1"/>
      <selection pane="bottomLeft" activeCell="I443" sqref="I443"/>
    </sheetView>
  </sheetViews>
  <sheetFormatPr baseColWidth="10" defaultRowHeight="15" x14ac:dyDescent="0.25"/>
  <cols>
    <col min="1" max="1" width="6.28515625" style="5" bestFit="1" customWidth="1"/>
    <col min="2" max="2" width="9.7109375" style="6" bestFit="1" customWidth="1"/>
    <col min="3" max="3" width="9.85546875" style="5" bestFit="1" customWidth="1"/>
    <col min="4" max="4" width="15.28515625" style="5" bestFit="1" customWidth="1"/>
    <col min="5" max="5" width="15" style="5" bestFit="1" customWidth="1"/>
    <col min="6" max="6" width="11.7109375" style="5" bestFit="1" customWidth="1"/>
    <col min="7" max="7" width="15.28515625" style="5" bestFit="1" customWidth="1"/>
    <col min="8" max="8" width="12.140625" style="5" bestFit="1" customWidth="1"/>
    <col min="9" max="9" width="62.85546875" style="7" bestFit="1" customWidth="1"/>
    <col min="10" max="10" width="25.28515625" style="7" bestFit="1" customWidth="1"/>
    <col min="11" max="11" width="17" style="7" bestFit="1" customWidth="1"/>
    <col min="12" max="12" width="17.28515625" style="7" customWidth="1"/>
    <col min="13" max="13" width="15.85546875" style="7" customWidth="1"/>
    <col min="14" max="14" width="8.5703125" style="7" bestFit="1" customWidth="1"/>
    <col min="15" max="15" width="7.42578125" style="7" bestFit="1" customWidth="1"/>
    <col min="16" max="16" width="10" style="7" bestFit="1" customWidth="1"/>
    <col min="17" max="17" width="7.42578125" style="7" bestFit="1" customWidth="1"/>
    <col min="18" max="18" width="14.28515625" style="7" customWidth="1"/>
    <col min="19" max="19" width="17.42578125" style="5" bestFit="1" customWidth="1"/>
    <col min="20" max="16384" width="11.42578125" style="8"/>
  </cols>
  <sheetData>
    <row r="2" spans="1:19" s="3" customFormat="1" x14ac:dyDescent="0.2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152" t="s">
        <v>1</v>
      </c>
      <c r="B3" s="152"/>
      <c r="C3" s="152"/>
      <c r="D3" s="152"/>
      <c r="E3" s="152"/>
      <c r="F3" s="152"/>
      <c r="G3" s="152"/>
      <c r="H3" s="152"/>
      <c r="I3" s="152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152" t="s">
        <v>1538</v>
      </c>
      <c r="B4" s="152"/>
      <c r="C4" s="152"/>
      <c r="D4" s="152"/>
      <c r="E4" s="152"/>
      <c r="F4" s="152"/>
      <c r="G4" s="152"/>
      <c r="H4" s="152"/>
      <c r="I4" s="152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151" t="s">
        <v>3</v>
      </c>
      <c r="B5" s="151"/>
      <c r="C5" s="151"/>
      <c r="D5" s="151"/>
      <c r="E5" s="151"/>
      <c r="F5" s="151"/>
      <c r="G5" s="151"/>
      <c r="H5" s="151"/>
      <c r="I5" s="151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117" customFormat="1" ht="71.25" customHeight="1" x14ac:dyDescent="0.25">
      <c r="A7" s="114" t="s">
        <v>4</v>
      </c>
      <c r="B7" s="115" t="s">
        <v>5</v>
      </c>
      <c r="C7" s="114" t="s">
        <v>6</v>
      </c>
      <c r="D7" s="114" t="s">
        <v>7</v>
      </c>
      <c r="E7" s="114" t="s">
        <v>8</v>
      </c>
      <c r="F7" s="114" t="s">
        <v>9</v>
      </c>
      <c r="G7" s="114" t="s">
        <v>10</v>
      </c>
      <c r="H7" s="114" t="s">
        <v>11</v>
      </c>
      <c r="I7" s="116" t="s">
        <v>12</v>
      </c>
      <c r="J7" s="116" t="s">
        <v>13</v>
      </c>
      <c r="K7" s="116" t="s">
        <v>14</v>
      </c>
      <c r="L7" s="116" t="s">
        <v>15</v>
      </c>
      <c r="M7" s="116" t="s">
        <v>16</v>
      </c>
      <c r="N7" s="116" t="s">
        <v>17</v>
      </c>
      <c r="O7" s="116" t="s">
        <v>18</v>
      </c>
      <c r="P7" s="116" t="s">
        <v>19</v>
      </c>
      <c r="Q7" s="116" t="s">
        <v>20</v>
      </c>
      <c r="R7" s="116" t="s">
        <v>21</v>
      </c>
      <c r="S7" s="114" t="s">
        <v>22</v>
      </c>
    </row>
    <row r="8" spans="1:19" hidden="1" x14ac:dyDescent="0.25">
      <c r="A8" s="13" t="s">
        <v>23</v>
      </c>
      <c r="B8" s="14" t="s">
        <v>24</v>
      </c>
      <c r="C8" s="13" t="s">
        <v>25</v>
      </c>
      <c r="D8" s="13" t="s">
        <v>26</v>
      </c>
      <c r="E8" s="13" t="s">
        <v>27</v>
      </c>
      <c r="F8" s="13" t="s">
        <v>28</v>
      </c>
      <c r="G8" s="13" t="s">
        <v>27</v>
      </c>
      <c r="H8" s="13" t="s">
        <v>29</v>
      </c>
      <c r="I8" s="15" t="s">
        <v>30</v>
      </c>
      <c r="J8" s="15">
        <v>33051949.631999999</v>
      </c>
      <c r="K8" s="15">
        <v>8886000</v>
      </c>
      <c r="L8" s="15">
        <v>20832715.199999999</v>
      </c>
      <c r="M8" s="15">
        <v>3333234.43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27</v>
      </c>
    </row>
    <row r="9" spans="1:19" hidden="1" x14ac:dyDescent="0.25">
      <c r="A9" s="13" t="s">
        <v>31</v>
      </c>
      <c r="B9" s="14" t="s">
        <v>24</v>
      </c>
      <c r="C9" s="13" t="s">
        <v>25</v>
      </c>
      <c r="D9" s="13" t="s">
        <v>32</v>
      </c>
      <c r="E9" s="13" t="s">
        <v>27</v>
      </c>
      <c r="F9" s="13" t="s">
        <v>33</v>
      </c>
      <c r="G9" s="13" t="s">
        <v>27</v>
      </c>
      <c r="H9" s="13" t="s">
        <v>34</v>
      </c>
      <c r="I9" s="15" t="s">
        <v>35</v>
      </c>
      <c r="J9" s="15">
        <v>51967955.200000003</v>
      </c>
      <c r="K9" s="15">
        <v>51967955.200000003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27</v>
      </c>
    </row>
    <row r="10" spans="1:19" hidden="1" x14ac:dyDescent="0.25">
      <c r="A10" s="13" t="s">
        <v>36</v>
      </c>
      <c r="B10" s="14" t="s">
        <v>24</v>
      </c>
      <c r="C10" s="13" t="s">
        <v>25</v>
      </c>
      <c r="D10" s="13" t="s">
        <v>37</v>
      </c>
      <c r="E10" s="13" t="s">
        <v>27</v>
      </c>
      <c r="F10" s="13" t="s">
        <v>38</v>
      </c>
      <c r="G10" s="13" t="s">
        <v>27</v>
      </c>
      <c r="H10" s="13" t="s">
        <v>39</v>
      </c>
      <c r="I10" s="15" t="s">
        <v>40</v>
      </c>
      <c r="J10" s="15">
        <v>4422931.88</v>
      </c>
      <c r="K10" s="15">
        <v>4422931.88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27</v>
      </c>
    </row>
    <row r="11" spans="1:19" hidden="1" x14ac:dyDescent="0.25">
      <c r="A11" s="13" t="s">
        <v>41</v>
      </c>
      <c r="B11" s="14" t="s">
        <v>24</v>
      </c>
      <c r="C11" s="13" t="s">
        <v>25</v>
      </c>
      <c r="D11" s="13" t="s">
        <v>42</v>
      </c>
      <c r="E11" s="13" t="s">
        <v>27</v>
      </c>
      <c r="F11" s="13" t="s">
        <v>43</v>
      </c>
      <c r="G11" s="13" t="s">
        <v>27</v>
      </c>
      <c r="H11" s="13" t="s">
        <v>39</v>
      </c>
      <c r="I11" s="15" t="s">
        <v>40</v>
      </c>
      <c r="J11" s="15">
        <v>282474.36</v>
      </c>
      <c r="K11" s="15">
        <v>282474.36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27</v>
      </c>
    </row>
    <row r="12" spans="1:19" hidden="1" x14ac:dyDescent="0.25">
      <c r="A12" s="13" t="s">
        <v>44</v>
      </c>
      <c r="B12" s="14" t="s">
        <v>24</v>
      </c>
      <c r="C12" s="13" t="s">
        <v>25</v>
      </c>
      <c r="D12" s="13" t="s">
        <v>45</v>
      </c>
      <c r="E12" s="13" t="s">
        <v>27</v>
      </c>
      <c r="F12" s="13" t="s">
        <v>46</v>
      </c>
      <c r="G12" s="13" t="s">
        <v>27</v>
      </c>
      <c r="H12" s="13" t="s">
        <v>39</v>
      </c>
      <c r="I12" s="15" t="s">
        <v>40</v>
      </c>
      <c r="J12" s="15">
        <v>3142589.08</v>
      </c>
      <c r="K12" s="15">
        <v>3142589.08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27</v>
      </c>
    </row>
    <row r="13" spans="1:19" hidden="1" x14ac:dyDescent="0.25">
      <c r="A13" s="13" t="s">
        <v>47</v>
      </c>
      <c r="B13" s="14" t="s">
        <v>24</v>
      </c>
      <c r="C13" s="13" t="s">
        <v>25</v>
      </c>
      <c r="D13" s="13" t="s">
        <v>48</v>
      </c>
      <c r="E13" s="13" t="s">
        <v>27</v>
      </c>
      <c r="F13" s="13" t="s">
        <v>49</v>
      </c>
      <c r="G13" s="13" t="s">
        <v>27</v>
      </c>
      <c r="H13" s="13" t="s">
        <v>50</v>
      </c>
      <c r="I13" s="15" t="s">
        <v>51</v>
      </c>
      <c r="J13" s="15">
        <v>2076955.94</v>
      </c>
      <c r="K13" s="15">
        <v>2076955.94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27</v>
      </c>
    </row>
    <row r="14" spans="1:19" hidden="1" x14ac:dyDescent="0.25">
      <c r="A14" s="13" t="s">
        <v>52</v>
      </c>
      <c r="B14" s="14" t="s">
        <v>24</v>
      </c>
      <c r="C14" s="13" t="s">
        <v>25</v>
      </c>
      <c r="D14" s="13" t="s">
        <v>53</v>
      </c>
      <c r="E14" s="13" t="s">
        <v>27</v>
      </c>
      <c r="F14" s="13" t="s">
        <v>54</v>
      </c>
      <c r="G14" s="13" t="s">
        <v>27</v>
      </c>
      <c r="H14" s="13" t="s">
        <v>55</v>
      </c>
      <c r="I14" s="15" t="s">
        <v>56</v>
      </c>
      <c r="J14" s="15">
        <v>5642019.5999999996</v>
      </c>
      <c r="K14" s="15">
        <v>0</v>
      </c>
      <c r="L14" s="15">
        <v>4863810</v>
      </c>
      <c r="M14" s="15">
        <v>778209.6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27</v>
      </c>
    </row>
    <row r="15" spans="1:19" hidden="1" x14ac:dyDescent="0.25">
      <c r="A15" s="13" t="s">
        <v>57</v>
      </c>
      <c r="B15" s="14" t="s">
        <v>24</v>
      </c>
      <c r="C15" s="13" t="s">
        <v>25</v>
      </c>
      <c r="D15" s="13" t="s">
        <v>58</v>
      </c>
      <c r="E15" s="13" t="s">
        <v>27</v>
      </c>
      <c r="F15" s="13" t="s">
        <v>59</v>
      </c>
      <c r="G15" s="13" t="s">
        <v>27</v>
      </c>
      <c r="H15" s="13" t="s">
        <v>50</v>
      </c>
      <c r="I15" s="15" t="s">
        <v>51</v>
      </c>
      <c r="J15" s="15">
        <v>5949157.2300000004</v>
      </c>
      <c r="K15" s="15">
        <v>5949157.2300000004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27</v>
      </c>
    </row>
    <row r="16" spans="1:19" hidden="1" x14ac:dyDescent="0.25">
      <c r="A16" s="13" t="s">
        <v>60</v>
      </c>
      <c r="B16" s="14" t="s">
        <v>24</v>
      </c>
      <c r="C16" s="13" t="s">
        <v>25</v>
      </c>
      <c r="D16" s="13" t="s">
        <v>61</v>
      </c>
      <c r="E16" s="13" t="s">
        <v>27</v>
      </c>
      <c r="F16" s="13" t="s">
        <v>62</v>
      </c>
      <c r="G16" s="13" t="s">
        <v>27</v>
      </c>
      <c r="H16" s="13" t="s">
        <v>63</v>
      </c>
      <c r="I16" s="15" t="s">
        <v>64</v>
      </c>
      <c r="J16" s="15">
        <v>36806000</v>
      </c>
      <c r="K16" s="15">
        <v>36806000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27</v>
      </c>
    </row>
    <row r="17" spans="1:19" hidden="1" x14ac:dyDescent="0.25">
      <c r="A17" s="13" t="s">
        <v>65</v>
      </c>
      <c r="B17" s="14" t="s">
        <v>24</v>
      </c>
      <c r="C17" s="13" t="s">
        <v>25</v>
      </c>
      <c r="D17" s="13" t="s">
        <v>66</v>
      </c>
      <c r="E17" s="13" t="s">
        <v>27</v>
      </c>
      <c r="F17" s="13" t="s">
        <v>67</v>
      </c>
      <c r="G17" s="13" t="s">
        <v>27</v>
      </c>
      <c r="H17" s="13" t="s">
        <v>50</v>
      </c>
      <c r="I17" s="15" t="s">
        <v>51</v>
      </c>
      <c r="J17" s="15">
        <v>18431208.210000001</v>
      </c>
      <c r="K17" s="15">
        <v>18431208.210000001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27</v>
      </c>
    </row>
    <row r="18" spans="1:19" hidden="1" x14ac:dyDescent="0.25">
      <c r="A18" s="13" t="s">
        <v>68</v>
      </c>
      <c r="B18" s="14" t="s">
        <v>24</v>
      </c>
      <c r="C18" s="13" t="s">
        <v>25</v>
      </c>
      <c r="D18" s="13" t="s">
        <v>69</v>
      </c>
      <c r="E18" s="13" t="s">
        <v>27</v>
      </c>
      <c r="F18" s="13" t="s">
        <v>70</v>
      </c>
      <c r="G18" s="13" t="s">
        <v>27</v>
      </c>
      <c r="H18" s="13" t="s">
        <v>50</v>
      </c>
      <c r="I18" s="15" t="s">
        <v>51</v>
      </c>
      <c r="J18" s="15">
        <v>2395972.61</v>
      </c>
      <c r="K18" s="15">
        <v>2395972.61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27</v>
      </c>
    </row>
    <row r="19" spans="1:19" hidden="1" x14ac:dyDescent="0.25">
      <c r="A19" s="13" t="s">
        <v>71</v>
      </c>
      <c r="B19" s="14" t="s">
        <v>24</v>
      </c>
      <c r="C19" s="13" t="s">
        <v>25</v>
      </c>
      <c r="D19" s="13" t="s">
        <v>72</v>
      </c>
      <c r="E19" s="13" t="s">
        <v>27</v>
      </c>
      <c r="F19" s="13" t="s">
        <v>73</v>
      </c>
      <c r="G19" s="13" t="s">
        <v>27</v>
      </c>
      <c r="H19" s="13" t="s">
        <v>50</v>
      </c>
      <c r="I19" s="15" t="s">
        <v>51</v>
      </c>
      <c r="J19" s="15">
        <v>36689631.619999997</v>
      </c>
      <c r="K19" s="15">
        <v>36689631.619999997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27</v>
      </c>
    </row>
    <row r="20" spans="1:19" hidden="1" x14ac:dyDescent="0.25">
      <c r="A20" s="13" t="s">
        <v>74</v>
      </c>
      <c r="B20" s="14" t="s">
        <v>24</v>
      </c>
      <c r="C20" s="13" t="s">
        <v>75</v>
      </c>
      <c r="D20" s="13" t="s">
        <v>27</v>
      </c>
      <c r="E20" s="13" t="s">
        <v>82</v>
      </c>
      <c r="F20" s="13" t="s">
        <v>83</v>
      </c>
      <c r="G20" s="13" t="s">
        <v>84</v>
      </c>
      <c r="H20" s="13" t="s">
        <v>39</v>
      </c>
      <c r="I20" s="15" t="s">
        <v>40</v>
      </c>
      <c r="J20" s="15">
        <v>-1250386.6399999999</v>
      </c>
      <c r="K20" s="15">
        <v>-1250386.6399999999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27</v>
      </c>
    </row>
    <row r="21" spans="1:19" hidden="1" x14ac:dyDescent="0.25">
      <c r="A21" s="13" t="s">
        <v>78</v>
      </c>
      <c r="B21" s="14" t="s">
        <v>24</v>
      </c>
      <c r="C21" s="13" t="s">
        <v>75</v>
      </c>
      <c r="D21" s="13" t="s">
        <v>27</v>
      </c>
      <c r="E21" s="13" t="s">
        <v>86</v>
      </c>
      <c r="F21" s="13" t="s">
        <v>87</v>
      </c>
      <c r="G21" s="13" t="s">
        <v>88</v>
      </c>
      <c r="H21" s="13" t="s">
        <v>50</v>
      </c>
      <c r="I21" s="15" t="s">
        <v>51</v>
      </c>
      <c r="J21" s="15">
        <v>-3310929.63</v>
      </c>
      <c r="K21" s="15">
        <v>-3310929.63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27</v>
      </c>
    </row>
    <row r="22" spans="1:19" hidden="1" x14ac:dyDescent="0.25">
      <c r="A22" s="13" t="s">
        <v>81</v>
      </c>
      <c r="B22" s="14" t="s">
        <v>24</v>
      </c>
      <c r="C22" s="13" t="s">
        <v>75</v>
      </c>
      <c r="D22" s="13" t="s">
        <v>27</v>
      </c>
      <c r="E22" s="13" t="s">
        <v>79</v>
      </c>
      <c r="F22" s="13" t="s">
        <v>27</v>
      </c>
      <c r="G22" s="13" t="s">
        <v>26</v>
      </c>
      <c r="H22" s="13" t="s">
        <v>29</v>
      </c>
      <c r="I22" s="15" t="s">
        <v>30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2499925.824</v>
      </c>
      <c r="S22" s="13" t="s">
        <v>80</v>
      </c>
    </row>
    <row r="23" spans="1:19" hidden="1" x14ac:dyDescent="0.25">
      <c r="A23" s="13" t="s">
        <v>85</v>
      </c>
      <c r="B23" s="14" t="s">
        <v>24</v>
      </c>
      <c r="C23" s="13" t="s">
        <v>75</v>
      </c>
      <c r="D23" s="13" t="s">
        <v>27</v>
      </c>
      <c r="E23" s="13" t="s">
        <v>76</v>
      </c>
      <c r="F23" s="13" t="s">
        <v>27</v>
      </c>
      <c r="G23" s="13" t="s">
        <v>53</v>
      </c>
      <c r="H23" s="13" t="s">
        <v>55</v>
      </c>
      <c r="I23" s="15" t="s">
        <v>56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778209.6</v>
      </c>
      <c r="S23" s="13" t="s">
        <v>77</v>
      </c>
    </row>
    <row r="24" spans="1:19" hidden="1" x14ac:dyDescent="0.25">
      <c r="A24" s="13" t="s">
        <v>89</v>
      </c>
      <c r="B24" s="14" t="s">
        <v>90</v>
      </c>
      <c r="C24" s="13" t="s">
        <v>25</v>
      </c>
      <c r="D24" s="13" t="s">
        <v>91</v>
      </c>
      <c r="E24" s="13" t="s">
        <v>27</v>
      </c>
      <c r="F24" s="13" t="s">
        <v>92</v>
      </c>
      <c r="G24" s="13" t="s">
        <v>27</v>
      </c>
      <c r="H24" s="13" t="s">
        <v>93</v>
      </c>
      <c r="I24" s="15" t="s">
        <v>94</v>
      </c>
      <c r="J24" s="15">
        <v>201229428.3908</v>
      </c>
      <c r="K24" s="15">
        <v>16765284</v>
      </c>
      <c r="L24" s="15">
        <v>159020814.13</v>
      </c>
      <c r="M24" s="15">
        <v>25443330.260000002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27</v>
      </c>
    </row>
    <row r="25" spans="1:19" hidden="1" x14ac:dyDescent="0.25">
      <c r="A25" s="13" t="s">
        <v>95</v>
      </c>
      <c r="B25" s="14" t="s">
        <v>90</v>
      </c>
      <c r="C25" s="13" t="s">
        <v>25</v>
      </c>
      <c r="D25" s="13" t="s">
        <v>96</v>
      </c>
      <c r="E25" s="13" t="s">
        <v>27</v>
      </c>
      <c r="F25" s="13" t="s">
        <v>97</v>
      </c>
      <c r="G25" s="13" t="s">
        <v>27</v>
      </c>
      <c r="H25" s="13" t="s">
        <v>98</v>
      </c>
      <c r="I25" s="15" t="s">
        <v>99</v>
      </c>
      <c r="J25" s="15">
        <v>43416357.840400003</v>
      </c>
      <c r="K25" s="15">
        <v>0</v>
      </c>
      <c r="L25" s="15">
        <v>37427894.689999998</v>
      </c>
      <c r="M25" s="15">
        <v>5988463.1500000004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27</v>
      </c>
    </row>
    <row r="26" spans="1:19" hidden="1" x14ac:dyDescent="0.25">
      <c r="A26" s="13" t="s">
        <v>100</v>
      </c>
      <c r="B26" s="14" t="s">
        <v>90</v>
      </c>
      <c r="C26" s="13" t="s">
        <v>25</v>
      </c>
      <c r="D26" s="13" t="s">
        <v>101</v>
      </c>
      <c r="E26" s="13" t="s">
        <v>27</v>
      </c>
      <c r="F26" s="13" t="s">
        <v>102</v>
      </c>
      <c r="G26" s="13" t="s">
        <v>27</v>
      </c>
      <c r="H26" s="13" t="s">
        <v>98</v>
      </c>
      <c r="I26" s="15" t="s">
        <v>99</v>
      </c>
      <c r="J26" s="15">
        <v>158504060.49360001</v>
      </c>
      <c r="K26" s="15">
        <v>0</v>
      </c>
      <c r="L26" s="15">
        <v>136641431.46000001</v>
      </c>
      <c r="M26" s="15">
        <v>21862629.030000001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27</v>
      </c>
    </row>
    <row r="27" spans="1:19" hidden="1" x14ac:dyDescent="0.25">
      <c r="A27" s="13" t="s">
        <v>103</v>
      </c>
      <c r="B27" s="14" t="s">
        <v>90</v>
      </c>
      <c r="C27" s="13" t="s">
        <v>25</v>
      </c>
      <c r="D27" s="13" t="s">
        <v>104</v>
      </c>
      <c r="E27" s="13" t="s">
        <v>27</v>
      </c>
      <c r="F27" s="13" t="s">
        <v>105</v>
      </c>
      <c r="G27" s="13" t="s">
        <v>27</v>
      </c>
      <c r="H27" s="13" t="s">
        <v>106</v>
      </c>
      <c r="I27" s="15" t="s">
        <v>107</v>
      </c>
      <c r="J27" s="15">
        <v>18918186.400800001</v>
      </c>
      <c r="K27" s="15">
        <v>0</v>
      </c>
      <c r="L27" s="15">
        <v>16308781.380000001</v>
      </c>
      <c r="M27" s="15">
        <v>2609405.02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27</v>
      </c>
    </row>
    <row r="28" spans="1:19" hidden="1" x14ac:dyDescent="0.25">
      <c r="A28" s="13" t="s">
        <v>108</v>
      </c>
      <c r="B28" s="14" t="s">
        <v>90</v>
      </c>
      <c r="C28" s="13" t="s">
        <v>25</v>
      </c>
      <c r="D28" s="13" t="s">
        <v>109</v>
      </c>
      <c r="E28" s="13" t="s">
        <v>27</v>
      </c>
      <c r="F28" s="13" t="s">
        <v>110</v>
      </c>
      <c r="G28" s="13" t="s">
        <v>27</v>
      </c>
      <c r="H28" s="13" t="s">
        <v>106</v>
      </c>
      <c r="I28" s="15" t="s">
        <v>107</v>
      </c>
      <c r="J28" s="15">
        <v>25015751.02</v>
      </c>
      <c r="K28" s="15">
        <v>0</v>
      </c>
      <c r="L28" s="15">
        <v>21565302.600000001</v>
      </c>
      <c r="M28" s="15">
        <v>3450448.42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27</v>
      </c>
    </row>
    <row r="29" spans="1:19" hidden="1" x14ac:dyDescent="0.25">
      <c r="A29" s="13" t="s">
        <v>111</v>
      </c>
      <c r="B29" s="14" t="s">
        <v>90</v>
      </c>
      <c r="C29" s="13" t="s">
        <v>25</v>
      </c>
      <c r="D29" s="13" t="s">
        <v>112</v>
      </c>
      <c r="E29" s="13" t="s">
        <v>27</v>
      </c>
      <c r="F29" s="13" t="s">
        <v>113</v>
      </c>
      <c r="G29" s="13" t="s">
        <v>27</v>
      </c>
      <c r="H29" s="13" t="s">
        <v>114</v>
      </c>
      <c r="I29" s="15" t="s">
        <v>115</v>
      </c>
      <c r="J29" s="15">
        <v>72869262.340000004</v>
      </c>
      <c r="K29" s="15">
        <v>0</v>
      </c>
      <c r="L29" s="15">
        <v>62818329.600000001</v>
      </c>
      <c r="M29" s="15">
        <v>10050932.74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27</v>
      </c>
    </row>
    <row r="30" spans="1:19" hidden="1" x14ac:dyDescent="0.25">
      <c r="A30" s="13" t="s">
        <v>116</v>
      </c>
      <c r="B30" s="14" t="s">
        <v>90</v>
      </c>
      <c r="C30" s="13" t="s">
        <v>25</v>
      </c>
      <c r="D30" s="13" t="s">
        <v>117</v>
      </c>
      <c r="E30" s="13" t="s">
        <v>27</v>
      </c>
      <c r="F30" s="13" t="s">
        <v>118</v>
      </c>
      <c r="G30" s="13" t="s">
        <v>27</v>
      </c>
      <c r="H30" s="13" t="s">
        <v>119</v>
      </c>
      <c r="I30" s="15" t="s">
        <v>120</v>
      </c>
      <c r="J30" s="15">
        <v>30902400</v>
      </c>
      <c r="K30" s="15">
        <v>0</v>
      </c>
      <c r="L30" s="15">
        <v>26640000</v>
      </c>
      <c r="M30" s="15">
        <v>4262400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27</v>
      </c>
    </row>
    <row r="31" spans="1:19" hidden="1" x14ac:dyDescent="0.25">
      <c r="A31" s="13" t="s">
        <v>121</v>
      </c>
      <c r="B31" s="14" t="s">
        <v>90</v>
      </c>
      <c r="C31" s="13" t="s">
        <v>25</v>
      </c>
      <c r="D31" s="13" t="s">
        <v>122</v>
      </c>
      <c r="E31" s="13" t="s">
        <v>27</v>
      </c>
      <c r="F31" s="13" t="s">
        <v>123</v>
      </c>
      <c r="G31" s="13" t="s">
        <v>27</v>
      </c>
      <c r="H31" s="13" t="s">
        <v>124</v>
      </c>
      <c r="I31" s="15" t="s">
        <v>125</v>
      </c>
      <c r="J31" s="15">
        <v>233893869.27000001</v>
      </c>
      <c r="K31" s="15">
        <v>65350500</v>
      </c>
      <c r="L31" s="15">
        <v>145296007.99000001</v>
      </c>
      <c r="M31" s="15">
        <v>23247361.280000001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27</v>
      </c>
    </row>
    <row r="32" spans="1:19" hidden="1" x14ac:dyDescent="0.25">
      <c r="A32" s="13" t="s">
        <v>126</v>
      </c>
      <c r="B32" s="14" t="s">
        <v>90</v>
      </c>
      <c r="C32" s="13" t="s">
        <v>25</v>
      </c>
      <c r="D32" s="13" t="s">
        <v>127</v>
      </c>
      <c r="E32" s="13" t="s">
        <v>27</v>
      </c>
      <c r="F32" s="13" t="s">
        <v>128</v>
      </c>
      <c r="G32" s="13" t="s">
        <v>27</v>
      </c>
      <c r="H32" s="13" t="s">
        <v>124</v>
      </c>
      <c r="I32" s="15" t="s">
        <v>125</v>
      </c>
      <c r="J32" s="15">
        <v>1184561940.4644001</v>
      </c>
      <c r="K32" s="15">
        <v>1058518919.62</v>
      </c>
      <c r="L32" s="15">
        <v>108657776.59</v>
      </c>
      <c r="M32" s="15">
        <v>17385244.25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27</v>
      </c>
    </row>
    <row r="33" spans="1:19" hidden="1" x14ac:dyDescent="0.25">
      <c r="A33" s="13" t="s">
        <v>129</v>
      </c>
      <c r="B33" s="14" t="s">
        <v>90</v>
      </c>
      <c r="C33" s="13" t="s">
        <v>25</v>
      </c>
      <c r="D33" s="13" t="s">
        <v>130</v>
      </c>
      <c r="E33" s="13" t="s">
        <v>27</v>
      </c>
      <c r="F33" s="13" t="s">
        <v>131</v>
      </c>
      <c r="G33" s="13" t="s">
        <v>27</v>
      </c>
      <c r="H33" s="13" t="s">
        <v>132</v>
      </c>
      <c r="I33" s="15" t="s">
        <v>133</v>
      </c>
      <c r="J33" s="15">
        <v>44768821.280000001</v>
      </c>
      <c r="K33" s="15">
        <v>39609654</v>
      </c>
      <c r="L33" s="15">
        <v>4447558</v>
      </c>
      <c r="M33" s="15">
        <v>711609.28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27</v>
      </c>
    </row>
    <row r="34" spans="1:19" hidden="1" x14ac:dyDescent="0.25">
      <c r="A34" s="13" t="s">
        <v>134</v>
      </c>
      <c r="B34" s="14" t="s">
        <v>90</v>
      </c>
      <c r="C34" s="13" t="s">
        <v>25</v>
      </c>
      <c r="D34" s="13" t="s">
        <v>135</v>
      </c>
      <c r="E34" s="13" t="s">
        <v>27</v>
      </c>
      <c r="F34" s="13" t="s">
        <v>136</v>
      </c>
      <c r="G34" s="13" t="s">
        <v>27</v>
      </c>
      <c r="H34" s="13" t="s">
        <v>137</v>
      </c>
      <c r="I34" s="15" t="s">
        <v>138</v>
      </c>
      <c r="J34" s="15">
        <v>26245206.77</v>
      </c>
      <c r="K34" s="15">
        <v>0</v>
      </c>
      <c r="L34" s="15">
        <v>22625178.25</v>
      </c>
      <c r="M34" s="15">
        <v>3620028.52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27</v>
      </c>
    </row>
    <row r="35" spans="1:19" hidden="1" x14ac:dyDescent="0.25">
      <c r="A35" s="13" t="s">
        <v>139</v>
      </c>
      <c r="B35" s="14" t="s">
        <v>90</v>
      </c>
      <c r="C35" s="13" t="s">
        <v>25</v>
      </c>
      <c r="D35" s="13" t="s">
        <v>140</v>
      </c>
      <c r="E35" s="13" t="s">
        <v>27</v>
      </c>
      <c r="F35" s="13" t="s">
        <v>141</v>
      </c>
      <c r="G35" s="13" t="s">
        <v>27</v>
      </c>
      <c r="H35" s="13" t="s">
        <v>50</v>
      </c>
      <c r="I35" s="15" t="s">
        <v>51</v>
      </c>
      <c r="J35" s="15">
        <v>49367341</v>
      </c>
      <c r="K35" s="15">
        <v>49367341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27</v>
      </c>
    </row>
    <row r="36" spans="1:19" hidden="1" x14ac:dyDescent="0.25">
      <c r="A36" s="13" t="s">
        <v>142</v>
      </c>
      <c r="B36" s="14" t="s">
        <v>90</v>
      </c>
      <c r="C36" s="13" t="s">
        <v>25</v>
      </c>
      <c r="D36" s="13" t="s">
        <v>143</v>
      </c>
      <c r="E36" s="13" t="s">
        <v>27</v>
      </c>
      <c r="F36" s="13" t="s">
        <v>144</v>
      </c>
      <c r="G36" s="13" t="s">
        <v>27</v>
      </c>
      <c r="H36" s="13" t="s">
        <v>50</v>
      </c>
      <c r="I36" s="15" t="s">
        <v>51</v>
      </c>
      <c r="J36" s="15">
        <v>1193326.26</v>
      </c>
      <c r="K36" s="15">
        <v>1193326.26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27</v>
      </c>
    </row>
    <row r="37" spans="1:19" hidden="1" x14ac:dyDescent="0.25">
      <c r="A37" s="13" t="s">
        <v>145</v>
      </c>
      <c r="B37" s="14" t="s">
        <v>90</v>
      </c>
      <c r="C37" s="13" t="s">
        <v>25</v>
      </c>
      <c r="D37" s="13" t="s">
        <v>146</v>
      </c>
      <c r="E37" s="13" t="s">
        <v>27</v>
      </c>
      <c r="F37" s="13" t="s">
        <v>147</v>
      </c>
      <c r="G37" s="13" t="s">
        <v>27</v>
      </c>
      <c r="H37" s="13" t="s">
        <v>50</v>
      </c>
      <c r="I37" s="15" t="s">
        <v>51</v>
      </c>
      <c r="J37" s="15">
        <v>79521771.939999998</v>
      </c>
      <c r="K37" s="15">
        <v>79521771.939999998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27</v>
      </c>
    </row>
    <row r="38" spans="1:19" hidden="1" x14ac:dyDescent="0.25">
      <c r="A38" s="13" t="s">
        <v>148</v>
      </c>
      <c r="B38" s="14" t="s">
        <v>90</v>
      </c>
      <c r="C38" s="13" t="s">
        <v>25</v>
      </c>
      <c r="D38" s="13" t="s">
        <v>149</v>
      </c>
      <c r="E38" s="13" t="s">
        <v>27</v>
      </c>
      <c r="F38" s="13" t="s">
        <v>150</v>
      </c>
      <c r="G38" s="13" t="s">
        <v>27</v>
      </c>
      <c r="H38" s="13" t="s">
        <v>151</v>
      </c>
      <c r="I38" s="15" t="s">
        <v>152</v>
      </c>
      <c r="J38" s="15">
        <v>7188600</v>
      </c>
      <c r="K38" s="15">
        <v>7188600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27</v>
      </c>
    </row>
    <row r="39" spans="1:19" hidden="1" x14ac:dyDescent="0.25">
      <c r="A39" s="13" t="s">
        <v>153</v>
      </c>
      <c r="B39" s="14" t="s">
        <v>90</v>
      </c>
      <c r="C39" s="13" t="s">
        <v>25</v>
      </c>
      <c r="D39" s="13" t="s">
        <v>155</v>
      </c>
      <c r="E39" s="13" t="s">
        <v>27</v>
      </c>
      <c r="F39" s="13" t="s">
        <v>156</v>
      </c>
      <c r="G39" s="13" t="s">
        <v>27</v>
      </c>
      <c r="H39" s="13" t="s">
        <v>151</v>
      </c>
      <c r="I39" s="15" t="s">
        <v>152</v>
      </c>
      <c r="J39" s="15">
        <v>53478799.840000004</v>
      </c>
      <c r="K39" s="15">
        <v>53478799.840000004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27</v>
      </c>
    </row>
    <row r="40" spans="1:19" hidden="1" x14ac:dyDescent="0.25">
      <c r="A40" s="13" t="s">
        <v>154</v>
      </c>
      <c r="B40" s="14" t="s">
        <v>90</v>
      </c>
      <c r="C40" s="13" t="s">
        <v>25</v>
      </c>
      <c r="D40" s="13" t="s">
        <v>158</v>
      </c>
      <c r="E40" s="13" t="s">
        <v>27</v>
      </c>
      <c r="F40" s="13" t="s">
        <v>159</v>
      </c>
      <c r="G40" s="13" t="s">
        <v>27</v>
      </c>
      <c r="H40" s="13" t="s">
        <v>160</v>
      </c>
      <c r="I40" s="15" t="s">
        <v>161</v>
      </c>
      <c r="J40" s="15">
        <v>175774980.06</v>
      </c>
      <c r="K40" s="15">
        <v>175774980.06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27</v>
      </c>
    </row>
    <row r="41" spans="1:19" hidden="1" x14ac:dyDescent="0.25">
      <c r="A41" s="13" t="s">
        <v>157</v>
      </c>
      <c r="B41" s="14" t="s">
        <v>90</v>
      </c>
      <c r="C41" s="13" t="s">
        <v>25</v>
      </c>
      <c r="D41" s="13" t="s">
        <v>163</v>
      </c>
      <c r="E41" s="13" t="s">
        <v>27</v>
      </c>
      <c r="F41" s="13" t="s">
        <v>164</v>
      </c>
      <c r="G41" s="13" t="s">
        <v>27</v>
      </c>
      <c r="H41" s="13" t="s">
        <v>165</v>
      </c>
      <c r="I41" s="15" t="s">
        <v>166</v>
      </c>
      <c r="J41" s="15">
        <v>9996000</v>
      </c>
      <c r="K41" s="15">
        <v>9996000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27</v>
      </c>
    </row>
    <row r="42" spans="1:19" hidden="1" x14ac:dyDescent="0.25">
      <c r="A42" s="13" t="s">
        <v>162</v>
      </c>
      <c r="B42" s="14" t="s">
        <v>90</v>
      </c>
      <c r="C42" s="13" t="s">
        <v>25</v>
      </c>
      <c r="D42" s="13" t="s">
        <v>168</v>
      </c>
      <c r="E42" s="13" t="s">
        <v>27</v>
      </c>
      <c r="F42" s="13" t="s">
        <v>169</v>
      </c>
      <c r="G42" s="13" t="s">
        <v>27</v>
      </c>
      <c r="H42" s="13" t="s">
        <v>165</v>
      </c>
      <c r="I42" s="15" t="s">
        <v>166</v>
      </c>
      <c r="J42" s="15">
        <v>7749000</v>
      </c>
      <c r="K42" s="15">
        <v>7749000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27</v>
      </c>
    </row>
    <row r="43" spans="1:19" hidden="1" x14ac:dyDescent="0.25">
      <c r="A43" s="13" t="s">
        <v>167</v>
      </c>
      <c r="B43" s="14" t="s">
        <v>90</v>
      </c>
      <c r="C43" s="13" t="s">
        <v>25</v>
      </c>
      <c r="D43" s="13" t="s">
        <v>171</v>
      </c>
      <c r="E43" s="13" t="s">
        <v>27</v>
      </c>
      <c r="F43" s="13" t="s">
        <v>172</v>
      </c>
      <c r="G43" s="13" t="s">
        <v>27</v>
      </c>
      <c r="H43" s="13" t="s">
        <v>165</v>
      </c>
      <c r="I43" s="15" t="s">
        <v>166</v>
      </c>
      <c r="J43" s="15">
        <v>30354800</v>
      </c>
      <c r="K43" s="15">
        <v>30354800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27</v>
      </c>
    </row>
    <row r="44" spans="1:19" hidden="1" x14ac:dyDescent="0.25">
      <c r="A44" s="13" t="s">
        <v>170</v>
      </c>
      <c r="B44" s="14" t="s">
        <v>90</v>
      </c>
      <c r="C44" s="13" t="s">
        <v>25</v>
      </c>
      <c r="D44" s="13" t="s">
        <v>174</v>
      </c>
      <c r="E44" s="13" t="s">
        <v>27</v>
      </c>
      <c r="F44" s="13" t="s">
        <v>175</v>
      </c>
      <c r="G44" s="13" t="s">
        <v>27</v>
      </c>
      <c r="H44" s="13" t="s">
        <v>165</v>
      </c>
      <c r="I44" s="15" t="s">
        <v>166</v>
      </c>
      <c r="J44" s="15">
        <v>30354800</v>
      </c>
      <c r="K44" s="15">
        <v>30354800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27</v>
      </c>
    </row>
    <row r="45" spans="1:19" hidden="1" x14ac:dyDescent="0.25">
      <c r="A45" s="13" t="s">
        <v>173</v>
      </c>
      <c r="B45" s="14" t="s">
        <v>90</v>
      </c>
      <c r="C45" s="13" t="s">
        <v>25</v>
      </c>
      <c r="D45" s="13" t="s">
        <v>177</v>
      </c>
      <c r="E45" s="13" t="s">
        <v>27</v>
      </c>
      <c r="F45" s="13" t="s">
        <v>178</v>
      </c>
      <c r="G45" s="13" t="s">
        <v>27</v>
      </c>
      <c r="H45" s="13" t="s">
        <v>165</v>
      </c>
      <c r="I45" s="15" t="s">
        <v>166</v>
      </c>
      <c r="J45" s="15">
        <v>30354800</v>
      </c>
      <c r="K45" s="15">
        <v>30354800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27</v>
      </c>
    </row>
    <row r="46" spans="1:19" hidden="1" x14ac:dyDescent="0.25">
      <c r="A46" s="13" t="s">
        <v>176</v>
      </c>
      <c r="B46" s="14" t="s">
        <v>90</v>
      </c>
      <c r="C46" s="13" t="s">
        <v>25</v>
      </c>
      <c r="D46" s="13" t="s">
        <v>180</v>
      </c>
      <c r="E46" s="13" t="s">
        <v>27</v>
      </c>
      <c r="F46" s="13" t="s">
        <v>181</v>
      </c>
      <c r="G46" s="13" t="s">
        <v>27</v>
      </c>
      <c r="H46" s="13" t="s">
        <v>165</v>
      </c>
      <c r="I46" s="15" t="s">
        <v>166</v>
      </c>
      <c r="J46" s="15">
        <v>35035240</v>
      </c>
      <c r="K46" s="15">
        <v>35035240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27</v>
      </c>
    </row>
    <row r="47" spans="1:19" hidden="1" x14ac:dyDescent="0.25">
      <c r="A47" s="13" t="s">
        <v>179</v>
      </c>
      <c r="B47" s="14" t="s">
        <v>90</v>
      </c>
      <c r="C47" s="13" t="s">
        <v>25</v>
      </c>
      <c r="D47" s="13" t="s">
        <v>183</v>
      </c>
      <c r="E47" s="13" t="s">
        <v>27</v>
      </c>
      <c r="F47" s="13" t="s">
        <v>184</v>
      </c>
      <c r="G47" s="13" t="s">
        <v>27</v>
      </c>
      <c r="H47" s="13" t="s">
        <v>185</v>
      </c>
      <c r="I47" s="15" t="s">
        <v>186</v>
      </c>
      <c r="J47" s="15">
        <v>261360000</v>
      </c>
      <c r="K47" s="15">
        <v>261360000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27</v>
      </c>
    </row>
    <row r="48" spans="1:19" hidden="1" x14ac:dyDescent="0.25">
      <c r="A48" s="13" t="s">
        <v>182</v>
      </c>
      <c r="B48" s="14" t="s">
        <v>90</v>
      </c>
      <c r="C48" s="13" t="s">
        <v>25</v>
      </c>
      <c r="D48" s="13" t="s">
        <v>188</v>
      </c>
      <c r="E48" s="13" t="s">
        <v>27</v>
      </c>
      <c r="F48" s="13" t="s">
        <v>189</v>
      </c>
      <c r="G48" s="13" t="s">
        <v>27</v>
      </c>
      <c r="H48" s="13" t="s">
        <v>190</v>
      </c>
      <c r="I48" s="15" t="s">
        <v>191</v>
      </c>
      <c r="J48" s="15">
        <v>16380000</v>
      </c>
      <c r="K48" s="15">
        <v>16380000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27</v>
      </c>
    </row>
    <row r="49" spans="1:19" hidden="1" x14ac:dyDescent="0.25">
      <c r="A49" s="13" t="s">
        <v>187</v>
      </c>
      <c r="B49" s="14" t="s">
        <v>90</v>
      </c>
      <c r="C49" s="13" t="s">
        <v>25</v>
      </c>
      <c r="D49" s="13" t="s">
        <v>193</v>
      </c>
      <c r="E49" s="13" t="s">
        <v>27</v>
      </c>
      <c r="F49" s="13" t="s">
        <v>194</v>
      </c>
      <c r="G49" s="13" t="s">
        <v>27</v>
      </c>
      <c r="H49" s="13" t="s">
        <v>63</v>
      </c>
      <c r="I49" s="15" t="s">
        <v>64</v>
      </c>
      <c r="J49" s="15">
        <v>31696000</v>
      </c>
      <c r="K49" s="15">
        <v>31696000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27</v>
      </c>
    </row>
    <row r="50" spans="1:19" hidden="1" x14ac:dyDescent="0.25">
      <c r="A50" s="13" t="s">
        <v>192</v>
      </c>
      <c r="B50" s="14" t="s">
        <v>90</v>
      </c>
      <c r="C50" s="13" t="s">
        <v>25</v>
      </c>
      <c r="D50" s="13" t="s">
        <v>196</v>
      </c>
      <c r="E50" s="13" t="s">
        <v>27</v>
      </c>
      <c r="F50" s="13" t="s">
        <v>197</v>
      </c>
      <c r="G50" s="13" t="s">
        <v>27</v>
      </c>
      <c r="H50" s="13" t="s">
        <v>198</v>
      </c>
      <c r="I50" s="15" t="s">
        <v>199</v>
      </c>
      <c r="J50" s="15">
        <v>564299890</v>
      </c>
      <c r="K50" s="15">
        <v>539000000</v>
      </c>
      <c r="L50" s="15">
        <v>21810250</v>
      </c>
      <c r="M50" s="15">
        <v>3489640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27</v>
      </c>
    </row>
    <row r="51" spans="1:19" hidden="1" x14ac:dyDescent="0.25">
      <c r="A51" s="13" t="s">
        <v>195</v>
      </c>
      <c r="B51" s="14" t="s">
        <v>90</v>
      </c>
      <c r="C51" s="13" t="s">
        <v>25</v>
      </c>
      <c r="D51" s="13" t="s">
        <v>201</v>
      </c>
      <c r="E51" s="13" t="s">
        <v>27</v>
      </c>
      <c r="F51" s="13" t="s">
        <v>202</v>
      </c>
      <c r="G51" s="13" t="s">
        <v>27</v>
      </c>
      <c r="H51" s="13" t="s">
        <v>203</v>
      </c>
      <c r="I51" s="15" t="s">
        <v>204</v>
      </c>
      <c r="J51" s="15">
        <v>50684675.759999998</v>
      </c>
      <c r="K51" s="15">
        <v>0</v>
      </c>
      <c r="L51" s="15">
        <v>43693686</v>
      </c>
      <c r="M51" s="15">
        <v>6990989.7599999998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27</v>
      </c>
    </row>
    <row r="52" spans="1:19" hidden="1" x14ac:dyDescent="0.25">
      <c r="A52" s="13" t="s">
        <v>200</v>
      </c>
      <c r="B52" s="14" t="s">
        <v>90</v>
      </c>
      <c r="C52" s="13" t="s">
        <v>75</v>
      </c>
      <c r="D52" s="13" t="s">
        <v>27</v>
      </c>
      <c r="E52" s="13" t="s">
        <v>242</v>
      </c>
      <c r="F52" s="13" t="s">
        <v>243</v>
      </c>
      <c r="G52" s="13" t="s">
        <v>140</v>
      </c>
      <c r="H52" s="13" t="s">
        <v>50</v>
      </c>
      <c r="I52" s="15" t="s">
        <v>51</v>
      </c>
      <c r="J52" s="15">
        <v>-630758.18999999994</v>
      </c>
      <c r="K52" s="15">
        <v>-630758.18999999994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27</v>
      </c>
    </row>
    <row r="53" spans="1:19" hidden="1" x14ac:dyDescent="0.25">
      <c r="A53" s="13" t="s">
        <v>205</v>
      </c>
      <c r="B53" s="14" t="s">
        <v>90</v>
      </c>
      <c r="C53" s="13" t="s">
        <v>75</v>
      </c>
      <c r="D53" s="13" t="s">
        <v>27</v>
      </c>
      <c r="E53" s="13" t="s">
        <v>246</v>
      </c>
      <c r="F53" s="13" t="s">
        <v>247</v>
      </c>
      <c r="G53" s="13" t="s">
        <v>155</v>
      </c>
      <c r="H53" s="13" t="s">
        <v>151</v>
      </c>
      <c r="I53" s="15" t="s">
        <v>152</v>
      </c>
      <c r="J53" s="15">
        <v>-13310480</v>
      </c>
      <c r="K53" s="15">
        <v>-13310480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27</v>
      </c>
    </row>
    <row r="54" spans="1:19" hidden="1" x14ac:dyDescent="0.25">
      <c r="A54" s="13" t="s">
        <v>208</v>
      </c>
      <c r="B54" s="14" t="s">
        <v>90</v>
      </c>
      <c r="C54" s="13" t="s">
        <v>75</v>
      </c>
      <c r="D54" s="13" t="s">
        <v>27</v>
      </c>
      <c r="E54" s="13" t="s">
        <v>249</v>
      </c>
      <c r="F54" s="13" t="s">
        <v>250</v>
      </c>
      <c r="G54" s="13" t="s">
        <v>251</v>
      </c>
      <c r="H54" s="13" t="s">
        <v>252</v>
      </c>
      <c r="I54" s="15" t="s">
        <v>253</v>
      </c>
      <c r="J54" s="15">
        <v>-5310396.4800000004</v>
      </c>
      <c r="K54" s="15">
        <v>-5310396.4800000004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27</v>
      </c>
    </row>
    <row r="55" spans="1:19" hidden="1" x14ac:dyDescent="0.25">
      <c r="A55" s="13" t="s">
        <v>211</v>
      </c>
      <c r="B55" s="14" t="s">
        <v>90</v>
      </c>
      <c r="C55" s="13" t="s">
        <v>75</v>
      </c>
      <c r="D55" s="13" t="s">
        <v>27</v>
      </c>
      <c r="E55" s="13" t="s">
        <v>255</v>
      </c>
      <c r="F55" s="13" t="s">
        <v>256</v>
      </c>
      <c r="G55" s="13" t="s">
        <v>257</v>
      </c>
      <c r="H55" s="13" t="s">
        <v>93</v>
      </c>
      <c r="I55" s="15" t="s">
        <v>94</v>
      </c>
      <c r="J55" s="15">
        <v>-3208633.4</v>
      </c>
      <c r="K55" s="15">
        <v>0</v>
      </c>
      <c r="L55" s="15">
        <v>-2766063.28</v>
      </c>
      <c r="M55" s="15">
        <v>-442570.12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27</v>
      </c>
    </row>
    <row r="56" spans="1:19" hidden="1" x14ac:dyDescent="0.25">
      <c r="A56" s="13" t="s">
        <v>214</v>
      </c>
      <c r="B56" s="14" t="s">
        <v>90</v>
      </c>
      <c r="C56" s="13" t="s">
        <v>75</v>
      </c>
      <c r="D56" s="13" t="s">
        <v>27</v>
      </c>
      <c r="E56" s="13" t="s">
        <v>259</v>
      </c>
      <c r="F56" s="13" t="s">
        <v>260</v>
      </c>
      <c r="G56" s="13" t="s">
        <v>261</v>
      </c>
      <c r="H56" s="13" t="s">
        <v>29</v>
      </c>
      <c r="I56" s="15" t="s">
        <v>30</v>
      </c>
      <c r="J56" s="15">
        <v>-16533247.16</v>
      </c>
      <c r="K56" s="15">
        <v>0</v>
      </c>
      <c r="L56" s="15">
        <v>-14252799.279999999</v>
      </c>
      <c r="M56" s="15">
        <v>-2280447.88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27</v>
      </c>
    </row>
    <row r="57" spans="1:19" hidden="1" x14ac:dyDescent="0.25">
      <c r="A57" s="13" t="s">
        <v>217</v>
      </c>
      <c r="B57" s="14" t="s">
        <v>90</v>
      </c>
      <c r="C57" s="13" t="s">
        <v>75</v>
      </c>
      <c r="D57" s="13" t="s">
        <v>27</v>
      </c>
      <c r="E57" s="13" t="s">
        <v>263</v>
      </c>
      <c r="F57" s="13" t="s">
        <v>264</v>
      </c>
      <c r="G57" s="13" t="s">
        <v>265</v>
      </c>
      <c r="H57" s="13" t="s">
        <v>29</v>
      </c>
      <c r="I57" s="15" t="s">
        <v>30</v>
      </c>
      <c r="J57" s="15">
        <v>-3579000</v>
      </c>
      <c r="K57" s="15">
        <v>-3579000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27</v>
      </c>
    </row>
    <row r="58" spans="1:19" hidden="1" x14ac:dyDescent="0.25">
      <c r="A58" s="13" t="s">
        <v>220</v>
      </c>
      <c r="B58" s="14" t="s">
        <v>90</v>
      </c>
      <c r="C58" s="13" t="s">
        <v>75</v>
      </c>
      <c r="D58" s="13" t="s">
        <v>27</v>
      </c>
      <c r="E58" s="13" t="s">
        <v>267</v>
      </c>
      <c r="F58" s="13" t="s">
        <v>268</v>
      </c>
      <c r="G58" s="13" t="s">
        <v>265</v>
      </c>
      <c r="H58" s="13" t="s">
        <v>29</v>
      </c>
      <c r="I58" s="15" t="s">
        <v>30</v>
      </c>
      <c r="J58" s="15">
        <v>-979621.16</v>
      </c>
      <c r="K58" s="15">
        <v>0</v>
      </c>
      <c r="L58" s="15">
        <v>-844501</v>
      </c>
      <c r="M58" s="15">
        <v>-135120.16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27</v>
      </c>
    </row>
    <row r="59" spans="1:19" hidden="1" x14ac:dyDescent="0.25">
      <c r="A59" s="13" t="s">
        <v>223</v>
      </c>
      <c r="B59" s="14" t="s">
        <v>90</v>
      </c>
      <c r="C59" s="13" t="s">
        <v>75</v>
      </c>
      <c r="D59" s="13" t="s">
        <v>27</v>
      </c>
      <c r="E59" s="13" t="s">
        <v>270</v>
      </c>
      <c r="F59" s="13" t="s">
        <v>271</v>
      </c>
      <c r="G59" s="13" t="s">
        <v>272</v>
      </c>
      <c r="H59" s="13" t="s">
        <v>273</v>
      </c>
      <c r="I59" s="15" t="s">
        <v>274</v>
      </c>
      <c r="J59" s="15">
        <v>-2703444</v>
      </c>
      <c r="K59" s="15">
        <v>-2703444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27</v>
      </c>
    </row>
    <row r="60" spans="1:19" hidden="1" x14ac:dyDescent="0.25">
      <c r="A60" s="13" t="s">
        <v>226</v>
      </c>
      <c r="B60" s="14" t="s">
        <v>90</v>
      </c>
      <c r="C60" s="13" t="s">
        <v>75</v>
      </c>
      <c r="D60" s="13" t="s">
        <v>27</v>
      </c>
      <c r="E60" s="13" t="s">
        <v>276</v>
      </c>
      <c r="F60" s="13" t="s">
        <v>277</v>
      </c>
      <c r="G60" s="13" t="s">
        <v>272</v>
      </c>
      <c r="H60" s="13" t="s">
        <v>273</v>
      </c>
      <c r="I60" s="15" t="s">
        <v>274</v>
      </c>
      <c r="J60" s="15">
        <v>-3204537</v>
      </c>
      <c r="K60" s="15">
        <v>-3204537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27</v>
      </c>
    </row>
    <row r="61" spans="1:19" hidden="1" x14ac:dyDescent="0.25">
      <c r="A61" s="13" t="s">
        <v>229</v>
      </c>
      <c r="B61" s="14" t="s">
        <v>90</v>
      </c>
      <c r="C61" s="13" t="s">
        <v>75</v>
      </c>
      <c r="D61" s="13" t="s">
        <v>27</v>
      </c>
      <c r="E61" s="13" t="s">
        <v>279</v>
      </c>
      <c r="F61" s="13" t="s">
        <v>280</v>
      </c>
      <c r="G61" s="13" t="s">
        <v>272</v>
      </c>
      <c r="H61" s="13" t="s">
        <v>273</v>
      </c>
      <c r="I61" s="15" t="s">
        <v>274</v>
      </c>
      <c r="J61" s="15">
        <v>-823200</v>
      </c>
      <c r="K61" s="15">
        <v>-823200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27</v>
      </c>
    </row>
    <row r="62" spans="1:19" hidden="1" x14ac:dyDescent="0.25">
      <c r="A62" s="13" t="s">
        <v>232</v>
      </c>
      <c r="B62" s="14" t="s">
        <v>90</v>
      </c>
      <c r="C62" s="13" t="s">
        <v>75</v>
      </c>
      <c r="D62" s="13" t="s">
        <v>27</v>
      </c>
      <c r="E62" s="13" t="s">
        <v>282</v>
      </c>
      <c r="F62" s="13" t="s">
        <v>283</v>
      </c>
      <c r="G62" s="13" t="s">
        <v>272</v>
      </c>
      <c r="H62" s="13" t="s">
        <v>273</v>
      </c>
      <c r="I62" s="15" t="s">
        <v>274</v>
      </c>
      <c r="J62" s="15">
        <v>-398293</v>
      </c>
      <c r="K62" s="15">
        <v>-398293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27</v>
      </c>
    </row>
    <row r="63" spans="1:19" hidden="1" x14ac:dyDescent="0.25">
      <c r="A63" s="13" t="s">
        <v>235</v>
      </c>
      <c r="B63" s="14" t="s">
        <v>90</v>
      </c>
      <c r="C63" s="13" t="s">
        <v>75</v>
      </c>
      <c r="D63" s="13" t="s">
        <v>27</v>
      </c>
      <c r="E63" s="13" t="s">
        <v>285</v>
      </c>
      <c r="F63" s="13" t="s">
        <v>286</v>
      </c>
      <c r="G63" s="13" t="s">
        <v>287</v>
      </c>
      <c r="H63" s="13" t="s">
        <v>93</v>
      </c>
      <c r="I63" s="15" t="s">
        <v>94</v>
      </c>
      <c r="J63" s="15">
        <v>-9910108.0099999998</v>
      </c>
      <c r="K63" s="15">
        <v>0</v>
      </c>
      <c r="L63" s="15">
        <v>-8543196.5600000005</v>
      </c>
      <c r="M63" s="15">
        <v>-1366911.45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27</v>
      </c>
    </row>
    <row r="64" spans="1:19" hidden="1" x14ac:dyDescent="0.25">
      <c r="A64" s="13" t="s">
        <v>238</v>
      </c>
      <c r="B64" s="14" t="s">
        <v>90</v>
      </c>
      <c r="C64" s="13" t="s">
        <v>75</v>
      </c>
      <c r="D64" s="13" t="s">
        <v>27</v>
      </c>
      <c r="E64" s="13" t="s">
        <v>224</v>
      </c>
      <c r="F64" s="13" t="s">
        <v>27</v>
      </c>
      <c r="G64" s="13" t="s">
        <v>91</v>
      </c>
      <c r="H64" s="13" t="s">
        <v>93</v>
      </c>
      <c r="I64" s="15" t="s">
        <v>94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19082497.695599999</v>
      </c>
      <c r="S64" s="13" t="s">
        <v>225</v>
      </c>
    </row>
    <row r="65" spans="1:19" hidden="1" x14ac:dyDescent="0.25">
      <c r="A65" s="13" t="s">
        <v>241</v>
      </c>
      <c r="B65" s="14" t="s">
        <v>90</v>
      </c>
      <c r="C65" s="13" t="s">
        <v>75</v>
      </c>
      <c r="D65" s="13" t="s">
        <v>27</v>
      </c>
      <c r="E65" s="13" t="s">
        <v>227</v>
      </c>
      <c r="F65" s="13" t="s">
        <v>27</v>
      </c>
      <c r="G65" s="13" t="s">
        <v>96</v>
      </c>
      <c r="H65" s="13" t="s">
        <v>98</v>
      </c>
      <c r="I65" s="15" t="s">
        <v>99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4491347.3628000002</v>
      </c>
      <c r="S65" s="13" t="s">
        <v>228</v>
      </c>
    </row>
    <row r="66" spans="1:19" hidden="1" x14ac:dyDescent="0.25">
      <c r="A66" s="13" t="s">
        <v>244</v>
      </c>
      <c r="B66" s="14" t="s">
        <v>90</v>
      </c>
      <c r="C66" s="13" t="s">
        <v>75</v>
      </c>
      <c r="D66" s="13" t="s">
        <v>27</v>
      </c>
      <c r="E66" s="13" t="s">
        <v>230</v>
      </c>
      <c r="F66" s="13" t="s">
        <v>27</v>
      </c>
      <c r="G66" s="13" t="s">
        <v>101</v>
      </c>
      <c r="H66" s="13" t="s">
        <v>98</v>
      </c>
      <c r="I66" s="15" t="s">
        <v>99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16396971.775199998</v>
      </c>
      <c r="S66" s="13" t="s">
        <v>231</v>
      </c>
    </row>
    <row r="67" spans="1:19" hidden="1" x14ac:dyDescent="0.25">
      <c r="A67" s="13" t="s">
        <v>245</v>
      </c>
      <c r="B67" s="14" t="s">
        <v>90</v>
      </c>
      <c r="C67" s="13" t="s">
        <v>75</v>
      </c>
      <c r="D67" s="13" t="s">
        <v>27</v>
      </c>
      <c r="E67" s="13" t="s">
        <v>233</v>
      </c>
      <c r="F67" s="13" t="s">
        <v>27</v>
      </c>
      <c r="G67" s="13" t="s">
        <v>122</v>
      </c>
      <c r="H67" s="13" t="s">
        <v>124</v>
      </c>
      <c r="I67" s="15" t="s">
        <v>125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17435520.960000001</v>
      </c>
      <c r="S67" s="13" t="s">
        <v>234</v>
      </c>
    </row>
    <row r="68" spans="1:19" hidden="1" x14ac:dyDescent="0.25">
      <c r="A68" s="13" t="s">
        <v>248</v>
      </c>
      <c r="B68" s="14" t="s">
        <v>90</v>
      </c>
      <c r="C68" s="13" t="s">
        <v>75</v>
      </c>
      <c r="D68" s="13" t="s">
        <v>27</v>
      </c>
      <c r="E68" s="13" t="s">
        <v>236</v>
      </c>
      <c r="F68" s="13" t="s">
        <v>27</v>
      </c>
      <c r="G68" s="13" t="s">
        <v>127</v>
      </c>
      <c r="H68" s="13" t="s">
        <v>124</v>
      </c>
      <c r="I68" s="15" t="s">
        <v>125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13038933.1908</v>
      </c>
      <c r="S68" s="13" t="s">
        <v>237</v>
      </c>
    </row>
    <row r="69" spans="1:19" hidden="1" x14ac:dyDescent="0.25">
      <c r="A69" s="13" t="s">
        <v>254</v>
      </c>
      <c r="B69" s="14" t="s">
        <v>90</v>
      </c>
      <c r="C69" s="13" t="s">
        <v>75</v>
      </c>
      <c r="D69" s="13" t="s">
        <v>27</v>
      </c>
      <c r="E69" s="13" t="s">
        <v>239</v>
      </c>
      <c r="F69" s="13" t="s">
        <v>27</v>
      </c>
      <c r="G69" s="13" t="s">
        <v>135</v>
      </c>
      <c r="H69" s="13" t="s">
        <v>137</v>
      </c>
      <c r="I69" s="15" t="s">
        <v>138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2715021.39</v>
      </c>
      <c r="S69" s="13" t="s">
        <v>240</v>
      </c>
    </row>
    <row r="70" spans="1:19" hidden="1" x14ac:dyDescent="0.25">
      <c r="A70" s="13" t="s">
        <v>258</v>
      </c>
      <c r="B70" s="14" t="s">
        <v>90</v>
      </c>
      <c r="C70" s="13" t="s">
        <v>75</v>
      </c>
      <c r="D70" s="13" t="s">
        <v>27</v>
      </c>
      <c r="E70" s="13" t="s">
        <v>206</v>
      </c>
      <c r="F70" s="13" t="s">
        <v>27</v>
      </c>
      <c r="G70" s="13" t="s">
        <v>130</v>
      </c>
      <c r="H70" s="13" t="s">
        <v>132</v>
      </c>
      <c r="I70" s="15" t="s">
        <v>133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533706.96</v>
      </c>
      <c r="S70" s="13" t="s">
        <v>207</v>
      </c>
    </row>
    <row r="71" spans="1:19" hidden="1" x14ac:dyDescent="0.25">
      <c r="A71" s="13" t="s">
        <v>262</v>
      </c>
      <c r="B71" s="14" t="s">
        <v>90</v>
      </c>
      <c r="C71" s="13" t="s">
        <v>75</v>
      </c>
      <c r="D71" s="13" t="s">
        <v>27</v>
      </c>
      <c r="E71" s="13" t="s">
        <v>209</v>
      </c>
      <c r="F71" s="13" t="s">
        <v>27</v>
      </c>
      <c r="G71" s="13" t="s">
        <v>117</v>
      </c>
      <c r="H71" s="13" t="s">
        <v>119</v>
      </c>
      <c r="I71" s="15" t="s">
        <v>120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3196800</v>
      </c>
      <c r="S71" s="13" t="s">
        <v>210</v>
      </c>
    </row>
    <row r="72" spans="1:19" hidden="1" x14ac:dyDescent="0.25">
      <c r="A72" s="13" t="s">
        <v>266</v>
      </c>
      <c r="B72" s="14" t="s">
        <v>90</v>
      </c>
      <c r="C72" s="13" t="s">
        <v>75</v>
      </c>
      <c r="D72" s="13" t="s">
        <v>27</v>
      </c>
      <c r="E72" s="13" t="s">
        <v>215</v>
      </c>
      <c r="F72" s="13" t="s">
        <v>27</v>
      </c>
      <c r="G72" s="13" t="s">
        <v>109</v>
      </c>
      <c r="H72" s="13" t="s">
        <v>106</v>
      </c>
      <c r="I72" s="15" t="s">
        <v>107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2587836.3199999998</v>
      </c>
      <c r="S72" s="13" t="s">
        <v>216</v>
      </c>
    </row>
    <row r="73" spans="1:19" hidden="1" x14ac:dyDescent="0.25">
      <c r="A73" s="13" t="s">
        <v>269</v>
      </c>
      <c r="B73" s="14" t="s">
        <v>90</v>
      </c>
      <c r="C73" s="13" t="s">
        <v>75</v>
      </c>
      <c r="D73" s="13" t="s">
        <v>27</v>
      </c>
      <c r="E73" s="13" t="s">
        <v>218</v>
      </c>
      <c r="F73" s="13" t="s">
        <v>27</v>
      </c>
      <c r="G73" s="13" t="s">
        <v>104</v>
      </c>
      <c r="H73" s="13" t="s">
        <v>106</v>
      </c>
      <c r="I73" s="15" t="s">
        <v>107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1957053.77</v>
      </c>
      <c r="S73" s="13" t="s">
        <v>219</v>
      </c>
    </row>
    <row r="74" spans="1:19" hidden="1" x14ac:dyDescent="0.25">
      <c r="A74" s="13" t="s">
        <v>275</v>
      </c>
      <c r="B74" s="14" t="s">
        <v>90</v>
      </c>
      <c r="C74" s="13" t="s">
        <v>75</v>
      </c>
      <c r="D74" s="13" t="s">
        <v>27</v>
      </c>
      <c r="E74" s="13" t="s">
        <v>212</v>
      </c>
      <c r="F74" s="13" t="s">
        <v>27</v>
      </c>
      <c r="G74" s="13" t="s">
        <v>112</v>
      </c>
      <c r="H74" s="13" t="s">
        <v>114</v>
      </c>
      <c r="I74" s="15" t="s">
        <v>115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7538199.5599999996</v>
      </c>
      <c r="S74" s="13" t="s">
        <v>213</v>
      </c>
    </row>
    <row r="75" spans="1:19" hidden="1" x14ac:dyDescent="0.25">
      <c r="A75" s="13" t="s">
        <v>278</v>
      </c>
      <c r="B75" s="14" t="s">
        <v>90</v>
      </c>
      <c r="C75" s="13" t="s">
        <v>75</v>
      </c>
      <c r="D75" s="13" t="s">
        <v>27</v>
      </c>
      <c r="E75" s="13" t="s">
        <v>289</v>
      </c>
      <c r="F75" s="13" t="s">
        <v>27</v>
      </c>
      <c r="G75" s="13" t="s">
        <v>196</v>
      </c>
      <c r="H75" s="13" t="s">
        <v>198</v>
      </c>
      <c r="I75" s="15" t="s">
        <v>199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2617230</v>
      </c>
      <c r="S75" s="13" t="s">
        <v>290</v>
      </c>
    </row>
    <row r="76" spans="1:19" hidden="1" x14ac:dyDescent="0.25">
      <c r="A76" s="13" t="s">
        <v>281</v>
      </c>
      <c r="B76" s="14" t="s">
        <v>90</v>
      </c>
      <c r="C76" s="13" t="s">
        <v>75</v>
      </c>
      <c r="D76" s="13" t="s">
        <v>27</v>
      </c>
      <c r="E76" s="13" t="s">
        <v>221</v>
      </c>
      <c r="F76" s="13" t="s">
        <v>27</v>
      </c>
      <c r="G76" s="13" t="s">
        <v>201</v>
      </c>
      <c r="H76" s="13" t="s">
        <v>203</v>
      </c>
      <c r="I76" s="15" t="s">
        <v>204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5243242.32</v>
      </c>
      <c r="S76" s="13" t="s">
        <v>222</v>
      </c>
    </row>
    <row r="77" spans="1:19" hidden="1" x14ac:dyDescent="0.25">
      <c r="A77" s="13" t="s">
        <v>284</v>
      </c>
      <c r="B77" s="14" t="s">
        <v>292</v>
      </c>
      <c r="C77" s="13" t="s">
        <v>25</v>
      </c>
      <c r="D77" s="13" t="s">
        <v>293</v>
      </c>
      <c r="E77" s="13" t="s">
        <v>27</v>
      </c>
      <c r="F77" s="13" t="s">
        <v>294</v>
      </c>
      <c r="G77" s="13" t="s">
        <v>27</v>
      </c>
      <c r="H77" s="13" t="s">
        <v>93</v>
      </c>
      <c r="I77" s="15" t="s">
        <v>94</v>
      </c>
      <c r="J77" s="15">
        <v>85431366.719999999</v>
      </c>
      <c r="K77" s="15">
        <v>0</v>
      </c>
      <c r="L77" s="15">
        <v>73647729.930000007</v>
      </c>
      <c r="M77" s="15">
        <v>11783636.789999999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3" t="s">
        <v>27</v>
      </c>
    </row>
    <row r="78" spans="1:19" hidden="1" x14ac:dyDescent="0.25">
      <c r="A78" s="13" t="s">
        <v>288</v>
      </c>
      <c r="B78" s="14" t="s">
        <v>292</v>
      </c>
      <c r="C78" s="13" t="s">
        <v>25</v>
      </c>
      <c r="D78" s="13" t="s">
        <v>296</v>
      </c>
      <c r="E78" s="13" t="s">
        <v>27</v>
      </c>
      <c r="F78" s="13" t="s">
        <v>297</v>
      </c>
      <c r="G78" s="13" t="s">
        <v>27</v>
      </c>
      <c r="H78" s="13" t="s">
        <v>298</v>
      </c>
      <c r="I78" s="15" t="s">
        <v>299</v>
      </c>
      <c r="J78" s="15">
        <v>8700000</v>
      </c>
      <c r="K78" s="15">
        <v>0</v>
      </c>
      <c r="L78" s="15">
        <v>7500000</v>
      </c>
      <c r="M78" s="15">
        <v>1200000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3" t="s">
        <v>27</v>
      </c>
    </row>
    <row r="79" spans="1:19" hidden="1" x14ac:dyDescent="0.25">
      <c r="A79" s="13" t="s">
        <v>291</v>
      </c>
      <c r="B79" s="14" t="s">
        <v>292</v>
      </c>
      <c r="C79" s="13" t="s">
        <v>25</v>
      </c>
      <c r="D79" s="13" t="s">
        <v>301</v>
      </c>
      <c r="E79" s="13" t="s">
        <v>27</v>
      </c>
      <c r="F79" s="13" t="s">
        <v>302</v>
      </c>
      <c r="G79" s="13" t="s">
        <v>27</v>
      </c>
      <c r="H79" s="13" t="s">
        <v>303</v>
      </c>
      <c r="I79" s="15" t="s">
        <v>304</v>
      </c>
      <c r="J79" s="15">
        <v>2505600</v>
      </c>
      <c r="K79" s="15">
        <v>0</v>
      </c>
      <c r="L79" s="15">
        <v>2160000</v>
      </c>
      <c r="M79" s="15">
        <v>345600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27</v>
      </c>
    </row>
    <row r="80" spans="1:19" hidden="1" x14ac:dyDescent="0.25">
      <c r="A80" s="13" t="s">
        <v>295</v>
      </c>
      <c r="B80" s="14" t="s">
        <v>292</v>
      </c>
      <c r="C80" s="13" t="s">
        <v>25</v>
      </c>
      <c r="D80" s="13" t="s">
        <v>306</v>
      </c>
      <c r="E80" s="13" t="s">
        <v>27</v>
      </c>
      <c r="F80" s="13" t="s">
        <v>307</v>
      </c>
      <c r="G80" s="13" t="s">
        <v>27</v>
      </c>
      <c r="H80" s="13" t="s">
        <v>165</v>
      </c>
      <c r="I80" s="15" t="s">
        <v>166</v>
      </c>
      <c r="J80" s="15">
        <v>19597689.600000001</v>
      </c>
      <c r="K80" s="15">
        <v>19597689.600000001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3" t="s">
        <v>27</v>
      </c>
    </row>
    <row r="81" spans="1:19" hidden="1" x14ac:dyDescent="0.25">
      <c r="A81" s="13" t="s">
        <v>300</v>
      </c>
      <c r="B81" s="14" t="s">
        <v>292</v>
      </c>
      <c r="C81" s="13" t="s">
        <v>25</v>
      </c>
      <c r="D81" s="13" t="s">
        <v>309</v>
      </c>
      <c r="E81" s="13" t="s">
        <v>27</v>
      </c>
      <c r="F81" s="13" t="s">
        <v>310</v>
      </c>
      <c r="G81" s="13" t="s">
        <v>27</v>
      </c>
      <c r="H81" s="13" t="s">
        <v>198</v>
      </c>
      <c r="I81" s="15" t="s">
        <v>199</v>
      </c>
      <c r="J81" s="15">
        <v>564299890</v>
      </c>
      <c r="K81" s="15">
        <v>539000000</v>
      </c>
      <c r="L81" s="15">
        <v>21810250</v>
      </c>
      <c r="M81" s="15">
        <v>3489640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3" t="s">
        <v>27</v>
      </c>
    </row>
    <row r="82" spans="1:19" hidden="1" x14ac:dyDescent="0.25">
      <c r="A82" s="13" t="s">
        <v>305</v>
      </c>
      <c r="B82" s="14" t="s">
        <v>292</v>
      </c>
      <c r="C82" s="13" t="s">
        <v>25</v>
      </c>
      <c r="D82" s="13" t="s">
        <v>312</v>
      </c>
      <c r="E82" s="13" t="s">
        <v>27</v>
      </c>
      <c r="F82" s="13" t="s">
        <v>313</v>
      </c>
      <c r="G82" s="13" t="s">
        <v>27</v>
      </c>
      <c r="H82" s="13" t="s">
        <v>132</v>
      </c>
      <c r="I82" s="15" t="s">
        <v>133</v>
      </c>
      <c r="J82" s="15">
        <v>36917048.32</v>
      </c>
      <c r="K82" s="15">
        <v>25956525</v>
      </c>
      <c r="L82" s="15">
        <v>9448727</v>
      </c>
      <c r="M82" s="15">
        <v>1511796.32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27</v>
      </c>
    </row>
    <row r="83" spans="1:19" hidden="1" x14ac:dyDescent="0.25">
      <c r="A83" s="13" t="s">
        <v>308</v>
      </c>
      <c r="B83" s="14" t="s">
        <v>292</v>
      </c>
      <c r="C83" s="13" t="s">
        <v>25</v>
      </c>
      <c r="D83" s="13" t="s">
        <v>315</v>
      </c>
      <c r="E83" s="13" t="s">
        <v>27</v>
      </c>
      <c r="F83" s="13" t="s">
        <v>316</v>
      </c>
      <c r="G83" s="13" t="s">
        <v>27</v>
      </c>
      <c r="H83" s="13" t="s">
        <v>132</v>
      </c>
      <c r="I83" s="15" t="s">
        <v>133</v>
      </c>
      <c r="J83" s="15">
        <v>52849167.920000002</v>
      </c>
      <c r="K83" s="15">
        <v>43000000</v>
      </c>
      <c r="L83" s="15">
        <v>8490662</v>
      </c>
      <c r="M83" s="15">
        <v>1358505.92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27</v>
      </c>
    </row>
    <row r="84" spans="1:19" hidden="1" x14ac:dyDescent="0.25">
      <c r="A84" s="13" t="s">
        <v>311</v>
      </c>
      <c r="B84" s="14" t="s">
        <v>292</v>
      </c>
      <c r="C84" s="13" t="s">
        <v>75</v>
      </c>
      <c r="D84" s="13" t="s">
        <v>27</v>
      </c>
      <c r="E84" s="13" t="s">
        <v>333</v>
      </c>
      <c r="F84" s="13" t="s">
        <v>334</v>
      </c>
      <c r="G84" s="13" t="s">
        <v>287</v>
      </c>
      <c r="H84" s="13" t="s">
        <v>93</v>
      </c>
      <c r="I84" s="15" t="s">
        <v>94</v>
      </c>
      <c r="J84" s="15">
        <v>-3525515.48</v>
      </c>
      <c r="K84" s="15">
        <v>0</v>
      </c>
      <c r="L84" s="15">
        <v>-3039237.48</v>
      </c>
      <c r="M84" s="15">
        <v>-486278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3" t="s">
        <v>27</v>
      </c>
    </row>
    <row r="85" spans="1:19" hidden="1" x14ac:dyDescent="0.25">
      <c r="A85" s="13" t="s">
        <v>314</v>
      </c>
      <c r="B85" s="14" t="s">
        <v>292</v>
      </c>
      <c r="C85" s="13" t="s">
        <v>75</v>
      </c>
      <c r="D85" s="13" t="s">
        <v>27</v>
      </c>
      <c r="E85" s="13" t="s">
        <v>324</v>
      </c>
      <c r="F85" s="13" t="s">
        <v>27</v>
      </c>
      <c r="G85" s="13" t="s">
        <v>293</v>
      </c>
      <c r="H85" s="13" t="s">
        <v>93</v>
      </c>
      <c r="I85" s="15" t="s">
        <v>94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8837727.5924999993</v>
      </c>
      <c r="S85" s="13" t="s">
        <v>325</v>
      </c>
    </row>
    <row r="86" spans="1:19" hidden="1" x14ac:dyDescent="0.25">
      <c r="A86" s="13" t="s">
        <v>317</v>
      </c>
      <c r="B86" s="14" t="s">
        <v>292</v>
      </c>
      <c r="C86" s="13" t="s">
        <v>75</v>
      </c>
      <c r="D86" s="13" t="s">
        <v>27</v>
      </c>
      <c r="E86" s="13" t="s">
        <v>327</v>
      </c>
      <c r="F86" s="13" t="s">
        <v>27</v>
      </c>
      <c r="G86" s="13" t="s">
        <v>296</v>
      </c>
      <c r="H86" s="13" t="s">
        <v>298</v>
      </c>
      <c r="I86" s="15" t="s">
        <v>299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900000</v>
      </c>
      <c r="S86" s="13" t="s">
        <v>328</v>
      </c>
    </row>
    <row r="87" spans="1:19" hidden="1" x14ac:dyDescent="0.25">
      <c r="A87" s="13" t="s">
        <v>320</v>
      </c>
      <c r="B87" s="14" t="s">
        <v>292</v>
      </c>
      <c r="C87" s="13" t="s">
        <v>75</v>
      </c>
      <c r="D87" s="13" t="s">
        <v>27</v>
      </c>
      <c r="E87" s="13" t="s">
        <v>330</v>
      </c>
      <c r="F87" s="13" t="s">
        <v>27</v>
      </c>
      <c r="G87" s="13" t="s">
        <v>301</v>
      </c>
      <c r="H87" s="13" t="s">
        <v>303</v>
      </c>
      <c r="I87" s="15" t="s">
        <v>304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259200</v>
      </c>
      <c r="S87" s="13" t="s">
        <v>331</v>
      </c>
    </row>
    <row r="88" spans="1:19" hidden="1" x14ac:dyDescent="0.25">
      <c r="A88" s="13" t="s">
        <v>323</v>
      </c>
      <c r="B88" s="14" t="s">
        <v>292</v>
      </c>
      <c r="C88" s="13" t="s">
        <v>75</v>
      </c>
      <c r="D88" s="13" t="s">
        <v>27</v>
      </c>
      <c r="E88" s="13" t="s">
        <v>336</v>
      </c>
      <c r="F88" s="13" t="s">
        <v>27</v>
      </c>
      <c r="G88" s="13" t="s">
        <v>309</v>
      </c>
      <c r="H88" s="13" t="s">
        <v>198</v>
      </c>
      <c r="I88" s="15" t="s">
        <v>199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2617230</v>
      </c>
      <c r="S88" s="13" t="s">
        <v>337</v>
      </c>
    </row>
    <row r="89" spans="1:19" hidden="1" x14ac:dyDescent="0.25">
      <c r="A89" s="13" t="s">
        <v>326</v>
      </c>
      <c r="B89" s="14" t="s">
        <v>292</v>
      </c>
      <c r="C89" s="13" t="s">
        <v>75</v>
      </c>
      <c r="D89" s="13" t="s">
        <v>27</v>
      </c>
      <c r="E89" s="13" t="s">
        <v>318</v>
      </c>
      <c r="F89" s="13" t="s">
        <v>27</v>
      </c>
      <c r="G89" s="13" t="s">
        <v>315</v>
      </c>
      <c r="H89" s="13" t="s">
        <v>132</v>
      </c>
      <c r="I89" s="15" t="s">
        <v>133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1018879.44</v>
      </c>
      <c r="S89" s="13" t="s">
        <v>319</v>
      </c>
    </row>
    <row r="90" spans="1:19" hidden="1" x14ac:dyDescent="0.25">
      <c r="A90" s="13" t="s">
        <v>329</v>
      </c>
      <c r="B90" s="14" t="s">
        <v>292</v>
      </c>
      <c r="C90" s="13" t="s">
        <v>75</v>
      </c>
      <c r="D90" s="13" t="s">
        <v>27</v>
      </c>
      <c r="E90" s="13" t="s">
        <v>321</v>
      </c>
      <c r="F90" s="13" t="s">
        <v>27</v>
      </c>
      <c r="G90" s="13" t="s">
        <v>312</v>
      </c>
      <c r="H90" s="13" t="s">
        <v>132</v>
      </c>
      <c r="I90" s="15" t="s">
        <v>133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1133847.24</v>
      </c>
      <c r="S90" s="13" t="s">
        <v>322</v>
      </c>
    </row>
    <row r="91" spans="1:19" hidden="1" x14ac:dyDescent="0.25">
      <c r="A91" s="13" t="s">
        <v>332</v>
      </c>
      <c r="B91" s="14" t="s">
        <v>339</v>
      </c>
      <c r="C91" s="13" t="s">
        <v>25</v>
      </c>
      <c r="D91" s="13" t="s">
        <v>340</v>
      </c>
      <c r="E91" s="13" t="s">
        <v>27</v>
      </c>
      <c r="F91" s="13" t="s">
        <v>341</v>
      </c>
      <c r="G91" s="13" t="s">
        <v>27</v>
      </c>
      <c r="H91" s="13" t="s">
        <v>342</v>
      </c>
      <c r="I91" s="15" t="s">
        <v>343</v>
      </c>
      <c r="J91" s="15">
        <v>5745600.3200000003</v>
      </c>
      <c r="K91" s="15">
        <v>2872800</v>
      </c>
      <c r="L91" s="15">
        <v>2476552</v>
      </c>
      <c r="M91" s="15">
        <v>396248.32000000001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3" t="s">
        <v>27</v>
      </c>
    </row>
    <row r="92" spans="1:19" hidden="1" x14ac:dyDescent="0.25">
      <c r="A92" s="13" t="s">
        <v>335</v>
      </c>
      <c r="B92" s="14" t="s">
        <v>339</v>
      </c>
      <c r="C92" s="13" t="s">
        <v>25</v>
      </c>
      <c r="D92" s="13" t="s">
        <v>345</v>
      </c>
      <c r="E92" s="13" t="s">
        <v>27</v>
      </c>
      <c r="F92" s="13" t="s">
        <v>346</v>
      </c>
      <c r="G92" s="13" t="s">
        <v>27</v>
      </c>
      <c r="H92" s="13" t="s">
        <v>347</v>
      </c>
      <c r="I92" s="15" t="s">
        <v>348</v>
      </c>
      <c r="J92" s="15">
        <v>14545940.9416</v>
      </c>
      <c r="K92" s="15">
        <v>0</v>
      </c>
      <c r="L92" s="15">
        <v>12539604.26</v>
      </c>
      <c r="M92" s="15">
        <v>2006336.68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3" t="s">
        <v>27</v>
      </c>
    </row>
    <row r="93" spans="1:19" hidden="1" x14ac:dyDescent="0.25">
      <c r="A93" s="13" t="s">
        <v>338</v>
      </c>
      <c r="B93" s="14" t="s">
        <v>339</v>
      </c>
      <c r="C93" s="13" t="s">
        <v>25</v>
      </c>
      <c r="D93" s="13" t="s">
        <v>350</v>
      </c>
      <c r="E93" s="13" t="s">
        <v>27</v>
      </c>
      <c r="F93" s="13" t="s">
        <v>351</v>
      </c>
      <c r="G93" s="13" t="s">
        <v>27</v>
      </c>
      <c r="H93" s="13" t="s">
        <v>352</v>
      </c>
      <c r="I93" s="15" t="s">
        <v>353</v>
      </c>
      <c r="J93" s="15">
        <v>56670000.109200001</v>
      </c>
      <c r="K93" s="15">
        <v>0</v>
      </c>
      <c r="L93" s="15">
        <v>48853448.369999997</v>
      </c>
      <c r="M93" s="15">
        <v>7816551.7300000004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3" t="s">
        <v>27</v>
      </c>
    </row>
    <row r="94" spans="1:19" hidden="1" x14ac:dyDescent="0.25">
      <c r="A94" s="13" t="s">
        <v>344</v>
      </c>
      <c r="B94" s="14" t="s">
        <v>339</v>
      </c>
      <c r="C94" s="13" t="s">
        <v>25</v>
      </c>
      <c r="D94" s="13" t="s">
        <v>355</v>
      </c>
      <c r="E94" s="13" t="s">
        <v>27</v>
      </c>
      <c r="F94" s="13" t="s">
        <v>356</v>
      </c>
      <c r="G94" s="13" t="s">
        <v>27</v>
      </c>
      <c r="H94" s="13" t="s">
        <v>357</v>
      </c>
      <c r="I94" s="15" t="s">
        <v>358</v>
      </c>
      <c r="J94" s="15">
        <v>94314656.764400005</v>
      </c>
      <c r="K94" s="15">
        <v>0</v>
      </c>
      <c r="L94" s="15">
        <v>81305738.590000004</v>
      </c>
      <c r="M94" s="15">
        <v>13008918.17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3" t="s">
        <v>27</v>
      </c>
    </row>
    <row r="95" spans="1:19" hidden="1" x14ac:dyDescent="0.25">
      <c r="A95" s="13" t="s">
        <v>349</v>
      </c>
      <c r="B95" s="14" t="s">
        <v>339</v>
      </c>
      <c r="C95" s="13" t="s">
        <v>25</v>
      </c>
      <c r="D95" s="13" t="s">
        <v>360</v>
      </c>
      <c r="E95" s="13" t="s">
        <v>27</v>
      </c>
      <c r="F95" s="13" t="s">
        <v>361</v>
      </c>
      <c r="G95" s="13" t="s">
        <v>27</v>
      </c>
      <c r="H95" s="13" t="s">
        <v>362</v>
      </c>
      <c r="I95" s="15" t="s">
        <v>363</v>
      </c>
      <c r="J95" s="15">
        <v>44988048</v>
      </c>
      <c r="K95" s="15">
        <v>0</v>
      </c>
      <c r="L95" s="15">
        <v>38782800</v>
      </c>
      <c r="M95" s="15">
        <v>6205248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3" t="s">
        <v>27</v>
      </c>
    </row>
    <row r="96" spans="1:19" hidden="1" x14ac:dyDescent="0.25">
      <c r="A96" s="13" t="s">
        <v>354</v>
      </c>
      <c r="B96" s="14" t="s">
        <v>339</v>
      </c>
      <c r="C96" s="13" t="s">
        <v>25</v>
      </c>
      <c r="D96" s="13" t="s">
        <v>365</v>
      </c>
      <c r="E96" s="13" t="s">
        <v>27</v>
      </c>
      <c r="F96" s="13" t="s">
        <v>366</v>
      </c>
      <c r="G96" s="13" t="s">
        <v>27</v>
      </c>
      <c r="H96" s="13" t="s">
        <v>303</v>
      </c>
      <c r="I96" s="15" t="s">
        <v>304</v>
      </c>
      <c r="J96" s="15">
        <v>2505600</v>
      </c>
      <c r="K96" s="15">
        <v>0</v>
      </c>
      <c r="L96" s="15">
        <v>2160000</v>
      </c>
      <c r="M96" s="15">
        <v>345600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3" t="s">
        <v>27</v>
      </c>
    </row>
    <row r="97" spans="1:19" hidden="1" x14ac:dyDescent="0.25">
      <c r="A97" s="13" t="s">
        <v>359</v>
      </c>
      <c r="B97" s="14" t="s">
        <v>339</v>
      </c>
      <c r="C97" s="13" t="s">
        <v>25</v>
      </c>
      <c r="D97" s="13" t="s">
        <v>368</v>
      </c>
      <c r="E97" s="13" t="s">
        <v>27</v>
      </c>
      <c r="F97" s="13" t="s">
        <v>369</v>
      </c>
      <c r="G97" s="13" t="s">
        <v>27</v>
      </c>
      <c r="H97" s="13" t="s">
        <v>98</v>
      </c>
      <c r="I97" s="15" t="s">
        <v>99</v>
      </c>
      <c r="J97" s="15">
        <v>120540398.5024</v>
      </c>
      <c r="K97" s="15">
        <v>0</v>
      </c>
      <c r="L97" s="15">
        <v>103914136.64</v>
      </c>
      <c r="M97" s="15">
        <v>16626261.859999999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3" t="s">
        <v>27</v>
      </c>
    </row>
    <row r="98" spans="1:19" hidden="1" x14ac:dyDescent="0.25">
      <c r="A98" s="13" t="s">
        <v>364</v>
      </c>
      <c r="B98" s="14" t="s">
        <v>339</v>
      </c>
      <c r="C98" s="13" t="s">
        <v>25</v>
      </c>
      <c r="D98" s="13" t="s">
        <v>371</v>
      </c>
      <c r="E98" s="13" t="s">
        <v>27</v>
      </c>
      <c r="F98" s="13" t="s">
        <v>372</v>
      </c>
      <c r="G98" s="13" t="s">
        <v>27</v>
      </c>
      <c r="H98" s="13" t="s">
        <v>98</v>
      </c>
      <c r="I98" s="15" t="s">
        <v>99</v>
      </c>
      <c r="J98" s="15">
        <v>9342524.8816</v>
      </c>
      <c r="K98" s="15">
        <v>0</v>
      </c>
      <c r="L98" s="15">
        <v>8053900.7599999998</v>
      </c>
      <c r="M98" s="15">
        <v>1288624.1200000001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3" t="s">
        <v>27</v>
      </c>
    </row>
    <row r="99" spans="1:19" hidden="1" x14ac:dyDescent="0.25">
      <c r="A99" s="13" t="s">
        <v>367</v>
      </c>
      <c r="B99" s="14" t="s">
        <v>339</v>
      </c>
      <c r="C99" s="13" t="s">
        <v>25</v>
      </c>
      <c r="D99" s="13" t="s">
        <v>374</v>
      </c>
      <c r="E99" s="13" t="s">
        <v>27</v>
      </c>
      <c r="F99" s="13" t="s">
        <v>375</v>
      </c>
      <c r="G99" s="13" t="s">
        <v>27</v>
      </c>
      <c r="H99" s="13" t="s">
        <v>357</v>
      </c>
      <c r="I99" s="15" t="s">
        <v>358</v>
      </c>
      <c r="J99" s="15">
        <v>39391382.280000001</v>
      </c>
      <c r="K99" s="15">
        <v>0</v>
      </c>
      <c r="L99" s="15">
        <v>33958088.170000002</v>
      </c>
      <c r="M99" s="15">
        <v>5433294.1100000003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3" t="s">
        <v>27</v>
      </c>
    </row>
    <row r="100" spans="1:19" hidden="1" x14ac:dyDescent="0.25">
      <c r="A100" s="13" t="s">
        <v>370</v>
      </c>
      <c r="B100" s="14" t="s">
        <v>339</v>
      </c>
      <c r="C100" s="13" t="s">
        <v>25</v>
      </c>
      <c r="D100" s="13" t="s">
        <v>377</v>
      </c>
      <c r="E100" s="13" t="s">
        <v>27</v>
      </c>
      <c r="F100" s="13" t="s">
        <v>378</v>
      </c>
      <c r="G100" s="13" t="s">
        <v>27</v>
      </c>
      <c r="H100" s="13" t="s">
        <v>379</v>
      </c>
      <c r="I100" s="15" t="s">
        <v>380</v>
      </c>
      <c r="J100" s="15">
        <v>20187590.942400001</v>
      </c>
      <c r="K100" s="15">
        <v>0</v>
      </c>
      <c r="L100" s="15">
        <v>17403095.640000001</v>
      </c>
      <c r="M100" s="15">
        <v>2784495.3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3" t="s">
        <v>27</v>
      </c>
    </row>
    <row r="101" spans="1:19" hidden="1" x14ac:dyDescent="0.25">
      <c r="A101" s="13" t="s">
        <v>373</v>
      </c>
      <c r="B101" s="14" t="s">
        <v>339</v>
      </c>
      <c r="C101" s="13" t="s">
        <v>25</v>
      </c>
      <c r="D101" s="13" t="s">
        <v>382</v>
      </c>
      <c r="E101" s="13" t="s">
        <v>27</v>
      </c>
      <c r="F101" s="13" t="s">
        <v>383</v>
      </c>
      <c r="G101" s="13" t="s">
        <v>27</v>
      </c>
      <c r="H101" s="13" t="s">
        <v>379</v>
      </c>
      <c r="I101" s="15" t="s">
        <v>380</v>
      </c>
      <c r="J101" s="15">
        <v>139660213.75</v>
      </c>
      <c r="K101" s="15">
        <v>0</v>
      </c>
      <c r="L101" s="15">
        <v>120396735.98999999</v>
      </c>
      <c r="M101" s="15">
        <v>19263477.760000002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3" t="s">
        <v>27</v>
      </c>
    </row>
    <row r="102" spans="1:19" x14ac:dyDescent="0.25">
      <c r="A102" s="13" t="s">
        <v>376</v>
      </c>
      <c r="B102" s="14" t="s">
        <v>339</v>
      </c>
      <c r="C102" s="13" t="s">
        <v>25</v>
      </c>
      <c r="D102" s="13" t="s">
        <v>385</v>
      </c>
      <c r="E102" s="13" t="s">
        <v>27</v>
      </c>
      <c r="F102" s="13" t="s">
        <v>386</v>
      </c>
      <c r="G102" s="13" t="s">
        <v>27</v>
      </c>
      <c r="H102" s="13" t="s">
        <v>387</v>
      </c>
      <c r="I102" s="15" t="s">
        <v>388</v>
      </c>
      <c r="J102" s="15">
        <v>978898334.28719997</v>
      </c>
      <c r="K102" s="15">
        <v>187215117.25999999</v>
      </c>
      <c r="L102" s="15">
        <v>682485531.91999996</v>
      </c>
      <c r="M102" s="15">
        <v>109197685.09999999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3" t="s">
        <v>27</v>
      </c>
    </row>
    <row r="103" spans="1:19" hidden="1" x14ac:dyDescent="0.25">
      <c r="A103" s="13" t="s">
        <v>381</v>
      </c>
      <c r="B103" s="14" t="s">
        <v>339</v>
      </c>
      <c r="C103" s="13" t="s">
        <v>25</v>
      </c>
      <c r="D103" s="13" t="s">
        <v>390</v>
      </c>
      <c r="E103" s="13" t="s">
        <v>27</v>
      </c>
      <c r="F103" s="13" t="s">
        <v>391</v>
      </c>
      <c r="G103" s="13" t="s">
        <v>27</v>
      </c>
      <c r="H103" s="13" t="s">
        <v>392</v>
      </c>
      <c r="I103" s="15" t="s">
        <v>393</v>
      </c>
      <c r="J103" s="15">
        <v>138565053.44999999</v>
      </c>
      <c r="K103" s="15">
        <v>138565053.44999999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3" t="s">
        <v>27</v>
      </c>
    </row>
    <row r="104" spans="1:19" hidden="1" x14ac:dyDescent="0.25">
      <c r="A104" s="13" t="s">
        <v>384</v>
      </c>
      <c r="B104" s="14" t="s">
        <v>339</v>
      </c>
      <c r="C104" s="13" t="s">
        <v>25</v>
      </c>
      <c r="D104" s="13" t="s">
        <v>395</v>
      </c>
      <c r="E104" s="13" t="s">
        <v>27</v>
      </c>
      <c r="F104" s="13" t="s">
        <v>396</v>
      </c>
      <c r="G104" s="13" t="s">
        <v>27</v>
      </c>
      <c r="H104" s="13" t="s">
        <v>397</v>
      </c>
      <c r="I104" s="15" t="s">
        <v>398</v>
      </c>
      <c r="J104" s="15">
        <v>203456.52</v>
      </c>
      <c r="K104" s="15">
        <v>0</v>
      </c>
      <c r="L104" s="15">
        <v>175393.55</v>
      </c>
      <c r="M104" s="15">
        <v>28062.97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3" t="s">
        <v>27</v>
      </c>
    </row>
    <row r="105" spans="1:19" hidden="1" x14ac:dyDescent="0.25">
      <c r="A105" s="13" t="s">
        <v>389</v>
      </c>
      <c r="B105" s="14" t="s">
        <v>339</v>
      </c>
      <c r="C105" s="13" t="s">
        <v>25</v>
      </c>
      <c r="D105" s="13" t="s">
        <v>399</v>
      </c>
      <c r="E105" s="13" t="s">
        <v>27</v>
      </c>
      <c r="F105" s="13" t="s">
        <v>400</v>
      </c>
      <c r="G105" s="13" t="s">
        <v>27</v>
      </c>
      <c r="H105" s="13" t="s">
        <v>401</v>
      </c>
      <c r="I105" s="15" t="s">
        <v>402</v>
      </c>
      <c r="J105" s="15">
        <v>7200000</v>
      </c>
      <c r="K105" s="15">
        <v>7200000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3" t="s">
        <v>27</v>
      </c>
    </row>
    <row r="106" spans="1:19" hidden="1" x14ac:dyDescent="0.25">
      <c r="A106" s="13" t="s">
        <v>394</v>
      </c>
      <c r="B106" s="14" t="s">
        <v>339</v>
      </c>
      <c r="C106" s="13" t="s">
        <v>25</v>
      </c>
      <c r="D106" s="13" t="s">
        <v>404</v>
      </c>
      <c r="E106" s="13" t="s">
        <v>27</v>
      </c>
      <c r="F106" s="13" t="s">
        <v>405</v>
      </c>
      <c r="G106" s="13" t="s">
        <v>27</v>
      </c>
      <c r="H106" s="13" t="s">
        <v>397</v>
      </c>
      <c r="I106" s="15" t="s">
        <v>398</v>
      </c>
      <c r="J106" s="15">
        <v>253197.4804</v>
      </c>
      <c r="K106" s="15">
        <v>0</v>
      </c>
      <c r="L106" s="15">
        <v>218273.69</v>
      </c>
      <c r="M106" s="15">
        <v>34923.79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3" t="s">
        <v>27</v>
      </c>
    </row>
    <row r="107" spans="1:19" hidden="1" x14ac:dyDescent="0.25">
      <c r="A107" s="13" t="s">
        <v>37</v>
      </c>
      <c r="B107" s="14" t="s">
        <v>339</v>
      </c>
      <c r="C107" s="13" t="s">
        <v>25</v>
      </c>
      <c r="D107" s="13" t="s">
        <v>407</v>
      </c>
      <c r="E107" s="13" t="s">
        <v>27</v>
      </c>
      <c r="F107" s="13" t="s">
        <v>408</v>
      </c>
      <c r="G107" s="13" t="s">
        <v>27</v>
      </c>
      <c r="H107" s="13" t="s">
        <v>401</v>
      </c>
      <c r="I107" s="15" t="s">
        <v>402</v>
      </c>
      <c r="J107" s="15">
        <v>20326683</v>
      </c>
      <c r="K107" s="15">
        <v>20326683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3" t="s">
        <v>27</v>
      </c>
    </row>
    <row r="108" spans="1:19" hidden="1" x14ac:dyDescent="0.25">
      <c r="A108" s="13" t="s">
        <v>403</v>
      </c>
      <c r="B108" s="14" t="s">
        <v>339</v>
      </c>
      <c r="C108" s="13" t="s">
        <v>25</v>
      </c>
      <c r="D108" s="13" t="s">
        <v>410</v>
      </c>
      <c r="E108" s="13" t="s">
        <v>27</v>
      </c>
      <c r="F108" s="13" t="s">
        <v>411</v>
      </c>
      <c r="G108" s="13" t="s">
        <v>27</v>
      </c>
      <c r="H108" s="13" t="s">
        <v>412</v>
      </c>
      <c r="I108" s="15" t="s">
        <v>413</v>
      </c>
      <c r="J108" s="15">
        <v>55115390.420000002</v>
      </c>
      <c r="K108" s="15">
        <v>55115390.420000002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3" t="s">
        <v>27</v>
      </c>
    </row>
    <row r="109" spans="1:19" hidden="1" x14ac:dyDescent="0.25">
      <c r="A109" s="13" t="s">
        <v>406</v>
      </c>
      <c r="B109" s="14" t="s">
        <v>339</v>
      </c>
      <c r="C109" s="13" t="s">
        <v>25</v>
      </c>
      <c r="D109" s="13" t="s">
        <v>415</v>
      </c>
      <c r="E109" s="13" t="s">
        <v>27</v>
      </c>
      <c r="F109" s="13" t="s">
        <v>416</v>
      </c>
      <c r="G109" s="13" t="s">
        <v>27</v>
      </c>
      <c r="H109" s="13" t="s">
        <v>397</v>
      </c>
      <c r="I109" s="15" t="s">
        <v>398</v>
      </c>
      <c r="J109" s="15">
        <v>968059.12</v>
      </c>
      <c r="K109" s="15">
        <v>968059.12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3" t="s">
        <v>27</v>
      </c>
    </row>
    <row r="110" spans="1:19" hidden="1" x14ac:dyDescent="0.25">
      <c r="A110" s="13" t="s">
        <v>409</v>
      </c>
      <c r="B110" s="14" t="s">
        <v>339</v>
      </c>
      <c r="C110" s="13" t="s">
        <v>25</v>
      </c>
      <c r="D110" s="13" t="s">
        <v>418</v>
      </c>
      <c r="E110" s="13" t="s">
        <v>27</v>
      </c>
      <c r="F110" s="13" t="s">
        <v>419</v>
      </c>
      <c r="G110" s="13" t="s">
        <v>27</v>
      </c>
      <c r="H110" s="13" t="s">
        <v>397</v>
      </c>
      <c r="I110" s="15" t="s">
        <v>398</v>
      </c>
      <c r="J110" s="15">
        <v>4867821.58</v>
      </c>
      <c r="K110" s="15">
        <v>4867821.58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3" t="s">
        <v>27</v>
      </c>
    </row>
    <row r="111" spans="1:19" hidden="1" x14ac:dyDescent="0.25">
      <c r="A111" s="13" t="s">
        <v>414</v>
      </c>
      <c r="B111" s="14" t="s">
        <v>339</v>
      </c>
      <c r="C111" s="13" t="s">
        <v>25</v>
      </c>
      <c r="D111" s="13" t="s">
        <v>421</v>
      </c>
      <c r="E111" s="13" t="s">
        <v>27</v>
      </c>
      <c r="F111" s="13" t="s">
        <v>422</v>
      </c>
      <c r="G111" s="13" t="s">
        <v>27</v>
      </c>
      <c r="H111" s="13" t="s">
        <v>63</v>
      </c>
      <c r="I111" s="15" t="s">
        <v>64</v>
      </c>
      <c r="J111" s="15">
        <v>14322000</v>
      </c>
      <c r="K111" s="15">
        <v>14322000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3" t="s">
        <v>27</v>
      </c>
    </row>
    <row r="112" spans="1:19" hidden="1" x14ac:dyDescent="0.25">
      <c r="A112" s="13" t="s">
        <v>417</v>
      </c>
      <c r="B112" s="14" t="s">
        <v>339</v>
      </c>
      <c r="C112" s="13" t="s">
        <v>25</v>
      </c>
      <c r="D112" s="13" t="s">
        <v>424</v>
      </c>
      <c r="E112" s="13" t="s">
        <v>27</v>
      </c>
      <c r="F112" s="13" t="s">
        <v>425</v>
      </c>
      <c r="G112" s="13" t="s">
        <v>27</v>
      </c>
      <c r="H112" s="13" t="s">
        <v>426</v>
      </c>
      <c r="I112" s="15" t="s">
        <v>427</v>
      </c>
      <c r="J112" s="15">
        <v>180000000</v>
      </c>
      <c r="K112" s="15">
        <v>180000000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3" t="s">
        <v>27</v>
      </c>
    </row>
    <row r="113" spans="1:19" hidden="1" x14ac:dyDescent="0.25">
      <c r="A113" s="13" t="s">
        <v>420</v>
      </c>
      <c r="B113" s="14" t="s">
        <v>339</v>
      </c>
      <c r="C113" s="13" t="s">
        <v>25</v>
      </c>
      <c r="D113" s="13" t="s">
        <v>429</v>
      </c>
      <c r="E113" s="13" t="s">
        <v>27</v>
      </c>
      <c r="F113" s="13" t="s">
        <v>430</v>
      </c>
      <c r="G113" s="13" t="s">
        <v>27</v>
      </c>
      <c r="H113" s="13" t="s">
        <v>132</v>
      </c>
      <c r="I113" s="15" t="s">
        <v>133</v>
      </c>
      <c r="J113" s="15">
        <v>28292610</v>
      </c>
      <c r="K113" s="15">
        <v>28292610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3" t="s">
        <v>27</v>
      </c>
    </row>
    <row r="114" spans="1:19" hidden="1" x14ac:dyDescent="0.25">
      <c r="A114" s="13" t="s">
        <v>423</v>
      </c>
      <c r="B114" s="14" t="s">
        <v>339</v>
      </c>
      <c r="C114" s="13" t="s">
        <v>25</v>
      </c>
      <c r="D114" s="13" t="s">
        <v>432</v>
      </c>
      <c r="E114" s="13" t="s">
        <v>27</v>
      </c>
      <c r="F114" s="13" t="s">
        <v>433</v>
      </c>
      <c r="G114" s="13" t="s">
        <v>27</v>
      </c>
      <c r="H114" s="13" t="s">
        <v>151</v>
      </c>
      <c r="I114" s="15" t="s">
        <v>152</v>
      </c>
      <c r="J114" s="15">
        <v>47859600.399999999</v>
      </c>
      <c r="K114" s="15">
        <v>47859600.399999999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3" t="s">
        <v>27</v>
      </c>
    </row>
    <row r="115" spans="1:19" hidden="1" x14ac:dyDescent="0.25">
      <c r="A115" s="13" t="s">
        <v>428</v>
      </c>
      <c r="B115" s="14" t="s">
        <v>339</v>
      </c>
      <c r="C115" s="13" t="s">
        <v>25</v>
      </c>
      <c r="D115" s="13" t="s">
        <v>435</v>
      </c>
      <c r="E115" s="13" t="s">
        <v>27</v>
      </c>
      <c r="F115" s="13" t="s">
        <v>436</v>
      </c>
      <c r="G115" s="13" t="s">
        <v>27</v>
      </c>
      <c r="H115" s="13" t="s">
        <v>437</v>
      </c>
      <c r="I115" s="15" t="s">
        <v>438</v>
      </c>
      <c r="J115" s="15">
        <v>915520000</v>
      </c>
      <c r="K115" s="15">
        <v>915520000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3" t="s">
        <v>27</v>
      </c>
    </row>
    <row r="116" spans="1:19" hidden="1" x14ac:dyDescent="0.25">
      <c r="A116" s="13" t="s">
        <v>431</v>
      </c>
      <c r="B116" s="14" t="s">
        <v>339</v>
      </c>
      <c r="C116" s="13" t="s">
        <v>25</v>
      </c>
      <c r="D116" s="13" t="s">
        <v>440</v>
      </c>
      <c r="E116" s="13" t="s">
        <v>27</v>
      </c>
      <c r="F116" s="13" t="s">
        <v>441</v>
      </c>
      <c r="G116" s="13" t="s">
        <v>27</v>
      </c>
      <c r="H116" s="13" t="s">
        <v>63</v>
      </c>
      <c r="I116" s="15" t="s">
        <v>64</v>
      </c>
      <c r="J116" s="15">
        <v>23660000</v>
      </c>
      <c r="K116" s="15">
        <v>23660000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3" t="s">
        <v>27</v>
      </c>
    </row>
    <row r="117" spans="1:19" hidden="1" x14ac:dyDescent="0.25">
      <c r="A117" s="13" t="s">
        <v>434</v>
      </c>
      <c r="B117" s="14" t="s">
        <v>339</v>
      </c>
      <c r="C117" s="13" t="s">
        <v>25</v>
      </c>
      <c r="D117" s="13" t="s">
        <v>442</v>
      </c>
      <c r="E117" s="13" t="s">
        <v>27</v>
      </c>
      <c r="F117" s="13" t="s">
        <v>443</v>
      </c>
      <c r="G117" s="13" t="s">
        <v>27</v>
      </c>
      <c r="H117" s="13" t="s">
        <v>444</v>
      </c>
      <c r="I117" s="15" t="s">
        <v>445</v>
      </c>
      <c r="J117" s="15">
        <v>77334065.680000007</v>
      </c>
      <c r="K117" s="15">
        <v>0</v>
      </c>
      <c r="L117" s="15">
        <v>66667298</v>
      </c>
      <c r="M117" s="15">
        <v>10666767.68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3" t="s">
        <v>27</v>
      </c>
    </row>
    <row r="118" spans="1:19" hidden="1" x14ac:dyDescent="0.25">
      <c r="A118" s="13" t="s">
        <v>439</v>
      </c>
      <c r="B118" s="14" t="s">
        <v>339</v>
      </c>
      <c r="C118" s="13" t="s">
        <v>25</v>
      </c>
      <c r="D118" s="13" t="s">
        <v>447</v>
      </c>
      <c r="E118" s="13" t="s">
        <v>27</v>
      </c>
      <c r="F118" s="13" t="s">
        <v>448</v>
      </c>
      <c r="G118" s="13" t="s">
        <v>27</v>
      </c>
      <c r="H118" s="13" t="s">
        <v>449</v>
      </c>
      <c r="I118" s="15" t="s">
        <v>450</v>
      </c>
      <c r="J118" s="15">
        <v>125874000.49240001</v>
      </c>
      <c r="K118" s="15">
        <v>0</v>
      </c>
      <c r="L118" s="15">
        <v>108512069.39</v>
      </c>
      <c r="M118" s="15">
        <v>17361931.100000001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3" t="s">
        <v>27</v>
      </c>
    </row>
    <row r="119" spans="1:19" hidden="1" x14ac:dyDescent="0.25">
      <c r="A119" s="13" t="s">
        <v>42</v>
      </c>
      <c r="B119" s="14" t="s">
        <v>339</v>
      </c>
      <c r="C119" s="13" t="s">
        <v>25</v>
      </c>
      <c r="D119" s="13" t="s">
        <v>452</v>
      </c>
      <c r="E119" s="13" t="s">
        <v>27</v>
      </c>
      <c r="F119" s="13" t="s">
        <v>453</v>
      </c>
      <c r="G119" s="13" t="s">
        <v>27</v>
      </c>
      <c r="H119" s="13" t="s">
        <v>454</v>
      </c>
      <c r="I119" s="15" t="s">
        <v>455</v>
      </c>
      <c r="J119" s="15">
        <v>12627692.3024</v>
      </c>
      <c r="K119" s="15">
        <v>0</v>
      </c>
      <c r="L119" s="15">
        <v>10885941.640000001</v>
      </c>
      <c r="M119" s="15">
        <v>1741750.66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3" t="s">
        <v>27</v>
      </c>
    </row>
    <row r="120" spans="1:19" hidden="1" x14ac:dyDescent="0.25">
      <c r="A120" s="13" t="s">
        <v>446</v>
      </c>
      <c r="B120" s="14" t="s">
        <v>339</v>
      </c>
      <c r="C120" s="13" t="s">
        <v>25</v>
      </c>
      <c r="D120" s="13" t="s">
        <v>457</v>
      </c>
      <c r="E120" s="13" t="s">
        <v>27</v>
      </c>
      <c r="F120" s="13" t="s">
        <v>458</v>
      </c>
      <c r="G120" s="13" t="s">
        <v>27</v>
      </c>
      <c r="H120" s="13" t="s">
        <v>347</v>
      </c>
      <c r="I120" s="15" t="s">
        <v>348</v>
      </c>
      <c r="J120" s="15">
        <v>32614324.241599999</v>
      </c>
      <c r="K120" s="15">
        <v>0</v>
      </c>
      <c r="L120" s="15">
        <v>28115796.760000002</v>
      </c>
      <c r="M120" s="15">
        <v>4498527.4800000004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3" t="s">
        <v>27</v>
      </c>
    </row>
    <row r="121" spans="1:19" hidden="1" x14ac:dyDescent="0.25">
      <c r="A121" s="13" t="s">
        <v>451</v>
      </c>
      <c r="B121" s="14" t="s">
        <v>339</v>
      </c>
      <c r="C121" s="13" t="s">
        <v>25</v>
      </c>
      <c r="D121" s="13" t="s">
        <v>459</v>
      </c>
      <c r="E121" s="13" t="s">
        <v>27</v>
      </c>
      <c r="F121" s="13" t="s">
        <v>460</v>
      </c>
      <c r="G121" s="13" t="s">
        <v>27</v>
      </c>
      <c r="H121" s="13" t="s">
        <v>347</v>
      </c>
      <c r="I121" s="15" t="s">
        <v>348</v>
      </c>
      <c r="J121" s="15">
        <v>19287410.109999999</v>
      </c>
      <c r="K121" s="15">
        <v>0</v>
      </c>
      <c r="L121" s="15">
        <v>16627077.68</v>
      </c>
      <c r="M121" s="15">
        <v>2660332.4300000002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3" t="s">
        <v>27</v>
      </c>
    </row>
    <row r="122" spans="1:19" hidden="1" x14ac:dyDescent="0.25">
      <c r="A122" s="13" t="s">
        <v>456</v>
      </c>
      <c r="B122" s="14" t="s">
        <v>339</v>
      </c>
      <c r="C122" s="13" t="s">
        <v>25</v>
      </c>
      <c r="D122" s="13" t="s">
        <v>462</v>
      </c>
      <c r="E122" s="13" t="s">
        <v>27</v>
      </c>
      <c r="F122" s="13" t="s">
        <v>463</v>
      </c>
      <c r="G122" s="13" t="s">
        <v>27</v>
      </c>
      <c r="H122" s="13" t="s">
        <v>464</v>
      </c>
      <c r="I122" s="15" t="s">
        <v>465</v>
      </c>
      <c r="J122" s="15">
        <v>43542365.509999998</v>
      </c>
      <c r="K122" s="15">
        <v>0</v>
      </c>
      <c r="L122" s="15">
        <v>37536521.990000002</v>
      </c>
      <c r="M122" s="15">
        <v>6005843.5199999996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3" t="s">
        <v>27</v>
      </c>
    </row>
    <row r="123" spans="1:19" hidden="1" x14ac:dyDescent="0.25">
      <c r="A123" s="13" t="s">
        <v>45</v>
      </c>
      <c r="B123" s="14" t="s">
        <v>339</v>
      </c>
      <c r="C123" s="13" t="s">
        <v>25</v>
      </c>
      <c r="D123" s="13" t="s">
        <v>467</v>
      </c>
      <c r="E123" s="13" t="s">
        <v>27</v>
      </c>
      <c r="F123" s="13" t="s">
        <v>468</v>
      </c>
      <c r="G123" s="13" t="s">
        <v>27</v>
      </c>
      <c r="H123" s="13" t="s">
        <v>469</v>
      </c>
      <c r="I123" s="15" t="s">
        <v>470</v>
      </c>
      <c r="J123" s="15">
        <v>48476400</v>
      </c>
      <c r="K123" s="15">
        <v>0</v>
      </c>
      <c r="L123" s="15">
        <v>41790000</v>
      </c>
      <c r="M123" s="15">
        <v>6686400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3" t="s">
        <v>27</v>
      </c>
    </row>
    <row r="124" spans="1:19" hidden="1" x14ac:dyDescent="0.25">
      <c r="A124" s="13" t="s">
        <v>461</v>
      </c>
      <c r="B124" s="14" t="s">
        <v>339</v>
      </c>
      <c r="C124" s="13" t="s">
        <v>25</v>
      </c>
      <c r="D124" s="13" t="s">
        <v>472</v>
      </c>
      <c r="E124" s="13" t="s">
        <v>27</v>
      </c>
      <c r="F124" s="13" t="s">
        <v>473</v>
      </c>
      <c r="G124" s="13" t="s">
        <v>27</v>
      </c>
      <c r="H124" s="13" t="s">
        <v>474</v>
      </c>
      <c r="I124" s="15" t="s">
        <v>475</v>
      </c>
      <c r="J124" s="15">
        <v>66356333.090000004</v>
      </c>
      <c r="K124" s="15">
        <v>0</v>
      </c>
      <c r="L124" s="15">
        <v>57203735.420000002</v>
      </c>
      <c r="M124" s="15">
        <v>9152597.6699999999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3" t="s">
        <v>27</v>
      </c>
    </row>
    <row r="125" spans="1:19" hidden="1" x14ac:dyDescent="0.25">
      <c r="A125" s="13" t="s">
        <v>466</v>
      </c>
      <c r="B125" s="14" t="s">
        <v>339</v>
      </c>
      <c r="C125" s="13" t="s">
        <v>25</v>
      </c>
      <c r="D125" s="13" t="s">
        <v>477</v>
      </c>
      <c r="E125" s="13" t="s">
        <v>27</v>
      </c>
      <c r="F125" s="13" t="s">
        <v>478</v>
      </c>
      <c r="G125" s="13" t="s">
        <v>27</v>
      </c>
      <c r="H125" s="13" t="s">
        <v>479</v>
      </c>
      <c r="I125" s="15" t="s">
        <v>480</v>
      </c>
      <c r="J125" s="15">
        <v>154965058.88</v>
      </c>
      <c r="K125" s="15">
        <v>0</v>
      </c>
      <c r="L125" s="15">
        <v>133590568</v>
      </c>
      <c r="M125" s="15">
        <v>21374490.879999999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3" t="s">
        <v>27</v>
      </c>
    </row>
    <row r="126" spans="1:19" hidden="1" x14ac:dyDescent="0.25">
      <c r="A126" s="13" t="s">
        <v>471</v>
      </c>
      <c r="B126" s="14" t="s">
        <v>339</v>
      </c>
      <c r="C126" s="13" t="s">
        <v>25</v>
      </c>
      <c r="D126" s="13" t="s">
        <v>482</v>
      </c>
      <c r="E126" s="13" t="s">
        <v>27</v>
      </c>
      <c r="F126" s="13" t="s">
        <v>483</v>
      </c>
      <c r="G126" s="13" t="s">
        <v>27</v>
      </c>
      <c r="H126" s="13" t="s">
        <v>479</v>
      </c>
      <c r="I126" s="15" t="s">
        <v>480</v>
      </c>
      <c r="J126" s="15">
        <v>693665744.99199998</v>
      </c>
      <c r="K126" s="15">
        <v>0</v>
      </c>
      <c r="L126" s="15">
        <v>597987711.20000005</v>
      </c>
      <c r="M126" s="15">
        <v>95678033.790000007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3" t="s">
        <v>27</v>
      </c>
    </row>
    <row r="127" spans="1:19" hidden="1" x14ac:dyDescent="0.25">
      <c r="A127" s="13" t="s">
        <v>476</v>
      </c>
      <c r="B127" s="14" t="s">
        <v>339</v>
      </c>
      <c r="C127" s="13" t="s">
        <v>25</v>
      </c>
      <c r="D127" s="13" t="s">
        <v>485</v>
      </c>
      <c r="E127" s="13" t="s">
        <v>27</v>
      </c>
      <c r="F127" s="13" t="s">
        <v>463</v>
      </c>
      <c r="G127" s="13" t="s">
        <v>27</v>
      </c>
      <c r="H127" s="13" t="s">
        <v>464</v>
      </c>
      <c r="I127" s="15" t="s">
        <v>465</v>
      </c>
      <c r="J127" s="15">
        <v>43544685.509999998</v>
      </c>
      <c r="K127" s="15">
        <v>0</v>
      </c>
      <c r="L127" s="15">
        <v>37538521.990000002</v>
      </c>
      <c r="M127" s="15">
        <v>6006163.5199999996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3" t="s">
        <v>27</v>
      </c>
    </row>
    <row r="128" spans="1:19" hidden="1" x14ac:dyDescent="0.25">
      <c r="A128" s="13" t="s">
        <v>481</v>
      </c>
      <c r="B128" s="14" t="s">
        <v>339</v>
      </c>
      <c r="C128" s="13" t="s">
        <v>75</v>
      </c>
      <c r="D128" s="13" t="s">
        <v>27</v>
      </c>
      <c r="E128" s="13" t="s">
        <v>499</v>
      </c>
      <c r="F128" s="13" t="s">
        <v>27</v>
      </c>
      <c r="G128" s="13" t="s">
        <v>462</v>
      </c>
      <c r="H128" s="13" t="s">
        <v>464</v>
      </c>
      <c r="I128" s="15" t="s">
        <v>465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4504622.6399999997</v>
      </c>
      <c r="S128" s="13" t="s">
        <v>27</v>
      </c>
    </row>
    <row r="129" spans="1:19" hidden="1" x14ac:dyDescent="0.25">
      <c r="A129" s="13" t="s">
        <v>484</v>
      </c>
      <c r="B129" s="14" t="s">
        <v>339</v>
      </c>
      <c r="C129" s="13" t="s">
        <v>75</v>
      </c>
      <c r="D129" s="13" t="s">
        <v>27</v>
      </c>
      <c r="E129" s="13" t="s">
        <v>518</v>
      </c>
      <c r="F129" s="13" t="s">
        <v>27</v>
      </c>
      <c r="G129" s="13" t="s">
        <v>462</v>
      </c>
      <c r="H129" s="13" t="s">
        <v>464</v>
      </c>
      <c r="I129" s="15" t="s">
        <v>465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3" t="s">
        <v>27</v>
      </c>
    </row>
    <row r="130" spans="1:19" hidden="1" x14ac:dyDescent="0.25">
      <c r="A130" s="13" t="s">
        <v>486</v>
      </c>
      <c r="B130" s="14" t="s">
        <v>339</v>
      </c>
      <c r="C130" s="13" t="s">
        <v>75</v>
      </c>
      <c r="D130" s="13" t="s">
        <v>27</v>
      </c>
      <c r="E130" s="13" t="s">
        <v>547</v>
      </c>
      <c r="F130" s="13" t="s">
        <v>548</v>
      </c>
      <c r="G130" s="13" t="s">
        <v>549</v>
      </c>
      <c r="H130" s="13" t="s">
        <v>550</v>
      </c>
      <c r="I130" s="15" t="s">
        <v>551</v>
      </c>
      <c r="J130" s="15">
        <v>-5110560</v>
      </c>
      <c r="K130" s="15">
        <v>-5110560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3" t="s">
        <v>27</v>
      </c>
    </row>
    <row r="131" spans="1:19" hidden="1" x14ac:dyDescent="0.25">
      <c r="A131" s="13" t="s">
        <v>489</v>
      </c>
      <c r="B131" s="14" t="s">
        <v>339</v>
      </c>
      <c r="C131" s="13" t="s">
        <v>75</v>
      </c>
      <c r="D131" s="13" t="s">
        <v>27</v>
      </c>
      <c r="E131" s="13" t="s">
        <v>553</v>
      </c>
      <c r="F131" s="13" t="s">
        <v>27</v>
      </c>
      <c r="G131" s="13" t="s">
        <v>395</v>
      </c>
      <c r="H131" s="13" t="s">
        <v>397</v>
      </c>
      <c r="I131" s="15" t="s">
        <v>398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3" t="s">
        <v>27</v>
      </c>
    </row>
    <row r="132" spans="1:19" hidden="1" x14ac:dyDescent="0.25">
      <c r="A132" s="13" t="s">
        <v>492</v>
      </c>
      <c r="B132" s="14" t="s">
        <v>339</v>
      </c>
      <c r="C132" s="13" t="s">
        <v>75</v>
      </c>
      <c r="D132" s="13" t="s">
        <v>27</v>
      </c>
      <c r="E132" s="13" t="s">
        <v>555</v>
      </c>
      <c r="F132" s="13" t="s">
        <v>27</v>
      </c>
      <c r="G132" s="13" t="s">
        <v>404</v>
      </c>
      <c r="H132" s="13" t="s">
        <v>397</v>
      </c>
      <c r="I132" s="15" t="s">
        <v>398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3" t="s">
        <v>27</v>
      </c>
    </row>
    <row r="133" spans="1:19" hidden="1" x14ac:dyDescent="0.25">
      <c r="A133" s="13" t="s">
        <v>495</v>
      </c>
      <c r="B133" s="14" t="s">
        <v>339</v>
      </c>
      <c r="C133" s="13" t="s">
        <v>75</v>
      </c>
      <c r="D133" s="13" t="s">
        <v>27</v>
      </c>
      <c r="E133" s="13" t="s">
        <v>557</v>
      </c>
      <c r="F133" s="13" t="s">
        <v>558</v>
      </c>
      <c r="G133" s="13" t="s">
        <v>559</v>
      </c>
      <c r="H133" s="13" t="s">
        <v>93</v>
      </c>
      <c r="I133" s="15" t="s">
        <v>94</v>
      </c>
      <c r="J133" s="15">
        <v>-1715077.78</v>
      </c>
      <c r="K133" s="15">
        <v>0</v>
      </c>
      <c r="L133" s="15">
        <v>-1478515.33</v>
      </c>
      <c r="M133" s="15">
        <v>-236562.45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3" t="s">
        <v>27</v>
      </c>
    </row>
    <row r="134" spans="1:19" hidden="1" x14ac:dyDescent="0.25">
      <c r="A134" s="13" t="s">
        <v>498</v>
      </c>
      <c r="B134" s="14" t="s">
        <v>339</v>
      </c>
      <c r="C134" s="13" t="s">
        <v>75</v>
      </c>
      <c r="D134" s="13" t="s">
        <v>27</v>
      </c>
      <c r="E134" s="13" t="s">
        <v>561</v>
      </c>
      <c r="F134" s="13" t="s">
        <v>562</v>
      </c>
      <c r="G134" s="13" t="s">
        <v>563</v>
      </c>
      <c r="H134" s="13" t="s">
        <v>93</v>
      </c>
      <c r="I134" s="15" t="s">
        <v>94</v>
      </c>
      <c r="J134" s="15">
        <v>-529902.38</v>
      </c>
      <c r="K134" s="15">
        <v>0</v>
      </c>
      <c r="L134" s="15">
        <v>-456812.4</v>
      </c>
      <c r="M134" s="15">
        <v>-73089.98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3" t="s">
        <v>27</v>
      </c>
    </row>
    <row r="135" spans="1:19" hidden="1" x14ac:dyDescent="0.25">
      <c r="A135" s="13" t="s">
        <v>500</v>
      </c>
      <c r="B135" s="14" t="s">
        <v>339</v>
      </c>
      <c r="C135" s="13" t="s">
        <v>75</v>
      </c>
      <c r="D135" s="13" t="s">
        <v>27</v>
      </c>
      <c r="E135" s="13" t="s">
        <v>565</v>
      </c>
      <c r="F135" s="13" t="s">
        <v>566</v>
      </c>
      <c r="G135" s="13" t="s">
        <v>567</v>
      </c>
      <c r="H135" s="13" t="s">
        <v>93</v>
      </c>
      <c r="I135" s="15" t="s">
        <v>94</v>
      </c>
      <c r="J135" s="15">
        <v>-14195378.51</v>
      </c>
      <c r="K135" s="15">
        <v>0</v>
      </c>
      <c r="L135" s="15">
        <v>-12237395.27</v>
      </c>
      <c r="M135" s="15">
        <v>-1957983.24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3" t="s">
        <v>27</v>
      </c>
    </row>
    <row r="136" spans="1:19" hidden="1" x14ac:dyDescent="0.25">
      <c r="A136" s="13" t="s">
        <v>503</v>
      </c>
      <c r="B136" s="14" t="s">
        <v>339</v>
      </c>
      <c r="C136" s="13" t="s">
        <v>75</v>
      </c>
      <c r="D136" s="13" t="s">
        <v>27</v>
      </c>
      <c r="E136" s="13" t="s">
        <v>462</v>
      </c>
      <c r="F136" s="13" t="s">
        <v>462</v>
      </c>
      <c r="G136" s="13" t="s">
        <v>462</v>
      </c>
      <c r="H136" s="13" t="s">
        <v>464</v>
      </c>
      <c r="I136" s="15" t="s">
        <v>465</v>
      </c>
      <c r="J136" s="15">
        <v>-43542365.509999998</v>
      </c>
      <c r="K136" s="15">
        <v>-43542365.509999998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3" t="s">
        <v>27</v>
      </c>
    </row>
    <row r="137" spans="1:19" hidden="1" x14ac:dyDescent="0.25">
      <c r="A137" s="13" t="s">
        <v>506</v>
      </c>
      <c r="B137" s="14" t="s">
        <v>339</v>
      </c>
      <c r="C137" s="13" t="s">
        <v>75</v>
      </c>
      <c r="D137" s="13" t="s">
        <v>27</v>
      </c>
      <c r="E137" s="13" t="s">
        <v>532</v>
      </c>
      <c r="F137" s="13" t="s">
        <v>27</v>
      </c>
      <c r="G137" s="13" t="s">
        <v>340</v>
      </c>
      <c r="H137" s="13" t="s">
        <v>342</v>
      </c>
      <c r="I137" s="15" t="s">
        <v>343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297186.24</v>
      </c>
      <c r="S137" s="13" t="s">
        <v>533</v>
      </c>
    </row>
    <row r="138" spans="1:19" hidden="1" x14ac:dyDescent="0.25">
      <c r="A138" s="13" t="s">
        <v>509</v>
      </c>
      <c r="B138" s="14" t="s">
        <v>339</v>
      </c>
      <c r="C138" s="13" t="s">
        <v>75</v>
      </c>
      <c r="D138" s="13" t="s">
        <v>27</v>
      </c>
      <c r="E138" s="13" t="s">
        <v>493</v>
      </c>
      <c r="F138" s="13" t="s">
        <v>27</v>
      </c>
      <c r="G138" s="13" t="s">
        <v>345</v>
      </c>
      <c r="H138" s="13" t="s">
        <v>347</v>
      </c>
      <c r="I138" s="15" t="s">
        <v>348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1504752.51</v>
      </c>
      <c r="S138" s="13" t="s">
        <v>494</v>
      </c>
    </row>
    <row r="139" spans="1:19" hidden="1" x14ac:dyDescent="0.25">
      <c r="A139" s="13" t="s">
        <v>512</v>
      </c>
      <c r="B139" s="14" t="s">
        <v>339</v>
      </c>
      <c r="C139" s="13" t="s">
        <v>75</v>
      </c>
      <c r="D139" s="13" t="s">
        <v>27</v>
      </c>
      <c r="E139" s="13" t="s">
        <v>535</v>
      </c>
      <c r="F139" s="13" t="s">
        <v>27</v>
      </c>
      <c r="G139" s="13" t="s">
        <v>350</v>
      </c>
      <c r="H139" s="13" t="s">
        <v>352</v>
      </c>
      <c r="I139" s="15" t="s">
        <v>353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5862413.8043999998</v>
      </c>
      <c r="S139" s="13" t="s">
        <v>536</v>
      </c>
    </row>
    <row r="140" spans="1:19" hidden="1" x14ac:dyDescent="0.25">
      <c r="A140" s="13" t="s">
        <v>249</v>
      </c>
      <c r="B140" s="14" t="s">
        <v>339</v>
      </c>
      <c r="C140" s="13" t="s">
        <v>75</v>
      </c>
      <c r="D140" s="13" t="s">
        <v>27</v>
      </c>
      <c r="E140" s="13" t="s">
        <v>487</v>
      </c>
      <c r="F140" s="13" t="s">
        <v>27</v>
      </c>
      <c r="G140" s="13" t="s">
        <v>355</v>
      </c>
      <c r="H140" s="13" t="s">
        <v>357</v>
      </c>
      <c r="I140" s="15" t="s">
        <v>358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9756688.6300000008</v>
      </c>
      <c r="S140" s="13" t="s">
        <v>488</v>
      </c>
    </row>
    <row r="141" spans="1:19" hidden="1" x14ac:dyDescent="0.25">
      <c r="A141" s="13" t="s">
        <v>517</v>
      </c>
      <c r="B141" s="14" t="s">
        <v>339</v>
      </c>
      <c r="C141" s="13" t="s">
        <v>75</v>
      </c>
      <c r="D141" s="13" t="s">
        <v>27</v>
      </c>
      <c r="E141" s="13" t="s">
        <v>496</v>
      </c>
      <c r="F141" s="13" t="s">
        <v>27</v>
      </c>
      <c r="G141" s="13" t="s">
        <v>360</v>
      </c>
      <c r="H141" s="13" t="s">
        <v>362</v>
      </c>
      <c r="I141" s="15" t="s">
        <v>363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6205248</v>
      </c>
      <c r="S141" s="13" t="s">
        <v>497</v>
      </c>
    </row>
    <row r="142" spans="1:19" hidden="1" x14ac:dyDescent="0.25">
      <c r="A142" s="13" t="s">
        <v>519</v>
      </c>
      <c r="B142" s="14" t="s">
        <v>339</v>
      </c>
      <c r="C142" s="13" t="s">
        <v>75</v>
      </c>
      <c r="D142" s="13" t="s">
        <v>27</v>
      </c>
      <c r="E142" s="13" t="s">
        <v>538</v>
      </c>
      <c r="F142" s="13" t="s">
        <v>27</v>
      </c>
      <c r="G142" s="13" t="s">
        <v>365</v>
      </c>
      <c r="H142" s="13" t="s">
        <v>303</v>
      </c>
      <c r="I142" s="15" t="s">
        <v>304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259200</v>
      </c>
      <c r="S142" s="13" t="s">
        <v>539</v>
      </c>
    </row>
    <row r="143" spans="1:19" hidden="1" x14ac:dyDescent="0.25">
      <c r="A143" s="13" t="s">
        <v>522</v>
      </c>
      <c r="B143" s="14" t="s">
        <v>339</v>
      </c>
      <c r="C143" s="13" t="s">
        <v>75</v>
      </c>
      <c r="D143" s="13" t="s">
        <v>27</v>
      </c>
      <c r="E143" s="13" t="s">
        <v>541</v>
      </c>
      <c r="F143" s="13" t="s">
        <v>27</v>
      </c>
      <c r="G143" s="13" t="s">
        <v>368</v>
      </c>
      <c r="H143" s="13" t="s">
        <v>98</v>
      </c>
      <c r="I143" s="15" t="s">
        <v>99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12469696.3968</v>
      </c>
      <c r="S143" s="13" t="s">
        <v>542</v>
      </c>
    </row>
    <row r="144" spans="1:19" hidden="1" x14ac:dyDescent="0.25">
      <c r="A144" s="13" t="s">
        <v>525</v>
      </c>
      <c r="B144" s="14" t="s">
        <v>339</v>
      </c>
      <c r="C144" s="13" t="s">
        <v>75</v>
      </c>
      <c r="D144" s="13" t="s">
        <v>27</v>
      </c>
      <c r="E144" s="13" t="s">
        <v>544</v>
      </c>
      <c r="F144" s="13" t="s">
        <v>27</v>
      </c>
      <c r="G144" s="13" t="s">
        <v>371</v>
      </c>
      <c r="H144" s="13" t="s">
        <v>98</v>
      </c>
      <c r="I144" s="15" t="s">
        <v>99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966468.09119999991</v>
      </c>
      <c r="S144" s="13" t="s">
        <v>545</v>
      </c>
    </row>
    <row r="145" spans="1:19" hidden="1" x14ac:dyDescent="0.25">
      <c r="A145" s="13" t="s">
        <v>528</v>
      </c>
      <c r="B145" s="14" t="s">
        <v>339</v>
      </c>
      <c r="C145" s="13" t="s">
        <v>75</v>
      </c>
      <c r="D145" s="13" t="s">
        <v>27</v>
      </c>
      <c r="E145" s="13" t="s">
        <v>490</v>
      </c>
      <c r="F145" s="13" t="s">
        <v>27</v>
      </c>
      <c r="G145" s="13" t="s">
        <v>374</v>
      </c>
      <c r="H145" s="13" t="s">
        <v>357</v>
      </c>
      <c r="I145" s="15" t="s">
        <v>358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4074970.58</v>
      </c>
      <c r="S145" s="13" t="s">
        <v>491</v>
      </c>
    </row>
    <row r="146" spans="1:19" hidden="1" x14ac:dyDescent="0.25">
      <c r="A146" s="13" t="s">
        <v>531</v>
      </c>
      <c r="B146" s="14" t="s">
        <v>339</v>
      </c>
      <c r="C146" s="13" t="s">
        <v>75</v>
      </c>
      <c r="D146" s="13" t="s">
        <v>27</v>
      </c>
      <c r="E146" s="13" t="s">
        <v>529</v>
      </c>
      <c r="F146" s="13" t="s">
        <v>27</v>
      </c>
      <c r="G146" s="13" t="s">
        <v>382</v>
      </c>
      <c r="H146" s="13" t="s">
        <v>379</v>
      </c>
      <c r="I146" s="15" t="s">
        <v>380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14447608.32</v>
      </c>
      <c r="S146" s="13" t="s">
        <v>530</v>
      </c>
    </row>
    <row r="147" spans="1:19" hidden="1" x14ac:dyDescent="0.25">
      <c r="A147" s="13" t="s">
        <v>534</v>
      </c>
      <c r="B147" s="14" t="s">
        <v>339</v>
      </c>
      <c r="C147" s="13" t="s">
        <v>75</v>
      </c>
      <c r="D147" s="13" t="s">
        <v>27</v>
      </c>
      <c r="E147" s="13" t="s">
        <v>526</v>
      </c>
      <c r="F147" s="13" t="s">
        <v>27</v>
      </c>
      <c r="G147" s="13" t="s">
        <v>377</v>
      </c>
      <c r="H147" s="13" t="s">
        <v>379</v>
      </c>
      <c r="I147" s="15" t="s">
        <v>380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2088371.48</v>
      </c>
      <c r="S147" s="13" t="s">
        <v>527</v>
      </c>
    </row>
    <row r="148" spans="1:19" x14ac:dyDescent="0.25">
      <c r="A148" s="13" t="s">
        <v>537</v>
      </c>
      <c r="B148" s="14" t="s">
        <v>339</v>
      </c>
      <c r="C148" s="13" t="s">
        <v>75</v>
      </c>
      <c r="D148" s="13" t="s">
        <v>27</v>
      </c>
      <c r="E148" s="13" t="s">
        <v>507</v>
      </c>
      <c r="F148" s="13" t="s">
        <v>27</v>
      </c>
      <c r="G148" s="13" t="s">
        <v>385</v>
      </c>
      <c r="H148" s="13" t="s">
        <v>387</v>
      </c>
      <c r="I148" s="15" t="s">
        <v>388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81898263.829999998</v>
      </c>
      <c r="S148" s="13" t="s">
        <v>508</v>
      </c>
    </row>
    <row r="149" spans="1:19" hidden="1" x14ac:dyDescent="0.25">
      <c r="A149" s="13" t="s">
        <v>540</v>
      </c>
      <c r="B149" s="14" t="s">
        <v>339</v>
      </c>
      <c r="C149" s="13" t="s">
        <v>75</v>
      </c>
      <c r="D149" s="13" t="s">
        <v>27</v>
      </c>
      <c r="E149" s="13" t="s">
        <v>569</v>
      </c>
      <c r="F149" s="13" t="s">
        <v>27</v>
      </c>
      <c r="G149" s="13" t="s">
        <v>442</v>
      </c>
      <c r="H149" s="13" t="s">
        <v>444</v>
      </c>
      <c r="I149" s="15" t="s">
        <v>445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8000075.7599999998</v>
      </c>
      <c r="S149" s="13" t="s">
        <v>570</v>
      </c>
    </row>
    <row r="150" spans="1:19" hidden="1" x14ac:dyDescent="0.25">
      <c r="A150" s="13" t="s">
        <v>543</v>
      </c>
      <c r="B150" s="14" t="s">
        <v>339</v>
      </c>
      <c r="C150" s="13" t="s">
        <v>75</v>
      </c>
      <c r="D150" s="13" t="s">
        <v>27</v>
      </c>
      <c r="E150" s="13" t="s">
        <v>572</v>
      </c>
      <c r="F150" s="13" t="s">
        <v>27</v>
      </c>
      <c r="G150" s="13" t="s">
        <v>452</v>
      </c>
      <c r="H150" s="13" t="s">
        <v>454</v>
      </c>
      <c r="I150" s="15" t="s">
        <v>455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1306312.9968000001</v>
      </c>
      <c r="S150" s="13" t="s">
        <v>573</v>
      </c>
    </row>
    <row r="151" spans="1:19" hidden="1" x14ac:dyDescent="0.25">
      <c r="A151" s="13" t="s">
        <v>546</v>
      </c>
      <c r="B151" s="14" t="s">
        <v>339</v>
      </c>
      <c r="C151" s="13" t="s">
        <v>75</v>
      </c>
      <c r="D151" s="13" t="s">
        <v>27</v>
      </c>
      <c r="E151" s="13" t="s">
        <v>520</v>
      </c>
      <c r="F151" s="13" t="s">
        <v>27</v>
      </c>
      <c r="G151" s="13" t="s">
        <v>482</v>
      </c>
      <c r="H151" s="13" t="s">
        <v>479</v>
      </c>
      <c r="I151" s="15" t="s">
        <v>480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71758525.340000004</v>
      </c>
      <c r="S151" s="13" t="s">
        <v>521</v>
      </c>
    </row>
    <row r="152" spans="1:19" hidden="1" x14ac:dyDescent="0.25">
      <c r="A152" s="13" t="s">
        <v>552</v>
      </c>
      <c r="B152" s="14" t="s">
        <v>339</v>
      </c>
      <c r="C152" s="13" t="s">
        <v>75</v>
      </c>
      <c r="D152" s="13" t="s">
        <v>27</v>
      </c>
      <c r="E152" s="13" t="s">
        <v>523</v>
      </c>
      <c r="F152" s="13" t="s">
        <v>27</v>
      </c>
      <c r="G152" s="13" t="s">
        <v>477</v>
      </c>
      <c r="H152" s="13" t="s">
        <v>479</v>
      </c>
      <c r="I152" s="15" t="s">
        <v>480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16030868.16</v>
      </c>
      <c r="S152" s="13" t="s">
        <v>524</v>
      </c>
    </row>
    <row r="153" spans="1:19" hidden="1" x14ac:dyDescent="0.25">
      <c r="A153" s="13" t="s">
        <v>554</v>
      </c>
      <c r="B153" s="14" t="s">
        <v>339</v>
      </c>
      <c r="C153" s="13" t="s">
        <v>75</v>
      </c>
      <c r="D153" s="13" t="s">
        <v>27</v>
      </c>
      <c r="E153" s="13" t="s">
        <v>504</v>
      </c>
      <c r="F153" s="13" t="s">
        <v>27</v>
      </c>
      <c r="G153" s="13" t="s">
        <v>472</v>
      </c>
      <c r="H153" s="13" t="s">
        <v>474</v>
      </c>
      <c r="I153" s="15" t="s">
        <v>475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6864448.25</v>
      </c>
      <c r="S153" s="13" t="s">
        <v>505</v>
      </c>
    </row>
    <row r="154" spans="1:19" hidden="1" x14ac:dyDescent="0.25">
      <c r="A154" s="13" t="s">
        <v>556</v>
      </c>
      <c r="B154" s="14" t="s">
        <v>339</v>
      </c>
      <c r="C154" s="13" t="s">
        <v>75</v>
      </c>
      <c r="D154" s="13" t="s">
        <v>27</v>
      </c>
      <c r="E154" s="13" t="s">
        <v>513</v>
      </c>
      <c r="F154" s="13" t="s">
        <v>27</v>
      </c>
      <c r="G154" s="13" t="s">
        <v>459</v>
      </c>
      <c r="H154" s="13" t="s">
        <v>347</v>
      </c>
      <c r="I154" s="15" t="s">
        <v>348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1995249.32</v>
      </c>
      <c r="S154" s="13" t="s">
        <v>514</v>
      </c>
    </row>
    <row r="155" spans="1:19" hidden="1" x14ac:dyDescent="0.25">
      <c r="A155" s="13" t="s">
        <v>560</v>
      </c>
      <c r="B155" s="14" t="s">
        <v>339</v>
      </c>
      <c r="C155" s="13" t="s">
        <v>75</v>
      </c>
      <c r="D155" s="13" t="s">
        <v>27</v>
      </c>
      <c r="E155" s="13" t="s">
        <v>515</v>
      </c>
      <c r="F155" s="13" t="s">
        <v>27</v>
      </c>
      <c r="G155" s="13" t="s">
        <v>457</v>
      </c>
      <c r="H155" s="13" t="s">
        <v>347</v>
      </c>
      <c r="I155" s="15" t="s">
        <v>348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3373895.61</v>
      </c>
      <c r="S155" s="13" t="s">
        <v>516</v>
      </c>
    </row>
    <row r="156" spans="1:19" hidden="1" x14ac:dyDescent="0.25">
      <c r="A156" s="13" t="s">
        <v>564</v>
      </c>
      <c r="B156" s="14" t="s">
        <v>339</v>
      </c>
      <c r="C156" s="13" t="s">
        <v>75</v>
      </c>
      <c r="D156" s="13" t="s">
        <v>27</v>
      </c>
      <c r="E156" s="13" t="s">
        <v>510</v>
      </c>
      <c r="F156" s="13" t="s">
        <v>27</v>
      </c>
      <c r="G156" s="13" t="s">
        <v>447</v>
      </c>
      <c r="H156" s="13" t="s">
        <v>449</v>
      </c>
      <c r="I156" s="15" t="s">
        <v>450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13021448.33</v>
      </c>
      <c r="S156" s="13" t="s">
        <v>511</v>
      </c>
    </row>
    <row r="157" spans="1:19" hidden="1" x14ac:dyDescent="0.25">
      <c r="A157" s="13" t="s">
        <v>568</v>
      </c>
      <c r="B157" s="14" t="s">
        <v>339</v>
      </c>
      <c r="C157" s="13" t="s">
        <v>75</v>
      </c>
      <c r="D157" s="13" t="s">
        <v>27</v>
      </c>
      <c r="E157" s="13" t="s">
        <v>501</v>
      </c>
      <c r="F157" s="13" t="s">
        <v>27</v>
      </c>
      <c r="G157" s="13" t="s">
        <v>467</v>
      </c>
      <c r="H157" s="13" t="s">
        <v>469</v>
      </c>
      <c r="I157" s="15" t="s">
        <v>470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5014800</v>
      </c>
      <c r="S157" s="13" t="s">
        <v>502</v>
      </c>
    </row>
    <row r="158" spans="1:19" hidden="1" x14ac:dyDescent="0.25">
      <c r="A158" s="13" t="s">
        <v>571</v>
      </c>
      <c r="B158" s="14" t="s">
        <v>576</v>
      </c>
      <c r="C158" s="13" t="s">
        <v>25</v>
      </c>
      <c r="D158" s="13" t="s">
        <v>577</v>
      </c>
      <c r="E158" s="13" t="s">
        <v>27</v>
      </c>
      <c r="F158" s="13" t="s">
        <v>578</v>
      </c>
      <c r="G158" s="13" t="s">
        <v>27</v>
      </c>
      <c r="H158" s="13" t="s">
        <v>454</v>
      </c>
      <c r="I158" s="15" t="s">
        <v>455</v>
      </c>
      <c r="J158" s="15">
        <v>26658461.539999999</v>
      </c>
      <c r="K158" s="15">
        <v>0</v>
      </c>
      <c r="L158" s="15">
        <v>22981432.359999999</v>
      </c>
      <c r="M158" s="15">
        <v>3677029.18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3" t="s">
        <v>27</v>
      </c>
    </row>
    <row r="159" spans="1:19" hidden="1" x14ac:dyDescent="0.25">
      <c r="A159" s="13" t="s">
        <v>574</v>
      </c>
      <c r="B159" s="14" t="s">
        <v>576</v>
      </c>
      <c r="C159" s="13" t="s">
        <v>25</v>
      </c>
      <c r="D159" s="13" t="s">
        <v>580</v>
      </c>
      <c r="E159" s="13" t="s">
        <v>27</v>
      </c>
      <c r="F159" s="13" t="s">
        <v>581</v>
      </c>
      <c r="G159" s="13" t="s">
        <v>27</v>
      </c>
      <c r="H159" s="13" t="s">
        <v>582</v>
      </c>
      <c r="I159" s="15" t="s">
        <v>583</v>
      </c>
      <c r="J159" s="15">
        <v>5336000</v>
      </c>
      <c r="K159" s="15">
        <v>0</v>
      </c>
      <c r="L159" s="15">
        <v>4600000</v>
      </c>
      <c r="M159" s="15">
        <v>736000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3" t="s">
        <v>27</v>
      </c>
    </row>
    <row r="160" spans="1:19" hidden="1" x14ac:dyDescent="0.25">
      <c r="A160" s="13" t="s">
        <v>575</v>
      </c>
      <c r="B160" s="14" t="s">
        <v>576</v>
      </c>
      <c r="C160" s="13" t="s">
        <v>25</v>
      </c>
      <c r="D160" s="13" t="s">
        <v>585</v>
      </c>
      <c r="E160" s="13" t="s">
        <v>27</v>
      </c>
      <c r="F160" s="13" t="s">
        <v>586</v>
      </c>
      <c r="G160" s="13" t="s">
        <v>27</v>
      </c>
      <c r="H160" s="13" t="s">
        <v>165</v>
      </c>
      <c r="I160" s="15" t="s">
        <v>166</v>
      </c>
      <c r="J160" s="15">
        <v>52070667.5</v>
      </c>
      <c r="K160" s="15">
        <v>52070667.5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3" t="s">
        <v>27</v>
      </c>
    </row>
    <row r="161" spans="1:19" hidden="1" x14ac:dyDescent="0.25">
      <c r="A161" s="13" t="s">
        <v>579</v>
      </c>
      <c r="B161" s="14" t="s">
        <v>576</v>
      </c>
      <c r="C161" s="13" t="s">
        <v>25</v>
      </c>
      <c r="D161" s="13" t="s">
        <v>588</v>
      </c>
      <c r="E161" s="13" t="s">
        <v>27</v>
      </c>
      <c r="F161" s="13" t="s">
        <v>589</v>
      </c>
      <c r="G161" s="13" t="s">
        <v>27</v>
      </c>
      <c r="H161" s="13" t="s">
        <v>590</v>
      </c>
      <c r="I161" s="15" t="s">
        <v>591</v>
      </c>
      <c r="J161" s="15">
        <v>72074556</v>
      </c>
      <c r="K161" s="15">
        <v>72074556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3" t="s">
        <v>27</v>
      </c>
    </row>
    <row r="162" spans="1:19" hidden="1" x14ac:dyDescent="0.25">
      <c r="A162" s="13" t="s">
        <v>584</v>
      </c>
      <c r="B162" s="14" t="s">
        <v>576</v>
      </c>
      <c r="C162" s="13" t="s">
        <v>25</v>
      </c>
      <c r="D162" s="13" t="s">
        <v>593</v>
      </c>
      <c r="E162" s="13" t="s">
        <v>27</v>
      </c>
      <c r="F162" s="13" t="s">
        <v>594</v>
      </c>
      <c r="G162" s="13" t="s">
        <v>27</v>
      </c>
      <c r="H162" s="13" t="s">
        <v>590</v>
      </c>
      <c r="I162" s="15" t="s">
        <v>591</v>
      </c>
      <c r="J162" s="15">
        <v>150442776</v>
      </c>
      <c r="K162" s="15">
        <v>150442776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3" t="s">
        <v>27</v>
      </c>
    </row>
    <row r="163" spans="1:19" hidden="1" x14ac:dyDescent="0.25">
      <c r="A163" s="13" t="s">
        <v>587</v>
      </c>
      <c r="B163" s="14" t="s">
        <v>576</v>
      </c>
      <c r="C163" s="13" t="s">
        <v>25</v>
      </c>
      <c r="D163" s="13" t="s">
        <v>596</v>
      </c>
      <c r="E163" s="13" t="s">
        <v>27</v>
      </c>
      <c r="F163" s="13" t="s">
        <v>597</v>
      </c>
      <c r="G163" s="13" t="s">
        <v>27</v>
      </c>
      <c r="H163" s="13" t="s">
        <v>598</v>
      </c>
      <c r="I163" s="15" t="s">
        <v>599</v>
      </c>
      <c r="J163" s="15">
        <v>118369296</v>
      </c>
      <c r="K163" s="15">
        <v>118369296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3" t="s">
        <v>27</v>
      </c>
    </row>
    <row r="164" spans="1:19" hidden="1" x14ac:dyDescent="0.25">
      <c r="A164" s="13" t="s">
        <v>592</v>
      </c>
      <c r="B164" s="14" t="s">
        <v>576</v>
      </c>
      <c r="C164" s="13" t="s">
        <v>25</v>
      </c>
      <c r="D164" s="13" t="s">
        <v>601</v>
      </c>
      <c r="E164" s="13" t="s">
        <v>27</v>
      </c>
      <c r="F164" s="13" t="s">
        <v>602</v>
      </c>
      <c r="G164" s="13" t="s">
        <v>27</v>
      </c>
      <c r="H164" s="13" t="s">
        <v>298</v>
      </c>
      <c r="I164" s="15" t="s">
        <v>299</v>
      </c>
      <c r="J164" s="15">
        <v>7250000</v>
      </c>
      <c r="K164" s="15">
        <v>0</v>
      </c>
      <c r="L164" s="15">
        <v>6250000</v>
      </c>
      <c r="M164" s="15">
        <v>1000000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3" t="s">
        <v>27</v>
      </c>
    </row>
    <row r="165" spans="1:19" hidden="1" x14ac:dyDescent="0.25">
      <c r="A165" s="13" t="s">
        <v>595</v>
      </c>
      <c r="B165" s="14" t="s">
        <v>576</v>
      </c>
      <c r="C165" s="13" t="s">
        <v>25</v>
      </c>
      <c r="D165" s="13" t="s">
        <v>604</v>
      </c>
      <c r="E165" s="13" t="s">
        <v>27</v>
      </c>
      <c r="F165" s="13" t="s">
        <v>605</v>
      </c>
      <c r="G165" s="13" t="s">
        <v>27</v>
      </c>
      <c r="H165" s="13" t="s">
        <v>606</v>
      </c>
      <c r="I165" s="15" t="s">
        <v>607</v>
      </c>
      <c r="J165" s="15">
        <v>9088944.3499999996</v>
      </c>
      <c r="K165" s="15">
        <v>0</v>
      </c>
      <c r="L165" s="15">
        <v>7835296.8499999996</v>
      </c>
      <c r="M165" s="15">
        <v>1253647.5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3" t="s">
        <v>27</v>
      </c>
    </row>
    <row r="166" spans="1:19" hidden="1" x14ac:dyDescent="0.25">
      <c r="A166" s="13" t="s">
        <v>600</v>
      </c>
      <c r="B166" s="14" t="s">
        <v>576</v>
      </c>
      <c r="C166" s="13" t="s">
        <v>25</v>
      </c>
      <c r="D166" s="13" t="s">
        <v>609</v>
      </c>
      <c r="E166" s="13" t="s">
        <v>27</v>
      </c>
      <c r="F166" s="13" t="s">
        <v>610</v>
      </c>
      <c r="G166" s="13" t="s">
        <v>27</v>
      </c>
      <c r="H166" s="13" t="s">
        <v>606</v>
      </c>
      <c r="I166" s="15" t="s">
        <v>607</v>
      </c>
      <c r="J166" s="15">
        <v>10868256.0384</v>
      </c>
      <c r="K166" s="15">
        <v>0</v>
      </c>
      <c r="L166" s="15">
        <v>9369186.2400000002</v>
      </c>
      <c r="M166" s="15">
        <v>1499069.79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3" t="s">
        <v>27</v>
      </c>
    </row>
    <row r="167" spans="1:19" hidden="1" x14ac:dyDescent="0.25">
      <c r="A167" s="13" t="s">
        <v>603</v>
      </c>
      <c r="B167" s="14" t="s">
        <v>576</v>
      </c>
      <c r="C167" s="13" t="s">
        <v>75</v>
      </c>
      <c r="D167" s="13" t="s">
        <v>27</v>
      </c>
      <c r="E167" s="13" t="s">
        <v>624</v>
      </c>
      <c r="F167" s="13" t="s">
        <v>625</v>
      </c>
      <c r="G167" s="13" t="s">
        <v>626</v>
      </c>
      <c r="H167" s="13" t="s">
        <v>98</v>
      </c>
      <c r="I167" s="15" t="s">
        <v>99</v>
      </c>
      <c r="J167" s="15">
        <v>-629540.6</v>
      </c>
      <c r="K167" s="15">
        <v>0</v>
      </c>
      <c r="L167" s="15">
        <v>-542707.41</v>
      </c>
      <c r="M167" s="15">
        <v>-86833.19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3" t="s">
        <v>27</v>
      </c>
    </row>
    <row r="168" spans="1:19" hidden="1" x14ac:dyDescent="0.25">
      <c r="A168" s="13" t="s">
        <v>608</v>
      </c>
      <c r="B168" s="14" t="s">
        <v>576</v>
      </c>
      <c r="C168" s="13" t="s">
        <v>75</v>
      </c>
      <c r="D168" s="13" t="s">
        <v>27</v>
      </c>
      <c r="E168" s="13" t="s">
        <v>621</v>
      </c>
      <c r="F168" s="13" t="s">
        <v>27</v>
      </c>
      <c r="G168" s="13" t="s">
        <v>577</v>
      </c>
      <c r="H168" s="13" t="s">
        <v>454</v>
      </c>
      <c r="I168" s="15" t="s">
        <v>455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2757771.8850000002</v>
      </c>
      <c r="S168" s="13" t="s">
        <v>622</v>
      </c>
    </row>
    <row r="169" spans="1:19" hidden="1" x14ac:dyDescent="0.25">
      <c r="A169" s="13" t="s">
        <v>611</v>
      </c>
      <c r="B169" s="14" t="s">
        <v>576</v>
      </c>
      <c r="C169" s="13" t="s">
        <v>75</v>
      </c>
      <c r="D169" s="13" t="s">
        <v>27</v>
      </c>
      <c r="E169" s="13" t="s">
        <v>618</v>
      </c>
      <c r="F169" s="13" t="s">
        <v>27</v>
      </c>
      <c r="G169" s="13" t="s">
        <v>580</v>
      </c>
      <c r="H169" s="13" t="s">
        <v>582</v>
      </c>
      <c r="I169" s="15" t="s">
        <v>583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552000</v>
      </c>
      <c r="S169" s="13" t="s">
        <v>619</v>
      </c>
    </row>
    <row r="170" spans="1:19" hidden="1" x14ac:dyDescent="0.25">
      <c r="A170" s="13" t="s">
        <v>614</v>
      </c>
      <c r="B170" s="14" t="s">
        <v>576</v>
      </c>
      <c r="C170" s="13" t="s">
        <v>75</v>
      </c>
      <c r="D170" s="13" t="s">
        <v>27</v>
      </c>
      <c r="E170" s="13" t="s">
        <v>628</v>
      </c>
      <c r="F170" s="13" t="s">
        <v>27</v>
      </c>
      <c r="G170" s="13" t="s">
        <v>601</v>
      </c>
      <c r="H170" s="13" t="s">
        <v>298</v>
      </c>
      <c r="I170" s="15" t="s">
        <v>299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750000</v>
      </c>
      <c r="S170" s="13" t="s">
        <v>629</v>
      </c>
    </row>
    <row r="171" spans="1:19" hidden="1" x14ac:dyDescent="0.25">
      <c r="A171" s="13" t="s">
        <v>617</v>
      </c>
      <c r="B171" s="14" t="s">
        <v>576</v>
      </c>
      <c r="C171" s="13" t="s">
        <v>75</v>
      </c>
      <c r="D171" s="13" t="s">
        <v>27</v>
      </c>
      <c r="E171" s="13" t="s">
        <v>612</v>
      </c>
      <c r="F171" s="13" t="s">
        <v>27</v>
      </c>
      <c r="G171" s="13" t="s">
        <v>609</v>
      </c>
      <c r="H171" s="13" t="s">
        <v>606</v>
      </c>
      <c r="I171" s="15" t="s">
        <v>607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1124302.3500000001</v>
      </c>
      <c r="S171" s="13" t="s">
        <v>613</v>
      </c>
    </row>
    <row r="172" spans="1:19" hidden="1" x14ac:dyDescent="0.25">
      <c r="A172" s="13" t="s">
        <v>620</v>
      </c>
      <c r="B172" s="14" t="s">
        <v>576</v>
      </c>
      <c r="C172" s="13" t="s">
        <v>75</v>
      </c>
      <c r="D172" s="13" t="s">
        <v>27</v>
      </c>
      <c r="E172" s="13" t="s">
        <v>615</v>
      </c>
      <c r="F172" s="13" t="s">
        <v>27</v>
      </c>
      <c r="G172" s="13" t="s">
        <v>604</v>
      </c>
      <c r="H172" s="13" t="s">
        <v>606</v>
      </c>
      <c r="I172" s="15" t="s">
        <v>607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940235.63</v>
      </c>
      <c r="S172" s="13" t="s">
        <v>616</v>
      </c>
    </row>
    <row r="173" spans="1:19" hidden="1" x14ac:dyDescent="0.25">
      <c r="A173" s="13" t="s">
        <v>623</v>
      </c>
      <c r="B173" s="14" t="s">
        <v>631</v>
      </c>
      <c r="C173" s="13" t="s">
        <v>25</v>
      </c>
      <c r="D173" s="13" t="s">
        <v>632</v>
      </c>
      <c r="E173" s="13" t="s">
        <v>27</v>
      </c>
      <c r="F173" s="13" t="s">
        <v>633</v>
      </c>
      <c r="G173" s="13" t="s">
        <v>27</v>
      </c>
      <c r="H173" s="13" t="s">
        <v>252</v>
      </c>
      <c r="I173" s="15" t="s">
        <v>253</v>
      </c>
      <c r="J173" s="15">
        <v>523196744</v>
      </c>
      <c r="K173" s="15">
        <v>523196744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3" t="s">
        <v>27</v>
      </c>
    </row>
    <row r="174" spans="1:19" hidden="1" x14ac:dyDescent="0.25">
      <c r="A174" s="13" t="s">
        <v>627</v>
      </c>
      <c r="B174" s="14" t="s">
        <v>631</v>
      </c>
      <c r="C174" s="13" t="s">
        <v>25</v>
      </c>
      <c r="D174" s="13" t="s">
        <v>635</v>
      </c>
      <c r="E174" s="13" t="s">
        <v>27</v>
      </c>
      <c r="F174" s="13" t="s">
        <v>636</v>
      </c>
      <c r="G174" s="13" t="s">
        <v>27</v>
      </c>
      <c r="H174" s="13" t="s">
        <v>401</v>
      </c>
      <c r="I174" s="15" t="s">
        <v>402</v>
      </c>
      <c r="J174" s="15">
        <v>23951040</v>
      </c>
      <c r="K174" s="15">
        <v>23951040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3" t="s">
        <v>27</v>
      </c>
    </row>
    <row r="175" spans="1:19" hidden="1" x14ac:dyDescent="0.25">
      <c r="A175" s="13" t="s">
        <v>630</v>
      </c>
      <c r="B175" s="14" t="s">
        <v>631</v>
      </c>
      <c r="C175" s="13" t="s">
        <v>25</v>
      </c>
      <c r="D175" s="13" t="s">
        <v>638</v>
      </c>
      <c r="E175" s="13" t="s">
        <v>27</v>
      </c>
      <c r="F175" s="13" t="s">
        <v>639</v>
      </c>
      <c r="G175" s="13" t="s">
        <v>27</v>
      </c>
      <c r="H175" s="13" t="s">
        <v>640</v>
      </c>
      <c r="I175" s="15" t="s">
        <v>641</v>
      </c>
      <c r="J175" s="15">
        <v>226367875.4436</v>
      </c>
      <c r="K175" s="15">
        <v>0</v>
      </c>
      <c r="L175" s="15">
        <v>195144720.21000001</v>
      </c>
      <c r="M175" s="15">
        <v>31223155.23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3" t="s">
        <v>27</v>
      </c>
    </row>
    <row r="176" spans="1:19" hidden="1" x14ac:dyDescent="0.25">
      <c r="A176" s="13" t="s">
        <v>634</v>
      </c>
      <c r="B176" s="14" t="s">
        <v>631</v>
      </c>
      <c r="C176" s="13" t="s">
        <v>25</v>
      </c>
      <c r="D176" s="13" t="s">
        <v>643</v>
      </c>
      <c r="E176" s="13" t="s">
        <v>27</v>
      </c>
      <c r="F176" s="13" t="s">
        <v>644</v>
      </c>
      <c r="G176" s="13" t="s">
        <v>27</v>
      </c>
      <c r="H176" s="13" t="s">
        <v>640</v>
      </c>
      <c r="I176" s="15" t="s">
        <v>641</v>
      </c>
      <c r="J176" s="15">
        <v>220991220.63999999</v>
      </c>
      <c r="K176" s="15">
        <v>0</v>
      </c>
      <c r="L176" s="15">
        <v>190509672.96000001</v>
      </c>
      <c r="M176" s="15">
        <v>30481547.68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3" t="s">
        <v>27</v>
      </c>
    </row>
    <row r="177" spans="1:19" hidden="1" x14ac:dyDescent="0.25">
      <c r="A177" s="13" t="s">
        <v>637</v>
      </c>
      <c r="B177" s="14" t="s">
        <v>631</v>
      </c>
      <c r="C177" s="13" t="s">
        <v>25</v>
      </c>
      <c r="D177" s="13" t="s">
        <v>646</v>
      </c>
      <c r="E177" s="13" t="s">
        <v>27</v>
      </c>
      <c r="F177" s="13" t="s">
        <v>647</v>
      </c>
      <c r="G177" s="13" t="s">
        <v>27</v>
      </c>
      <c r="H177" s="13" t="s">
        <v>29</v>
      </c>
      <c r="I177" s="15" t="s">
        <v>30</v>
      </c>
      <c r="J177" s="15">
        <v>68339428.290000007</v>
      </c>
      <c r="K177" s="15">
        <v>23165000</v>
      </c>
      <c r="L177" s="15">
        <v>38943472.659999996</v>
      </c>
      <c r="M177" s="15">
        <v>6230955.6299999999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3" t="s">
        <v>27</v>
      </c>
    </row>
    <row r="178" spans="1:19" hidden="1" x14ac:dyDescent="0.25">
      <c r="A178" s="13" t="s">
        <v>642</v>
      </c>
      <c r="B178" s="14" t="s">
        <v>631</v>
      </c>
      <c r="C178" s="13" t="s">
        <v>25</v>
      </c>
      <c r="D178" s="13" t="s">
        <v>649</v>
      </c>
      <c r="E178" s="13" t="s">
        <v>27</v>
      </c>
      <c r="F178" s="13" t="s">
        <v>650</v>
      </c>
      <c r="G178" s="13" t="s">
        <v>27</v>
      </c>
      <c r="H178" s="13" t="s">
        <v>469</v>
      </c>
      <c r="I178" s="15" t="s">
        <v>470</v>
      </c>
      <c r="J178" s="15">
        <v>38781120</v>
      </c>
      <c r="K178" s="15">
        <v>0</v>
      </c>
      <c r="L178" s="15">
        <v>33432000</v>
      </c>
      <c r="M178" s="15">
        <v>5349120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3" t="s">
        <v>27</v>
      </c>
    </row>
    <row r="179" spans="1:19" hidden="1" x14ac:dyDescent="0.25">
      <c r="A179" s="13" t="s">
        <v>645</v>
      </c>
      <c r="B179" s="14" t="s">
        <v>631</v>
      </c>
      <c r="C179" s="13" t="s">
        <v>25</v>
      </c>
      <c r="D179" s="13" t="s">
        <v>652</v>
      </c>
      <c r="E179" s="13" t="s">
        <v>27</v>
      </c>
      <c r="F179" s="13" t="s">
        <v>653</v>
      </c>
      <c r="G179" s="13" t="s">
        <v>27</v>
      </c>
      <c r="H179" s="13" t="s">
        <v>392</v>
      </c>
      <c r="I179" s="15" t="s">
        <v>393</v>
      </c>
      <c r="J179" s="15">
        <v>167578324.41</v>
      </c>
      <c r="K179" s="15">
        <v>167578324.41</v>
      </c>
      <c r="L179" s="15">
        <v>0</v>
      </c>
      <c r="M179" s="15">
        <v>0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3" t="s">
        <v>27</v>
      </c>
    </row>
    <row r="180" spans="1:19" hidden="1" x14ac:dyDescent="0.25">
      <c r="A180" s="13" t="s">
        <v>648</v>
      </c>
      <c r="B180" s="14" t="s">
        <v>631</v>
      </c>
      <c r="C180" s="13" t="s">
        <v>25</v>
      </c>
      <c r="D180" s="13" t="s">
        <v>655</v>
      </c>
      <c r="E180" s="13" t="s">
        <v>27</v>
      </c>
      <c r="F180" s="13" t="s">
        <v>656</v>
      </c>
      <c r="G180" s="13" t="s">
        <v>27</v>
      </c>
      <c r="H180" s="13" t="s">
        <v>63</v>
      </c>
      <c r="I180" s="15" t="s">
        <v>64</v>
      </c>
      <c r="J180" s="15">
        <v>4970000</v>
      </c>
      <c r="K180" s="15">
        <v>4970000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3" t="s">
        <v>27</v>
      </c>
    </row>
    <row r="181" spans="1:19" hidden="1" x14ac:dyDescent="0.25">
      <c r="A181" s="13" t="s">
        <v>651</v>
      </c>
      <c r="B181" s="14" t="s">
        <v>631</v>
      </c>
      <c r="C181" s="13" t="s">
        <v>25</v>
      </c>
      <c r="D181" s="13" t="s">
        <v>658</v>
      </c>
      <c r="E181" s="13" t="s">
        <v>27</v>
      </c>
      <c r="F181" s="13" t="s">
        <v>659</v>
      </c>
      <c r="G181" s="13" t="s">
        <v>27</v>
      </c>
      <c r="H181" s="13" t="s">
        <v>660</v>
      </c>
      <c r="I181" s="15" t="s">
        <v>661</v>
      </c>
      <c r="J181" s="15">
        <v>246494718.24000001</v>
      </c>
      <c r="K181" s="15">
        <v>246494718.24000001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3" t="s">
        <v>27</v>
      </c>
    </row>
    <row r="182" spans="1:19" hidden="1" x14ac:dyDescent="0.25">
      <c r="A182" s="13" t="s">
        <v>654</v>
      </c>
      <c r="B182" s="14" t="s">
        <v>631</v>
      </c>
      <c r="C182" s="13" t="s">
        <v>25</v>
      </c>
      <c r="D182" s="13" t="s">
        <v>663</v>
      </c>
      <c r="E182" s="13" t="s">
        <v>27</v>
      </c>
      <c r="F182" s="13" t="s">
        <v>664</v>
      </c>
      <c r="G182" s="13" t="s">
        <v>27</v>
      </c>
      <c r="H182" s="13" t="s">
        <v>401</v>
      </c>
      <c r="I182" s="15" t="s">
        <v>402</v>
      </c>
      <c r="J182" s="15">
        <v>39429274</v>
      </c>
      <c r="K182" s="15">
        <v>39429274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3" t="s">
        <v>27</v>
      </c>
    </row>
    <row r="183" spans="1:19" hidden="1" x14ac:dyDescent="0.25">
      <c r="A183" s="13" t="s">
        <v>657</v>
      </c>
      <c r="B183" s="14" t="s">
        <v>631</v>
      </c>
      <c r="C183" s="13" t="s">
        <v>25</v>
      </c>
      <c r="D183" s="13" t="s">
        <v>666</v>
      </c>
      <c r="E183" s="13" t="s">
        <v>27</v>
      </c>
      <c r="F183" s="13" t="s">
        <v>667</v>
      </c>
      <c r="G183" s="13" t="s">
        <v>27</v>
      </c>
      <c r="H183" s="13" t="s">
        <v>190</v>
      </c>
      <c r="I183" s="15" t="s">
        <v>191</v>
      </c>
      <c r="J183" s="15">
        <v>14040000</v>
      </c>
      <c r="K183" s="15">
        <v>14040000</v>
      </c>
      <c r="L183" s="15">
        <v>0</v>
      </c>
      <c r="M183" s="15">
        <v>0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3" t="s">
        <v>27</v>
      </c>
    </row>
    <row r="184" spans="1:19" hidden="1" x14ac:dyDescent="0.25">
      <c r="A184" s="13" t="s">
        <v>662</v>
      </c>
      <c r="B184" s="14" t="s">
        <v>631</v>
      </c>
      <c r="C184" s="13" t="s">
        <v>25</v>
      </c>
      <c r="D184" s="13" t="s">
        <v>669</v>
      </c>
      <c r="E184" s="13" t="s">
        <v>27</v>
      </c>
      <c r="F184" s="13" t="s">
        <v>670</v>
      </c>
      <c r="G184" s="13" t="s">
        <v>27</v>
      </c>
      <c r="H184" s="13" t="s">
        <v>190</v>
      </c>
      <c r="I184" s="15" t="s">
        <v>191</v>
      </c>
      <c r="J184" s="15">
        <v>9360000</v>
      </c>
      <c r="K184" s="15">
        <v>9360000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3" t="s">
        <v>27</v>
      </c>
    </row>
    <row r="185" spans="1:19" hidden="1" x14ac:dyDescent="0.25">
      <c r="A185" s="13" t="s">
        <v>665</v>
      </c>
      <c r="B185" s="14" t="s">
        <v>631</v>
      </c>
      <c r="C185" s="13" t="s">
        <v>25</v>
      </c>
      <c r="D185" s="13" t="s">
        <v>672</v>
      </c>
      <c r="E185" s="13" t="s">
        <v>27</v>
      </c>
      <c r="F185" s="13" t="s">
        <v>673</v>
      </c>
      <c r="G185" s="13" t="s">
        <v>27</v>
      </c>
      <c r="H185" s="13" t="s">
        <v>674</v>
      </c>
      <c r="I185" s="15" t="s">
        <v>675</v>
      </c>
      <c r="J185" s="15">
        <v>94660000</v>
      </c>
      <c r="K185" s="15">
        <v>94660000</v>
      </c>
      <c r="L185" s="15">
        <v>0</v>
      </c>
      <c r="M185" s="15">
        <v>0</v>
      </c>
      <c r="N185" s="15">
        <v>0</v>
      </c>
      <c r="O185" s="15">
        <v>0</v>
      </c>
      <c r="P185" s="15">
        <v>0</v>
      </c>
      <c r="Q185" s="15">
        <v>0</v>
      </c>
      <c r="R185" s="15">
        <v>0</v>
      </c>
      <c r="S185" s="13" t="s">
        <v>27</v>
      </c>
    </row>
    <row r="186" spans="1:19" hidden="1" x14ac:dyDescent="0.25">
      <c r="A186" s="13" t="s">
        <v>668</v>
      </c>
      <c r="B186" s="14" t="s">
        <v>631</v>
      </c>
      <c r="C186" s="13" t="s">
        <v>25</v>
      </c>
      <c r="D186" s="13" t="s">
        <v>677</v>
      </c>
      <c r="E186" s="13" t="s">
        <v>27</v>
      </c>
      <c r="F186" s="13" t="s">
        <v>678</v>
      </c>
      <c r="G186" s="13" t="s">
        <v>27</v>
      </c>
      <c r="H186" s="13" t="s">
        <v>679</v>
      </c>
      <c r="I186" s="15" t="s">
        <v>680</v>
      </c>
      <c r="J186" s="15">
        <v>26104259.370000001</v>
      </c>
      <c r="K186" s="15">
        <v>26104259.370000001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3" t="s">
        <v>27</v>
      </c>
    </row>
    <row r="187" spans="1:19" hidden="1" x14ac:dyDescent="0.25">
      <c r="A187" s="13" t="s">
        <v>671</v>
      </c>
      <c r="B187" s="14" t="s">
        <v>631</v>
      </c>
      <c r="C187" s="13" t="s">
        <v>25</v>
      </c>
      <c r="D187" s="13" t="s">
        <v>682</v>
      </c>
      <c r="E187" s="13" t="s">
        <v>27</v>
      </c>
      <c r="F187" s="13" t="s">
        <v>683</v>
      </c>
      <c r="G187" s="13" t="s">
        <v>27</v>
      </c>
      <c r="H187" s="13" t="s">
        <v>151</v>
      </c>
      <c r="I187" s="15" t="s">
        <v>152</v>
      </c>
      <c r="J187" s="15">
        <v>70550319.640000001</v>
      </c>
      <c r="K187" s="15">
        <v>70550319.640000001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3" t="s">
        <v>27</v>
      </c>
    </row>
    <row r="188" spans="1:19" hidden="1" x14ac:dyDescent="0.25">
      <c r="A188" s="13" t="s">
        <v>676</v>
      </c>
      <c r="B188" s="14" t="s">
        <v>631</v>
      </c>
      <c r="C188" s="13" t="s">
        <v>25</v>
      </c>
      <c r="D188" s="13" t="s">
        <v>685</v>
      </c>
      <c r="E188" s="13" t="s">
        <v>27</v>
      </c>
      <c r="F188" s="13" t="s">
        <v>686</v>
      </c>
      <c r="G188" s="13" t="s">
        <v>27</v>
      </c>
      <c r="H188" s="13" t="s">
        <v>29</v>
      </c>
      <c r="I188" s="15" t="s">
        <v>30</v>
      </c>
      <c r="J188" s="15">
        <v>78280342.762400001</v>
      </c>
      <c r="K188" s="15">
        <v>15318750</v>
      </c>
      <c r="L188" s="15">
        <v>54277235.140000001</v>
      </c>
      <c r="M188" s="15">
        <v>8684357.6199999992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3" t="s">
        <v>27</v>
      </c>
    </row>
    <row r="189" spans="1:19" hidden="1" x14ac:dyDescent="0.25">
      <c r="A189" s="13" t="s">
        <v>681</v>
      </c>
      <c r="B189" s="14" t="s">
        <v>631</v>
      </c>
      <c r="C189" s="13" t="s">
        <v>25</v>
      </c>
      <c r="D189" s="13" t="s">
        <v>688</v>
      </c>
      <c r="E189" s="13" t="s">
        <v>27</v>
      </c>
      <c r="F189" s="13" t="s">
        <v>689</v>
      </c>
      <c r="G189" s="13" t="s">
        <v>27</v>
      </c>
      <c r="H189" s="13" t="s">
        <v>690</v>
      </c>
      <c r="I189" s="15" t="s">
        <v>691</v>
      </c>
      <c r="J189" s="15">
        <v>154126247.43000001</v>
      </c>
      <c r="K189" s="15">
        <v>0</v>
      </c>
      <c r="L189" s="15">
        <v>132867454.68000001</v>
      </c>
      <c r="M189" s="15">
        <v>21258792.75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3" t="s">
        <v>27</v>
      </c>
    </row>
    <row r="190" spans="1:19" hidden="1" x14ac:dyDescent="0.25">
      <c r="A190" s="13" t="s">
        <v>684</v>
      </c>
      <c r="B190" s="14" t="s">
        <v>631</v>
      </c>
      <c r="C190" s="13" t="s">
        <v>25</v>
      </c>
      <c r="D190" s="13" t="s">
        <v>693</v>
      </c>
      <c r="E190" s="13" t="s">
        <v>27</v>
      </c>
      <c r="F190" s="13" t="s">
        <v>694</v>
      </c>
      <c r="G190" s="13" t="s">
        <v>27</v>
      </c>
      <c r="H190" s="13" t="s">
        <v>690</v>
      </c>
      <c r="I190" s="15" t="s">
        <v>691</v>
      </c>
      <c r="J190" s="15">
        <v>424308965.90399998</v>
      </c>
      <c r="K190" s="15">
        <v>383698080</v>
      </c>
      <c r="L190" s="15">
        <v>35009384.399999999</v>
      </c>
      <c r="M190" s="15">
        <v>5601501.5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3" t="s">
        <v>27</v>
      </c>
    </row>
    <row r="191" spans="1:19" hidden="1" x14ac:dyDescent="0.25">
      <c r="A191" s="13" t="s">
        <v>687</v>
      </c>
      <c r="B191" s="14" t="s">
        <v>631</v>
      </c>
      <c r="C191" s="13" t="s">
        <v>25</v>
      </c>
      <c r="D191" s="13" t="s">
        <v>696</v>
      </c>
      <c r="E191" s="13" t="s">
        <v>27</v>
      </c>
      <c r="F191" s="13" t="s">
        <v>697</v>
      </c>
      <c r="G191" s="13" t="s">
        <v>27</v>
      </c>
      <c r="H191" s="13" t="s">
        <v>690</v>
      </c>
      <c r="I191" s="15" t="s">
        <v>691</v>
      </c>
      <c r="J191" s="15">
        <v>213353015.22</v>
      </c>
      <c r="K191" s="15">
        <v>0</v>
      </c>
      <c r="L191" s="15">
        <v>183925013.12</v>
      </c>
      <c r="M191" s="15">
        <v>29428002.100000001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3" t="s">
        <v>27</v>
      </c>
    </row>
    <row r="192" spans="1:19" hidden="1" x14ac:dyDescent="0.25">
      <c r="A192" s="13" t="s">
        <v>692</v>
      </c>
      <c r="B192" s="14" t="s">
        <v>631</v>
      </c>
      <c r="C192" s="13" t="s">
        <v>25</v>
      </c>
      <c r="D192" s="13" t="s">
        <v>699</v>
      </c>
      <c r="E192" s="13" t="s">
        <v>27</v>
      </c>
      <c r="F192" s="13" t="s">
        <v>700</v>
      </c>
      <c r="G192" s="13" t="s">
        <v>27</v>
      </c>
      <c r="H192" s="13" t="s">
        <v>701</v>
      </c>
      <c r="I192" s="15" t="s">
        <v>702</v>
      </c>
      <c r="J192" s="15">
        <v>16576700</v>
      </c>
      <c r="K192" s="15">
        <v>16576700</v>
      </c>
      <c r="L192" s="15">
        <v>0</v>
      </c>
      <c r="M192" s="15">
        <v>0</v>
      </c>
      <c r="N192" s="15">
        <v>0</v>
      </c>
      <c r="O192" s="15">
        <v>0</v>
      </c>
      <c r="P192" s="15">
        <v>0</v>
      </c>
      <c r="Q192" s="15">
        <v>0</v>
      </c>
      <c r="R192" s="15">
        <v>0</v>
      </c>
      <c r="S192" s="13" t="s">
        <v>27</v>
      </c>
    </row>
    <row r="193" spans="1:19" hidden="1" x14ac:dyDescent="0.25">
      <c r="A193" s="13" t="s">
        <v>695</v>
      </c>
      <c r="B193" s="14" t="s">
        <v>631</v>
      </c>
      <c r="C193" s="13" t="s">
        <v>25</v>
      </c>
      <c r="D193" s="13" t="s">
        <v>704</v>
      </c>
      <c r="E193" s="13" t="s">
        <v>27</v>
      </c>
      <c r="F193" s="13" t="s">
        <v>705</v>
      </c>
      <c r="G193" s="13" t="s">
        <v>27</v>
      </c>
      <c r="H193" s="13" t="s">
        <v>701</v>
      </c>
      <c r="I193" s="15" t="s">
        <v>702</v>
      </c>
      <c r="J193" s="15">
        <v>24357600</v>
      </c>
      <c r="K193" s="15">
        <v>24357600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3" t="s">
        <v>27</v>
      </c>
    </row>
    <row r="194" spans="1:19" hidden="1" x14ac:dyDescent="0.25">
      <c r="A194" s="13" t="s">
        <v>698</v>
      </c>
      <c r="B194" s="14" t="s">
        <v>631</v>
      </c>
      <c r="C194" s="13" t="s">
        <v>25</v>
      </c>
      <c r="D194" s="13" t="s">
        <v>707</v>
      </c>
      <c r="E194" s="13" t="s">
        <v>27</v>
      </c>
      <c r="F194" s="13" t="s">
        <v>708</v>
      </c>
      <c r="G194" s="13" t="s">
        <v>27</v>
      </c>
      <c r="H194" s="13" t="s">
        <v>701</v>
      </c>
      <c r="I194" s="15" t="s">
        <v>702</v>
      </c>
      <c r="J194" s="15">
        <v>8119200</v>
      </c>
      <c r="K194" s="15">
        <v>8119200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3" t="s">
        <v>27</v>
      </c>
    </row>
    <row r="195" spans="1:19" hidden="1" x14ac:dyDescent="0.25">
      <c r="A195" s="13" t="s">
        <v>703</v>
      </c>
      <c r="B195" s="14" t="s">
        <v>631</v>
      </c>
      <c r="C195" s="13" t="s">
        <v>25</v>
      </c>
      <c r="D195" s="13" t="s">
        <v>710</v>
      </c>
      <c r="E195" s="13" t="s">
        <v>27</v>
      </c>
      <c r="F195" s="13" t="s">
        <v>711</v>
      </c>
      <c r="G195" s="13" t="s">
        <v>27</v>
      </c>
      <c r="H195" s="13" t="s">
        <v>701</v>
      </c>
      <c r="I195" s="15" t="s">
        <v>702</v>
      </c>
      <c r="J195" s="15">
        <v>41272600</v>
      </c>
      <c r="K195" s="15">
        <v>41272600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3" t="s">
        <v>27</v>
      </c>
    </row>
    <row r="196" spans="1:19" hidden="1" x14ac:dyDescent="0.25">
      <c r="A196" s="13" t="s">
        <v>706</v>
      </c>
      <c r="B196" s="14" t="s">
        <v>631</v>
      </c>
      <c r="C196" s="13" t="s">
        <v>25</v>
      </c>
      <c r="D196" s="13" t="s">
        <v>713</v>
      </c>
      <c r="E196" s="13" t="s">
        <v>27</v>
      </c>
      <c r="F196" s="13" t="s">
        <v>714</v>
      </c>
      <c r="G196" s="13" t="s">
        <v>27</v>
      </c>
      <c r="H196" s="13" t="s">
        <v>63</v>
      </c>
      <c r="I196" s="15" t="s">
        <v>64</v>
      </c>
      <c r="J196" s="15">
        <v>5264000</v>
      </c>
      <c r="K196" s="15">
        <v>5264000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3" t="s">
        <v>27</v>
      </c>
    </row>
    <row r="197" spans="1:19" hidden="1" x14ac:dyDescent="0.25">
      <c r="A197" s="13" t="s">
        <v>709</v>
      </c>
      <c r="B197" s="14" t="s">
        <v>631</v>
      </c>
      <c r="C197" s="13" t="s">
        <v>25</v>
      </c>
      <c r="D197" s="13" t="s">
        <v>716</v>
      </c>
      <c r="E197" s="13" t="s">
        <v>27</v>
      </c>
      <c r="F197" s="13" t="s">
        <v>717</v>
      </c>
      <c r="G197" s="13" t="s">
        <v>27</v>
      </c>
      <c r="H197" s="13" t="s">
        <v>63</v>
      </c>
      <c r="I197" s="15" t="s">
        <v>64</v>
      </c>
      <c r="J197" s="15">
        <v>34566000</v>
      </c>
      <c r="K197" s="15">
        <v>34566000</v>
      </c>
      <c r="L197" s="15">
        <v>0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3" t="s">
        <v>27</v>
      </c>
    </row>
    <row r="198" spans="1:19" hidden="1" x14ac:dyDescent="0.25">
      <c r="A198" s="13" t="s">
        <v>712</v>
      </c>
      <c r="B198" s="14" t="s">
        <v>631</v>
      </c>
      <c r="C198" s="13" t="s">
        <v>25</v>
      </c>
      <c r="D198" s="13" t="s">
        <v>719</v>
      </c>
      <c r="E198" s="13" t="s">
        <v>27</v>
      </c>
      <c r="F198" s="13" t="s">
        <v>720</v>
      </c>
      <c r="G198" s="13" t="s">
        <v>27</v>
      </c>
      <c r="H198" s="13" t="s">
        <v>401</v>
      </c>
      <c r="I198" s="15" t="s">
        <v>402</v>
      </c>
      <c r="J198" s="15">
        <v>21837804</v>
      </c>
      <c r="K198" s="15">
        <v>21837804</v>
      </c>
      <c r="L198" s="15">
        <v>0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3" t="s">
        <v>27</v>
      </c>
    </row>
    <row r="199" spans="1:19" hidden="1" x14ac:dyDescent="0.25">
      <c r="A199" s="13" t="s">
        <v>715</v>
      </c>
      <c r="B199" s="14" t="s">
        <v>631</v>
      </c>
      <c r="C199" s="13" t="s">
        <v>25</v>
      </c>
      <c r="D199" s="13" t="s">
        <v>722</v>
      </c>
      <c r="E199" s="13" t="s">
        <v>27</v>
      </c>
      <c r="F199" s="13" t="s">
        <v>723</v>
      </c>
      <c r="G199" s="13" t="s">
        <v>27</v>
      </c>
      <c r="H199" s="13" t="s">
        <v>724</v>
      </c>
      <c r="I199" s="15" t="s">
        <v>725</v>
      </c>
      <c r="J199" s="15">
        <v>7500000</v>
      </c>
      <c r="K199" s="15">
        <v>7500000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3" t="s">
        <v>27</v>
      </c>
    </row>
    <row r="200" spans="1:19" hidden="1" x14ac:dyDescent="0.25">
      <c r="A200" s="13" t="s">
        <v>718</v>
      </c>
      <c r="B200" s="14" t="s">
        <v>631</v>
      </c>
      <c r="C200" s="13" t="s">
        <v>25</v>
      </c>
      <c r="D200" s="13" t="s">
        <v>727</v>
      </c>
      <c r="E200" s="13" t="s">
        <v>27</v>
      </c>
      <c r="F200" s="13" t="s">
        <v>728</v>
      </c>
      <c r="G200" s="13" t="s">
        <v>27</v>
      </c>
      <c r="H200" s="13" t="s">
        <v>412</v>
      </c>
      <c r="I200" s="15" t="s">
        <v>413</v>
      </c>
      <c r="J200" s="15">
        <v>12399400</v>
      </c>
      <c r="K200" s="15">
        <v>12399400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3" t="s">
        <v>27</v>
      </c>
    </row>
    <row r="201" spans="1:19" hidden="1" x14ac:dyDescent="0.25">
      <c r="A201" s="13" t="s">
        <v>721</v>
      </c>
      <c r="B201" s="14" t="s">
        <v>631</v>
      </c>
      <c r="C201" s="13" t="s">
        <v>25</v>
      </c>
      <c r="D201" s="13" t="s">
        <v>730</v>
      </c>
      <c r="E201" s="13" t="s">
        <v>27</v>
      </c>
      <c r="F201" s="13" t="s">
        <v>731</v>
      </c>
      <c r="G201" s="13" t="s">
        <v>27</v>
      </c>
      <c r="H201" s="13" t="s">
        <v>63</v>
      </c>
      <c r="I201" s="15" t="s">
        <v>64</v>
      </c>
      <c r="J201" s="15">
        <v>34174000</v>
      </c>
      <c r="K201" s="15">
        <v>34174000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3" t="s">
        <v>27</v>
      </c>
    </row>
    <row r="202" spans="1:19" hidden="1" x14ac:dyDescent="0.25">
      <c r="A202" s="13" t="s">
        <v>726</v>
      </c>
      <c r="B202" s="14" t="s">
        <v>631</v>
      </c>
      <c r="C202" s="13" t="s">
        <v>25</v>
      </c>
      <c r="D202" s="13" t="s">
        <v>733</v>
      </c>
      <c r="E202" s="13" t="s">
        <v>27</v>
      </c>
      <c r="F202" s="13" t="s">
        <v>734</v>
      </c>
      <c r="G202" s="13" t="s">
        <v>27</v>
      </c>
      <c r="H202" s="13" t="s">
        <v>39</v>
      </c>
      <c r="I202" s="15" t="s">
        <v>40</v>
      </c>
      <c r="J202" s="15">
        <v>188353430.06999999</v>
      </c>
      <c r="K202" s="15">
        <v>172549783.94999999</v>
      </c>
      <c r="L202" s="15">
        <v>13623832.859999999</v>
      </c>
      <c r="M202" s="15">
        <v>2179813.2599999998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3" t="s">
        <v>27</v>
      </c>
    </row>
    <row r="203" spans="1:19" hidden="1" x14ac:dyDescent="0.25">
      <c r="A203" s="13" t="s">
        <v>729</v>
      </c>
      <c r="B203" s="14" t="s">
        <v>631</v>
      </c>
      <c r="C203" s="13" t="s">
        <v>25</v>
      </c>
      <c r="D203" s="13" t="s">
        <v>736</v>
      </c>
      <c r="E203" s="13" t="s">
        <v>27</v>
      </c>
      <c r="F203" s="13" t="s">
        <v>737</v>
      </c>
      <c r="G203" s="13" t="s">
        <v>27</v>
      </c>
      <c r="H203" s="13" t="s">
        <v>444</v>
      </c>
      <c r="I203" s="15" t="s">
        <v>445</v>
      </c>
      <c r="J203" s="15">
        <v>127626786.23</v>
      </c>
      <c r="K203" s="15">
        <v>56664975.600000001</v>
      </c>
      <c r="L203" s="15">
        <v>61173974.68</v>
      </c>
      <c r="M203" s="15">
        <v>9787835.9499999993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3" t="s">
        <v>27</v>
      </c>
    </row>
    <row r="204" spans="1:19" hidden="1" x14ac:dyDescent="0.25">
      <c r="A204" s="13" t="s">
        <v>732</v>
      </c>
      <c r="B204" s="14" t="s">
        <v>631</v>
      </c>
      <c r="C204" s="13" t="s">
        <v>25</v>
      </c>
      <c r="D204" s="13" t="s">
        <v>739</v>
      </c>
      <c r="E204" s="13" t="s">
        <v>27</v>
      </c>
      <c r="F204" s="13" t="s">
        <v>740</v>
      </c>
      <c r="G204" s="13" t="s">
        <v>27</v>
      </c>
      <c r="H204" s="13" t="s">
        <v>98</v>
      </c>
      <c r="I204" s="15" t="s">
        <v>99</v>
      </c>
      <c r="J204" s="15">
        <v>136333888.66</v>
      </c>
      <c r="K204" s="15">
        <v>0</v>
      </c>
      <c r="L204" s="15">
        <v>117529214.36</v>
      </c>
      <c r="M204" s="15">
        <v>18804674.300000001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3" t="s">
        <v>27</v>
      </c>
    </row>
    <row r="205" spans="1:19" hidden="1" x14ac:dyDescent="0.25">
      <c r="A205" s="13" t="s">
        <v>735</v>
      </c>
      <c r="B205" s="14" t="s">
        <v>631</v>
      </c>
      <c r="C205" s="13" t="s">
        <v>25</v>
      </c>
      <c r="D205" s="13" t="s">
        <v>742</v>
      </c>
      <c r="E205" s="13" t="s">
        <v>27</v>
      </c>
      <c r="F205" s="13" t="s">
        <v>743</v>
      </c>
      <c r="G205" s="13" t="s">
        <v>27</v>
      </c>
      <c r="H205" s="13" t="s">
        <v>93</v>
      </c>
      <c r="I205" s="15" t="s">
        <v>94</v>
      </c>
      <c r="J205" s="15">
        <v>161504218.49000001</v>
      </c>
      <c r="K205" s="15">
        <v>30998507.760000005</v>
      </c>
      <c r="L205" s="15">
        <v>112504923.04000001</v>
      </c>
      <c r="M205" s="15">
        <v>18000787.690000001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3" t="s">
        <v>27</v>
      </c>
    </row>
    <row r="206" spans="1:19" hidden="1" x14ac:dyDescent="0.25">
      <c r="A206" s="13" t="s">
        <v>738</v>
      </c>
      <c r="B206" s="14" t="s">
        <v>631</v>
      </c>
      <c r="C206" s="13" t="s">
        <v>25</v>
      </c>
      <c r="D206" s="13" t="s">
        <v>745</v>
      </c>
      <c r="E206" s="13" t="s">
        <v>27</v>
      </c>
      <c r="F206" s="13" t="s">
        <v>746</v>
      </c>
      <c r="G206" s="13" t="s">
        <v>27</v>
      </c>
      <c r="H206" s="13" t="s">
        <v>747</v>
      </c>
      <c r="I206" s="15" t="s">
        <v>748</v>
      </c>
      <c r="J206" s="15">
        <v>38377173.700000003</v>
      </c>
      <c r="K206" s="15">
        <v>0</v>
      </c>
      <c r="L206" s="15">
        <v>33083770.43</v>
      </c>
      <c r="M206" s="15">
        <v>5293403.2699999996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3" t="s">
        <v>27</v>
      </c>
    </row>
    <row r="207" spans="1:19" hidden="1" x14ac:dyDescent="0.25">
      <c r="A207" s="13" t="s">
        <v>741</v>
      </c>
      <c r="B207" s="14" t="s">
        <v>631</v>
      </c>
      <c r="C207" s="13" t="s">
        <v>25</v>
      </c>
      <c r="D207" s="13" t="s">
        <v>750</v>
      </c>
      <c r="E207" s="13" t="s">
        <v>27</v>
      </c>
      <c r="F207" s="13" t="s">
        <v>751</v>
      </c>
      <c r="G207" s="13" t="s">
        <v>27</v>
      </c>
      <c r="H207" s="13" t="s">
        <v>752</v>
      </c>
      <c r="I207" s="15" t="s">
        <v>753</v>
      </c>
      <c r="J207" s="15">
        <v>37934175.289999999</v>
      </c>
      <c r="K207" s="15">
        <v>0</v>
      </c>
      <c r="L207" s="15">
        <v>32701875.25</v>
      </c>
      <c r="M207" s="15">
        <v>5232300.04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3" t="s">
        <v>27</v>
      </c>
    </row>
    <row r="208" spans="1:19" hidden="1" x14ac:dyDescent="0.25">
      <c r="A208" s="13" t="s">
        <v>744</v>
      </c>
      <c r="B208" s="14" t="s">
        <v>631</v>
      </c>
      <c r="C208" s="13" t="s">
        <v>25</v>
      </c>
      <c r="D208" s="13" t="s">
        <v>755</v>
      </c>
      <c r="E208" s="13" t="s">
        <v>27</v>
      </c>
      <c r="F208" s="13" t="s">
        <v>756</v>
      </c>
      <c r="G208" s="13" t="s">
        <v>27</v>
      </c>
      <c r="H208" s="13" t="s">
        <v>690</v>
      </c>
      <c r="I208" s="15" t="s">
        <v>691</v>
      </c>
      <c r="J208" s="15">
        <v>104970005.3008</v>
      </c>
      <c r="K208" s="15">
        <v>0</v>
      </c>
      <c r="L208" s="15">
        <v>90491383.879999995</v>
      </c>
      <c r="M208" s="15">
        <v>14478621.42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3" t="s">
        <v>27</v>
      </c>
    </row>
    <row r="209" spans="1:19" hidden="1" x14ac:dyDescent="0.25">
      <c r="A209" s="13" t="s">
        <v>749</v>
      </c>
      <c r="B209" s="14" t="s">
        <v>631</v>
      </c>
      <c r="C209" s="13" t="s">
        <v>75</v>
      </c>
      <c r="D209" s="13" t="s">
        <v>27</v>
      </c>
      <c r="E209" s="13" t="s">
        <v>785</v>
      </c>
      <c r="F209" s="13" t="s">
        <v>786</v>
      </c>
      <c r="G209" s="13" t="s">
        <v>682</v>
      </c>
      <c r="H209" s="13" t="s">
        <v>151</v>
      </c>
      <c r="I209" s="15" t="s">
        <v>152</v>
      </c>
      <c r="J209" s="15">
        <v>-24637000</v>
      </c>
      <c r="K209" s="15">
        <v>-24637000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3" t="s">
        <v>27</v>
      </c>
    </row>
    <row r="210" spans="1:19" hidden="1" x14ac:dyDescent="0.25">
      <c r="A210" s="13" t="s">
        <v>754</v>
      </c>
      <c r="B210" s="14" t="s">
        <v>631</v>
      </c>
      <c r="C210" s="13" t="s">
        <v>75</v>
      </c>
      <c r="D210" s="13" t="s">
        <v>27</v>
      </c>
      <c r="E210" s="13" t="s">
        <v>788</v>
      </c>
      <c r="F210" s="13" t="s">
        <v>789</v>
      </c>
      <c r="G210" s="13" t="s">
        <v>790</v>
      </c>
      <c r="H210" s="13" t="s">
        <v>93</v>
      </c>
      <c r="I210" s="15" t="s">
        <v>94</v>
      </c>
      <c r="J210" s="15">
        <v>-18829934.760000002</v>
      </c>
      <c r="K210" s="15">
        <v>0</v>
      </c>
      <c r="L210" s="15">
        <v>-16232702.380000001</v>
      </c>
      <c r="M210" s="15">
        <v>-2597232.38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3" t="s">
        <v>27</v>
      </c>
    </row>
    <row r="211" spans="1:19" hidden="1" x14ac:dyDescent="0.25">
      <c r="A211" s="13" t="s">
        <v>757</v>
      </c>
      <c r="B211" s="14" t="s">
        <v>631</v>
      </c>
      <c r="C211" s="13" t="s">
        <v>75</v>
      </c>
      <c r="D211" s="13" t="s">
        <v>27</v>
      </c>
      <c r="E211" s="13" t="s">
        <v>795</v>
      </c>
      <c r="F211" s="13" t="s">
        <v>796</v>
      </c>
      <c r="G211" s="13" t="s">
        <v>26</v>
      </c>
      <c r="H211" s="13" t="s">
        <v>29</v>
      </c>
      <c r="I211" s="15" t="s">
        <v>30</v>
      </c>
      <c r="J211" s="15">
        <v>-1074407.08</v>
      </c>
      <c r="K211" s="15">
        <v>0</v>
      </c>
      <c r="L211" s="15">
        <v>-926213</v>
      </c>
      <c r="M211" s="15">
        <v>-148194.07999999999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3" t="s">
        <v>27</v>
      </c>
    </row>
    <row r="212" spans="1:19" hidden="1" x14ac:dyDescent="0.25">
      <c r="A212" s="13" t="s">
        <v>760</v>
      </c>
      <c r="B212" s="14" t="s">
        <v>631</v>
      </c>
      <c r="C212" s="13" t="s">
        <v>75</v>
      </c>
      <c r="D212" s="13" t="s">
        <v>27</v>
      </c>
      <c r="E212" s="13" t="s">
        <v>798</v>
      </c>
      <c r="F212" s="13" t="s">
        <v>799</v>
      </c>
      <c r="G212" s="13" t="s">
        <v>26</v>
      </c>
      <c r="H212" s="13" t="s">
        <v>29</v>
      </c>
      <c r="I212" s="15" t="s">
        <v>30</v>
      </c>
      <c r="J212" s="15">
        <v>-1281000</v>
      </c>
      <c r="K212" s="15">
        <v>-1281000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3" t="s">
        <v>27</v>
      </c>
    </row>
    <row r="213" spans="1:19" hidden="1" x14ac:dyDescent="0.25">
      <c r="A213" s="13" t="s">
        <v>763</v>
      </c>
      <c r="B213" s="14" t="s">
        <v>631</v>
      </c>
      <c r="C213" s="13" t="s">
        <v>75</v>
      </c>
      <c r="D213" s="13" t="s">
        <v>27</v>
      </c>
      <c r="E213" s="13" t="s">
        <v>801</v>
      </c>
      <c r="F213" s="13" t="s">
        <v>802</v>
      </c>
      <c r="G213" s="13" t="s">
        <v>803</v>
      </c>
      <c r="H213" s="13" t="s">
        <v>29</v>
      </c>
      <c r="I213" s="15" t="s">
        <v>30</v>
      </c>
      <c r="J213" s="15">
        <v>-7158000</v>
      </c>
      <c r="K213" s="15">
        <v>-7158000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3" t="s">
        <v>27</v>
      </c>
    </row>
    <row r="214" spans="1:19" hidden="1" x14ac:dyDescent="0.25">
      <c r="A214" s="13" t="s">
        <v>766</v>
      </c>
      <c r="B214" s="14" t="s">
        <v>631</v>
      </c>
      <c r="C214" s="13" t="s">
        <v>75</v>
      </c>
      <c r="D214" s="13" t="s">
        <v>27</v>
      </c>
      <c r="E214" s="13" t="s">
        <v>805</v>
      </c>
      <c r="F214" s="13" t="s">
        <v>806</v>
      </c>
      <c r="G214" s="13" t="s">
        <v>803</v>
      </c>
      <c r="H214" s="13" t="s">
        <v>29</v>
      </c>
      <c r="I214" s="15" t="s">
        <v>30</v>
      </c>
      <c r="J214" s="15">
        <v>-357900</v>
      </c>
      <c r="K214" s="15">
        <v>-357900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3" t="s">
        <v>27</v>
      </c>
    </row>
    <row r="215" spans="1:19" hidden="1" x14ac:dyDescent="0.25">
      <c r="A215" s="13" t="s">
        <v>769</v>
      </c>
      <c r="B215" s="14" t="s">
        <v>631</v>
      </c>
      <c r="C215" s="13" t="s">
        <v>75</v>
      </c>
      <c r="D215" s="13" t="s">
        <v>27</v>
      </c>
      <c r="E215" s="13" t="s">
        <v>808</v>
      </c>
      <c r="F215" s="13" t="s">
        <v>809</v>
      </c>
      <c r="G215" s="13" t="s">
        <v>810</v>
      </c>
      <c r="H215" s="13" t="s">
        <v>29</v>
      </c>
      <c r="I215" s="15" t="s">
        <v>30</v>
      </c>
      <c r="J215" s="15">
        <v>-1240686.68</v>
      </c>
      <c r="K215" s="15">
        <v>0</v>
      </c>
      <c r="L215" s="15">
        <v>-1069557.48</v>
      </c>
      <c r="M215" s="15">
        <v>-171129.2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3" t="s">
        <v>27</v>
      </c>
    </row>
    <row r="216" spans="1:19" hidden="1" x14ac:dyDescent="0.25">
      <c r="A216" s="13" t="s">
        <v>772</v>
      </c>
      <c r="B216" s="14" t="s">
        <v>631</v>
      </c>
      <c r="C216" s="13" t="s">
        <v>75</v>
      </c>
      <c r="D216" s="13" t="s">
        <v>27</v>
      </c>
      <c r="E216" s="13" t="s">
        <v>812</v>
      </c>
      <c r="F216" s="13" t="s">
        <v>812</v>
      </c>
      <c r="G216" s="13" t="s">
        <v>812</v>
      </c>
      <c r="H216" s="13" t="s">
        <v>63</v>
      </c>
      <c r="I216" s="15" t="s">
        <v>64</v>
      </c>
      <c r="J216" s="15">
        <v>-5264000</v>
      </c>
      <c r="K216" s="15">
        <v>-5264000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3" t="s">
        <v>27</v>
      </c>
    </row>
    <row r="217" spans="1:19" hidden="1" x14ac:dyDescent="0.25">
      <c r="A217" s="13" t="s">
        <v>775</v>
      </c>
      <c r="B217" s="14" t="s">
        <v>631</v>
      </c>
      <c r="C217" s="13" t="s">
        <v>75</v>
      </c>
      <c r="D217" s="13" t="s">
        <v>27</v>
      </c>
      <c r="E217" s="13" t="s">
        <v>814</v>
      </c>
      <c r="F217" s="13" t="s">
        <v>815</v>
      </c>
      <c r="G217" s="13" t="s">
        <v>816</v>
      </c>
      <c r="H217" s="13" t="s">
        <v>29</v>
      </c>
      <c r="I217" s="15" t="s">
        <v>30</v>
      </c>
      <c r="J217" s="15">
        <v>-2123603.0699999998</v>
      </c>
      <c r="K217" s="15">
        <v>0</v>
      </c>
      <c r="L217" s="15">
        <v>-1830692.3</v>
      </c>
      <c r="M217" s="15">
        <v>-292910.77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3" t="s">
        <v>27</v>
      </c>
    </row>
    <row r="218" spans="1:19" hidden="1" x14ac:dyDescent="0.25">
      <c r="A218" s="13" t="s">
        <v>778</v>
      </c>
      <c r="B218" s="14" t="s">
        <v>631</v>
      </c>
      <c r="C218" s="13" t="s">
        <v>75</v>
      </c>
      <c r="D218" s="13" t="s">
        <v>27</v>
      </c>
      <c r="E218" s="13" t="s">
        <v>818</v>
      </c>
      <c r="F218" s="13" t="s">
        <v>819</v>
      </c>
      <c r="G218" s="13" t="s">
        <v>820</v>
      </c>
      <c r="H218" s="13" t="s">
        <v>29</v>
      </c>
      <c r="I218" s="15" t="s">
        <v>30</v>
      </c>
      <c r="J218" s="15">
        <v>-14682042.359999999</v>
      </c>
      <c r="K218" s="15">
        <v>0</v>
      </c>
      <c r="L218" s="15">
        <v>-12656933.07</v>
      </c>
      <c r="M218" s="15">
        <v>-2025109.29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3" t="s">
        <v>27</v>
      </c>
    </row>
    <row r="219" spans="1:19" hidden="1" x14ac:dyDescent="0.25">
      <c r="A219" s="13" t="s">
        <v>781</v>
      </c>
      <c r="B219" s="14" t="s">
        <v>631</v>
      </c>
      <c r="C219" s="13" t="s">
        <v>75</v>
      </c>
      <c r="D219" s="13" t="s">
        <v>27</v>
      </c>
      <c r="E219" s="13" t="s">
        <v>822</v>
      </c>
      <c r="F219" s="13" t="s">
        <v>823</v>
      </c>
      <c r="G219" s="13" t="s">
        <v>820</v>
      </c>
      <c r="H219" s="13" t="s">
        <v>29</v>
      </c>
      <c r="I219" s="15" t="s">
        <v>30</v>
      </c>
      <c r="J219" s="15">
        <v>-5330160</v>
      </c>
      <c r="K219" s="15">
        <v>-5330160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3" t="s">
        <v>27</v>
      </c>
    </row>
    <row r="220" spans="1:19" hidden="1" x14ac:dyDescent="0.25">
      <c r="A220" s="13" t="s">
        <v>784</v>
      </c>
      <c r="B220" s="14" t="s">
        <v>631</v>
      </c>
      <c r="C220" s="13" t="s">
        <v>75</v>
      </c>
      <c r="D220" s="13" t="s">
        <v>27</v>
      </c>
      <c r="E220" s="13" t="s">
        <v>776</v>
      </c>
      <c r="F220" s="13" t="s">
        <v>27</v>
      </c>
      <c r="G220" s="13" t="s">
        <v>638</v>
      </c>
      <c r="H220" s="13" t="s">
        <v>640</v>
      </c>
      <c r="I220" s="15" t="s">
        <v>641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23417366.4252</v>
      </c>
      <c r="S220" s="13" t="s">
        <v>777</v>
      </c>
    </row>
    <row r="221" spans="1:19" hidden="1" x14ac:dyDescent="0.25">
      <c r="A221" s="13" t="s">
        <v>787</v>
      </c>
      <c r="B221" s="14" t="s">
        <v>631</v>
      </c>
      <c r="C221" s="13" t="s">
        <v>75</v>
      </c>
      <c r="D221" s="13" t="s">
        <v>27</v>
      </c>
      <c r="E221" s="13" t="s">
        <v>779</v>
      </c>
      <c r="F221" s="13" t="s">
        <v>27</v>
      </c>
      <c r="G221" s="13" t="s">
        <v>643</v>
      </c>
      <c r="H221" s="13" t="s">
        <v>640</v>
      </c>
      <c r="I221" s="15" t="s">
        <v>641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22861160.759999998</v>
      </c>
      <c r="S221" s="13" t="s">
        <v>780</v>
      </c>
    </row>
    <row r="222" spans="1:19" hidden="1" x14ac:dyDescent="0.25">
      <c r="A222" s="13" t="s">
        <v>791</v>
      </c>
      <c r="B222" s="14" t="s">
        <v>631</v>
      </c>
      <c r="C222" s="13" t="s">
        <v>75</v>
      </c>
      <c r="D222" s="13" t="s">
        <v>27</v>
      </c>
      <c r="E222" s="13" t="s">
        <v>782</v>
      </c>
      <c r="F222" s="13" t="s">
        <v>27</v>
      </c>
      <c r="G222" s="13" t="s">
        <v>646</v>
      </c>
      <c r="H222" s="13" t="s">
        <v>29</v>
      </c>
      <c r="I222" s="15" t="s">
        <v>30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4673216.7225000001</v>
      </c>
      <c r="S222" s="13" t="s">
        <v>783</v>
      </c>
    </row>
    <row r="223" spans="1:19" hidden="1" x14ac:dyDescent="0.25">
      <c r="A223" s="13" t="s">
        <v>794</v>
      </c>
      <c r="B223" s="14" t="s">
        <v>631</v>
      </c>
      <c r="C223" s="13" t="s">
        <v>75</v>
      </c>
      <c r="D223" s="13" t="s">
        <v>27</v>
      </c>
      <c r="E223" s="13" t="s">
        <v>758</v>
      </c>
      <c r="F223" s="13" t="s">
        <v>27</v>
      </c>
      <c r="G223" s="13" t="s">
        <v>649</v>
      </c>
      <c r="H223" s="13" t="s">
        <v>469</v>
      </c>
      <c r="I223" s="15" t="s">
        <v>470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4011840</v>
      </c>
      <c r="S223" s="13" t="s">
        <v>759</v>
      </c>
    </row>
    <row r="224" spans="1:19" hidden="1" x14ac:dyDescent="0.25">
      <c r="A224" s="13" t="s">
        <v>797</v>
      </c>
      <c r="B224" s="14" t="s">
        <v>631</v>
      </c>
      <c r="C224" s="13" t="s">
        <v>75</v>
      </c>
      <c r="D224" s="13" t="s">
        <v>27</v>
      </c>
      <c r="E224" s="13" t="s">
        <v>792</v>
      </c>
      <c r="F224" s="13" t="s">
        <v>27</v>
      </c>
      <c r="G224" s="13" t="s">
        <v>685</v>
      </c>
      <c r="H224" s="13" t="s">
        <v>29</v>
      </c>
      <c r="I224" s="15" t="s">
        <v>30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15">
        <v>6513268.2168000005</v>
      </c>
      <c r="S224" s="13" t="s">
        <v>793</v>
      </c>
    </row>
    <row r="225" spans="1:19" hidden="1" x14ac:dyDescent="0.25">
      <c r="A225" s="13" t="s">
        <v>800</v>
      </c>
      <c r="B225" s="14" t="s">
        <v>631</v>
      </c>
      <c r="C225" s="13" t="s">
        <v>75</v>
      </c>
      <c r="D225" s="13" t="s">
        <v>27</v>
      </c>
      <c r="E225" s="13" t="s">
        <v>761</v>
      </c>
      <c r="F225" s="13" t="s">
        <v>27</v>
      </c>
      <c r="G225" s="13" t="s">
        <v>696</v>
      </c>
      <c r="H225" s="13" t="s">
        <v>690</v>
      </c>
      <c r="I225" s="15" t="s">
        <v>691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22071001.579999998</v>
      </c>
      <c r="S225" s="13" t="s">
        <v>762</v>
      </c>
    </row>
    <row r="226" spans="1:19" hidden="1" x14ac:dyDescent="0.25">
      <c r="A226" s="13" t="s">
        <v>804</v>
      </c>
      <c r="B226" s="14" t="s">
        <v>631</v>
      </c>
      <c r="C226" s="13" t="s">
        <v>75</v>
      </c>
      <c r="D226" s="13" t="s">
        <v>27</v>
      </c>
      <c r="E226" s="13" t="s">
        <v>767</v>
      </c>
      <c r="F226" s="13" t="s">
        <v>27</v>
      </c>
      <c r="G226" s="13" t="s">
        <v>693</v>
      </c>
      <c r="H226" s="13" t="s">
        <v>690</v>
      </c>
      <c r="I226" s="15" t="s">
        <v>691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4201126.13</v>
      </c>
      <c r="S226" s="13" t="s">
        <v>768</v>
      </c>
    </row>
    <row r="227" spans="1:19" hidden="1" x14ac:dyDescent="0.25">
      <c r="A227" s="13" t="s">
        <v>807</v>
      </c>
      <c r="B227" s="14" t="s">
        <v>631</v>
      </c>
      <c r="C227" s="13" t="s">
        <v>75</v>
      </c>
      <c r="D227" s="13" t="s">
        <v>27</v>
      </c>
      <c r="E227" s="13" t="s">
        <v>764</v>
      </c>
      <c r="F227" s="13" t="s">
        <v>27</v>
      </c>
      <c r="G227" s="13" t="s">
        <v>688</v>
      </c>
      <c r="H227" s="13" t="s">
        <v>690</v>
      </c>
      <c r="I227" s="15" t="s">
        <v>691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15944094.560000001</v>
      </c>
      <c r="S227" s="13" t="s">
        <v>765</v>
      </c>
    </row>
    <row r="228" spans="1:19" hidden="1" x14ac:dyDescent="0.25">
      <c r="A228" s="13" t="s">
        <v>811</v>
      </c>
      <c r="B228" s="14" t="s">
        <v>631</v>
      </c>
      <c r="C228" s="13" t="s">
        <v>75</v>
      </c>
      <c r="D228" s="13" t="s">
        <v>27</v>
      </c>
      <c r="E228" s="13" t="s">
        <v>825</v>
      </c>
      <c r="F228" s="13" t="s">
        <v>27</v>
      </c>
      <c r="G228" s="13" t="s">
        <v>733</v>
      </c>
      <c r="H228" s="13" t="s">
        <v>39</v>
      </c>
      <c r="I228" s="15" t="s">
        <v>40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1634859.9449999998</v>
      </c>
      <c r="S228" s="13" t="s">
        <v>826</v>
      </c>
    </row>
    <row r="229" spans="1:19" hidden="1" x14ac:dyDescent="0.25">
      <c r="A229" s="13" t="s">
        <v>813</v>
      </c>
      <c r="B229" s="14" t="s">
        <v>631</v>
      </c>
      <c r="C229" s="13" t="s">
        <v>75</v>
      </c>
      <c r="D229" s="13" t="s">
        <v>27</v>
      </c>
      <c r="E229" s="13" t="s">
        <v>828</v>
      </c>
      <c r="F229" s="13" t="s">
        <v>27</v>
      </c>
      <c r="G229" s="13" t="s">
        <v>736</v>
      </c>
      <c r="H229" s="13" t="s">
        <v>444</v>
      </c>
      <c r="I229" s="15" t="s">
        <v>445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7340876.9624999994</v>
      </c>
      <c r="S229" s="13" t="s">
        <v>829</v>
      </c>
    </row>
    <row r="230" spans="1:19" hidden="1" x14ac:dyDescent="0.25">
      <c r="A230" s="13" t="s">
        <v>817</v>
      </c>
      <c r="B230" s="14" t="s">
        <v>631</v>
      </c>
      <c r="C230" s="13" t="s">
        <v>75</v>
      </c>
      <c r="D230" s="13" t="s">
        <v>27</v>
      </c>
      <c r="E230" s="13" t="s">
        <v>831</v>
      </c>
      <c r="F230" s="13" t="s">
        <v>27</v>
      </c>
      <c r="G230" s="13" t="s">
        <v>739</v>
      </c>
      <c r="H230" s="13" t="s">
        <v>98</v>
      </c>
      <c r="I230" s="15" t="s">
        <v>99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14103505.725000001</v>
      </c>
      <c r="S230" s="13" t="s">
        <v>832</v>
      </c>
    </row>
    <row r="231" spans="1:19" hidden="1" x14ac:dyDescent="0.25">
      <c r="A231" s="13" t="s">
        <v>821</v>
      </c>
      <c r="B231" s="14" t="s">
        <v>631</v>
      </c>
      <c r="C231" s="13" t="s">
        <v>75</v>
      </c>
      <c r="D231" s="13" t="s">
        <v>27</v>
      </c>
      <c r="E231" s="13" t="s">
        <v>834</v>
      </c>
      <c r="F231" s="13" t="s">
        <v>27</v>
      </c>
      <c r="G231" s="13" t="s">
        <v>742</v>
      </c>
      <c r="H231" s="13" t="s">
        <v>93</v>
      </c>
      <c r="I231" s="15" t="s">
        <v>94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13500590.767500002</v>
      </c>
      <c r="S231" s="13" t="s">
        <v>835</v>
      </c>
    </row>
    <row r="232" spans="1:19" hidden="1" x14ac:dyDescent="0.25">
      <c r="A232" s="13" t="s">
        <v>824</v>
      </c>
      <c r="B232" s="14" t="s">
        <v>631</v>
      </c>
      <c r="C232" s="13" t="s">
        <v>75</v>
      </c>
      <c r="D232" s="13" t="s">
        <v>27</v>
      </c>
      <c r="E232" s="13" t="s">
        <v>837</v>
      </c>
      <c r="F232" s="13" t="s">
        <v>27</v>
      </c>
      <c r="G232" s="13" t="s">
        <v>745</v>
      </c>
      <c r="H232" s="13" t="s">
        <v>747</v>
      </c>
      <c r="I232" s="15" t="s">
        <v>748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3970052.4524999997</v>
      </c>
      <c r="S232" s="13" t="s">
        <v>838</v>
      </c>
    </row>
    <row r="233" spans="1:19" hidden="1" x14ac:dyDescent="0.25">
      <c r="A233" s="13" t="s">
        <v>827</v>
      </c>
      <c r="B233" s="14" t="s">
        <v>631</v>
      </c>
      <c r="C233" s="13" t="s">
        <v>75</v>
      </c>
      <c r="D233" s="13" t="s">
        <v>27</v>
      </c>
      <c r="E233" s="13" t="s">
        <v>770</v>
      </c>
      <c r="F233" s="13" t="s">
        <v>27</v>
      </c>
      <c r="G233" s="13" t="s">
        <v>750</v>
      </c>
      <c r="H233" s="13" t="s">
        <v>752</v>
      </c>
      <c r="I233" s="15" t="s">
        <v>753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3924225.03</v>
      </c>
      <c r="S233" s="13" t="s">
        <v>771</v>
      </c>
    </row>
    <row r="234" spans="1:19" hidden="1" x14ac:dyDescent="0.25">
      <c r="A234" s="13" t="s">
        <v>830</v>
      </c>
      <c r="B234" s="14" t="s">
        <v>631</v>
      </c>
      <c r="C234" s="13" t="s">
        <v>75</v>
      </c>
      <c r="D234" s="13" t="s">
        <v>27</v>
      </c>
      <c r="E234" s="13" t="s">
        <v>773</v>
      </c>
      <c r="F234" s="13" t="s">
        <v>27</v>
      </c>
      <c r="G234" s="13" t="s">
        <v>755</v>
      </c>
      <c r="H234" s="13" t="s">
        <v>690</v>
      </c>
      <c r="I234" s="15" t="s">
        <v>691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15">
        <v>10858966.07</v>
      </c>
      <c r="S234" s="13" t="s">
        <v>774</v>
      </c>
    </row>
    <row r="235" spans="1:19" hidden="1" x14ac:dyDescent="0.25">
      <c r="A235" s="13" t="s">
        <v>833</v>
      </c>
      <c r="B235" s="14" t="s">
        <v>840</v>
      </c>
      <c r="C235" s="13" t="s">
        <v>25</v>
      </c>
      <c r="D235" s="13" t="s">
        <v>841</v>
      </c>
      <c r="E235" s="13" t="s">
        <v>27</v>
      </c>
      <c r="F235" s="13" t="s">
        <v>842</v>
      </c>
      <c r="G235" s="13" t="s">
        <v>27</v>
      </c>
      <c r="H235" s="13" t="s">
        <v>843</v>
      </c>
      <c r="I235" s="15" t="s">
        <v>844</v>
      </c>
      <c r="J235" s="15">
        <v>246099794.97999999</v>
      </c>
      <c r="K235" s="15">
        <v>0</v>
      </c>
      <c r="L235" s="15">
        <v>212154995.66999999</v>
      </c>
      <c r="M235" s="15">
        <v>33944799.310000002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3" t="s">
        <v>27</v>
      </c>
    </row>
    <row r="236" spans="1:19" hidden="1" x14ac:dyDescent="0.25">
      <c r="A236" s="13" t="s">
        <v>836</v>
      </c>
      <c r="B236" s="14" t="s">
        <v>840</v>
      </c>
      <c r="C236" s="13" t="s">
        <v>25</v>
      </c>
      <c r="D236" s="13" t="s">
        <v>446</v>
      </c>
      <c r="E236" s="13" t="s">
        <v>27</v>
      </c>
      <c r="F236" s="13" t="s">
        <v>846</v>
      </c>
      <c r="G236" s="13" t="s">
        <v>27</v>
      </c>
      <c r="H236" s="13" t="s">
        <v>39</v>
      </c>
      <c r="I236" s="15" t="s">
        <v>40</v>
      </c>
      <c r="J236" s="15">
        <v>2206418.9</v>
      </c>
      <c r="K236" s="15">
        <v>2206418.9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3" t="s">
        <v>27</v>
      </c>
    </row>
    <row r="237" spans="1:19" hidden="1" x14ac:dyDescent="0.25">
      <c r="A237" s="13" t="s">
        <v>839</v>
      </c>
      <c r="B237" s="14" t="s">
        <v>840</v>
      </c>
      <c r="C237" s="13" t="s">
        <v>25</v>
      </c>
      <c r="D237" s="13" t="s">
        <v>848</v>
      </c>
      <c r="E237" s="13" t="s">
        <v>27</v>
      </c>
      <c r="F237" s="13" t="s">
        <v>849</v>
      </c>
      <c r="G237" s="13" t="s">
        <v>27</v>
      </c>
      <c r="H237" s="13" t="s">
        <v>598</v>
      </c>
      <c r="I237" s="15" t="s">
        <v>599</v>
      </c>
      <c r="J237" s="15">
        <v>275388144</v>
      </c>
      <c r="K237" s="15">
        <v>275388144</v>
      </c>
      <c r="L237" s="15"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3" t="s">
        <v>27</v>
      </c>
    </row>
    <row r="238" spans="1:19" hidden="1" x14ac:dyDescent="0.25">
      <c r="A238" s="13" t="s">
        <v>845</v>
      </c>
      <c r="B238" s="14" t="s">
        <v>840</v>
      </c>
      <c r="C238" s="13" t="s">
        <v>25</v>
      </c>
      <c r="D238" s="13" t="s">
        <v>851</v>
      </c>
      <c r="E238" s="13" t="s">
        <v>27</v>
      </c>
      <c r="F238" s="13" t="s">
        <v>852</v>
      </c>
      <c r="G238" s="13" t="s">
        <v>27</v>
      </c>
      <c r="H238" s="13" t="s">
        <v>50</v>
      </c>
      <c r="I238" s="15" t="s">
        <v>51</v>
      </c>
      <c r="J238" s="15">
        <v>848274.83</v>
      </c>
      <c r="K238" s="15">
        <v>848274.83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3" t="s">
        <v>27</v>
      </c>
    </row>
    <row r="239" spans="1:19" hidden="1" x14ac:dyDescent="0.25">
      <c r="A239" s="13" t="s">
        <v>847</v>
      </c>
      <c r="B239" s="14" t="s">
        <v>840</v>
      </c>
      <c r="C239" s="13" t="s">
        <v>25</v>
      </c>
      <c r="D239" s="13" t="s">
        <v>854</v>
      </c>
      <c r="E239" s="13" t="s">
        <v>27</v>
      </c>
      <c r="F239" s="13" t="s">
        <v>855</v>
      </c>
      <c r="G239" s="13" t="s">
        <v>27</v>
      </c>
      <c r="H239" s="13" t="s">
        <v>50</v>
      </c>
      <c r="I239" s="15" t="s">
        <v>51</v>
      </c>
      <c r="J239" s="15">
        <v>2202849.83</v>
      </c>
      <c r="K239" s="15">
        <v>2202849.83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3" t="s">
        <v>27</v>
      </c>
    </row>
    <row r="240" spans="1:19" hidden="1" x14ac:dyDescent="0.25">
      <c r="A240" s="13" t="s">
        <v>850</v>
      </c>
      <c r="B240" s="14" t="s">
        <v>840</v>
      </c>
      <c r="C240" s="13" t="s">
        <v>25</v>
      </c>
      <c r="D240" s="13" t="s">
        <v>857</v>
      </c>
      <c r="E240" s="13" t="s">
        <v>27</v>
      </c>
      <c r="F240" s="13" t="s">
        <v>858</v>
      </c>
      <c r="G240" s="13" t="s">
        <v>27</v>
      </c>
      <c r="H240" s="13" t="s">
        <v>50</v>
      </c>
      <c r="I240" s="15" t="s">
        <v>51</v>
      </c>
      <c r="J240" s="15">
        <v>4624821.33</v>
      </c>
      <c r="K240" s="15">
        <v>4624821.33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3" t="s">
        <v>27</v>
      </c>
    </row>
    <row r="241" spans="1:19" hidden="1" x14ac:dyDescent="0.25">
      <c r="A241" s="13" t="s">
        <v>853</v>
      </c>
      <c r="B241" s="14" t="s">
        <v>840</v>
      </c>
      <c r="C241" s="13" t="s">
        <v>25</v>
      </c>
      <c r="D241" s="13" t="s">
        <v>860</v>
      </c>
      <c r="E241" s="13" t="s">
        <v>27</v>
      </c>
      <c r="F241" s="13" t="s">
        <v>861</v>
      </c>
      <c r="G241" s="13" t="s">
        <v>27</v>
      </c>
      <c r="H241" s="13" t="s">
        <v>50</v>
      </c>
      <c r="I241" s="15" t="s">
        <v>51</v>
      </c>
      <c r="J241" s="15">
        <v>2998870.98</v>
      </c>
      <c r="K241" s="15">
        <v>2998870.98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3" t="s">
        <v>27</v>
      </c>
    </row>
    <row r="242" spans="1:19" hidden="1" x14ac:dyDescent="0.25">
      <c r="A242" s="13" t="s">
        <v>856</v>
      </c>
      <c r="B242" s="14" t="s">
        <v>840</v>
      </c>
      <c r="C242" s="13" t="s">
        <v>25</v>
      </c>
      <c r="D242" s="13" t="s">
        <v>863</v>
      </c>
      <c r="E242" s="13" t="s">
        <v>27</v>
      </c>
      <c r="F242" s="13" t="s">
        <v>864</v>
      </c>
      <c r="G242" s="13" t="s">
        <v>27</v>
      </c>
      <c r="H242" s="13" t="s">
        <v>63</v>
      </c>
      <c r="I242" s="15" t="s">
        <v>64</v>
      </c>
      <c r="J242" s="15">
        <v>5264000</v>
      </c>
      <c r="K242" s="15">
        <v>5264000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3" t="s">
        <v>27</v>
      </c>
    </row>
    <row r="243" spans="1:19" hidden="1" x14ac:dyDescent="0.25">
      <c r="A243" s="13" t="s">
        <v>859</v>
      </c>
      <c r="B243" s="14" t="s">
        <v>840</v>
      </c>
      <c r="C243" s="13" t="s">
        <v>25</v>
      </c>
      <c r="D243" s="13" t="s">
        <v>866</v>
      </c>
      <c r="E243" s="13" t="s">
        <v>27</v>
      </c>
      <c r="F243" s="13" t="s">
        <v>867</v>
      </c>
      <c r="G243" s="13" t="s">
        <v>27</v>
      </c>
      <c r="H243" s="13" t="s">
        <v>151</v>
      </c>
      <c r="I243" s="15" t="s">
        <v>152</v>
      </c>
      <c r="J243" s="15">
        <v>66967200</v>
      </c>
      <c r="K243" s="15">
        <v>66967200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3" t="s">
        <v>27</v>
      </c>
    </row>
    <row r="244" spans="1:19" hidden="1" x14ac:dyDescent="0.25">
      <c r="A244" s="13" t="s">
        <v>862</v>
      </c>
      <c r="B244" s="14" t="s">
        <v>840</v>
      </c>
      <c r="C244" s="13" t="s">
        <v>25</v>
      </c>
      <c r="D244" s="13" t="s">
        <v>869</v>
      </c>
      <c r="E244" s="13" t="s">
        <v>27</v>
      </c>
      <c r="F244" s="13" t="s">
        <v>870</v>
      </c>
      <c r="G244" s="13" t="s">
        <v>27</v>
      </c>
      <c r="H244" s="13" t="s">
        <v>871</v>
      </c>
      <c r="I244" s="15" t="s">
        <v>872</v>
      </c>
      <c r="J244" s="15">
        <v>54638492.5</v>
      </c>
      <c r="K244" s="15">
        <v>54638492.5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3" t="s">
        <v>27</v>
      </c>
    </row>
    <row r="245" spans="1:19" hidden="1" x14ac:dyDescent="0.25">
      <c r="A245" s="13" t="s">
        <v>865</v>
      </c>
      <c r="B245" s="14" t="s">
        <v>840</v>
      </c>
      <c r="C245" s="13" t="s">
        <v>25</v>
      </c>
      <c r="D245" s="13" t="s">
        <v>874</v>
      </c>
      <c r="E245" s="13" t="s">
        <v>27</v>
      </c>
      <c r="F245" s="13" t="s">
        <v>875</v>
      </c>
      <c r="G245" s="13" t="s">
        <v>27</v>
      </c>
      <c r="H245" s="13" t="s">
        <v>29</v>
      </c>
      <c r="I245" s="15" t="s">
        <v>30</v>
      </c>
      <c r="J245" s="15">
        <v>53193550.229999997</v>
      </c>
      <c r="K245" s="15">
        <v>30894000.040000003</v>
      </c>
      <c r="L245" s="15">
        <v>19223750.16</v>
      </c>
      <c r="M245" s="15">
        <v>3075800.03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3" t="s">
        <v>27</v>
      </c>
    </row>
    <row r="246" spans="1:19" hidden="1" x14ac:dyDescent="0.25">
      <c r="A246" s="13" t="s">
        <v>868</v>
      </c>
      <c r="B246" s="14" t="s">
        <v>840</v>
      </c>
      <c r="C246" s="13" t="s">
        <v>25</v>
      </c>
      <c r="D246" s="13" t="s">
        <v>877</v>
      </c>
      <c r="E246" s="13" t="s">
        <v>27</v>
      </c>
      <c r="F246" s="13" t="s">
        <v>878</v>
      </c>
      <c r="G246" s="13" t="s">
        <v>27</v>
      </c>
      <c r="H246" s="13" t="s">
        <v>303</v>
      </c>
      <c r="I246" s="15" t="s">
        <v>304</v>
      </c>
      <c r="J246" s="15">
        <v>3340800</v>
      </c>
      <c r="K246" s="15">
        <v>0</v>
      </c>
      <c r="L246" s="15">
        <v>2880000</v>
      </c>
      <c r="M246" s="15">
        <v>460800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3" t="s">
        <v>27</v>
      </c>
    </row>
    <row r="247" spans="1:19" hidden="1" x14ac:dyDescent="0.25">
      <c r="A247" s="13" t="s">
        <v>873</v>
      </c>
      <c r="B247" s="14" t="s">
        <v>840</v>
      </c>
      <c r="C247" s="13" t="s">
        <v>25</v>
      </c>
      <c r="D247" s="13" t="s">
        <v>880</v>
      </c>
      <c r="E247" s="13" t="s">
        <v>27</v>
      </c>
      <c r="F247" s="13" t="s">
        <v>881</v>
      </c>
      <c r="G247" s="13" t="s">
        <v>27</v>
      </c>
      <c r="H247" s="13" t="s">
        <v>39</v>
      </c>
      <c r="I247" s="15" t="s">
        <v>40</v>
      </c>
      <c r="J247" s="15">
        <v>101688213.41</v>
      </c>
      <c r="K247" s="15">
        <v>85884567.290000007</v>
      </c>
      <c r="L247" s="15">
        <v>13623832.859999999</v>
      </c>
      <c r="M247" s="15">
        <v>2179813.2599999998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3" t="s">
        <v>27</v>
      </c>
    </row>
    <row r="248" spans="1:19" hidden="1" x14ac:dyDescent="0.25">
      <c r="A248" s="13" t="s">
        <v>876</v>
      </c>
      <c r="B248" s="14" t="s">
        <v>840</v>
      </c>
      <c r="C248" s="13" t="s">
        <v>75</v>
      </c>
      <c r="D248" s="13" t="s">
        <v>27</v>
      </c>
      <c r="E248" s="13" t="s">
        <v>886</v>
      </c>
      <c r="F248" s="13" t="s">
        <v>887</v>
      </c>
      <c r="G248" s="13" t="s">
        <v>888</v>
      </c>
      <c r="H248" s="13" t="s">
        <v>843</v>
      </c>
      <c r="I248" s="15" t="s">
        <v>844</v>
      </c>
      <c r="J248" s="15">
        <v>-12384769.359999999</v>
      </c>
      <c r="K248" s="15">
        <v>0</v>
      </c>
      <c r="L248" s="15">
        <v>-10676525.310000001</v>
      </c>
      <c r="M248" s="15">
        <v>-1708244.05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3" t="s">
        <v>27</v>
      </c>
    </row>
    <row r="249" spans="1:19" hidden="1" x14ac:dyDescent="0.25">
      <c r="A249" s="13" t="s">
        <v>879</v>
      </c>
      <c r="B249" s="14" t="s">
        <v>840</v>
      </c>
      <c r="C249" s="13" t="s">
        <v>75</v>
      </c>
      <c r="D249" s="13" t="s">
        <v>27</v>
      </c>
      <c r="E249" s="13" t="s">
        <v>890</v>
      </c>
      <c r="F249" s="13" t="s">
        <v>891</v>
      </c>
      <c r="G249" s="13" t="s">
        <v>892</v>
      </c>
      <c r="H249" s="13" t="s">
        <v>50</v>
      </c>
      <c r="I249" s="15" t="s">
        <v>51</v>
      </c>
      <c r="J249" s="15">
        <v>-2160923.02</v>
      </c>
      <c r="K249" s="15">
        <v>-2160923.02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3" t="s">
        <v>27</v>
      </c>
    </row>
    <row r="250" spans="1:19" hidden="1" x14ac:dyDescent="0.25">
      <c r="A250" s="13" t="s">
        <v>882</v>
      </c>
      <c r="B250" s="14" t="s">
        <v>840</v>
      </c>
      <c r="C250" s="13" t="s">
        <v>75</v>
      </c>
      <c r="D250" s="13" t="s">
        <v>27</v>
      </c>
      <c r="E250" s="13" t="s">
        <v>894</v>
      </c>
      <c r="F250" s="13" t="s">
        <v>895</v>
      </c>
      <c r="G250" s="13" t="s">
        <v>896</v>
      </c>
      <c r="H250" s="13" t="s">
        <v>50</v>
      </c>
      <c r="I250" s="15" t="s">
        <v>51</v>
      </c>
      <c r="J250" s="15">
        <v>-2240236.19</v>
      </c>
      <c r="K250" s="15">
        <v>-2240236.19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3" t="s">
        <v>27</v>
      </c>
    </row>
    <row r="251" spans="1:19" hidden="1" x14ac:dyDescent="0.25">
      <c r="A251" s="13" t="s">
        <v>885</v>
      </c>
      <c r="B251" s="14" t="s">
        <v>840</v>
      </c>
      <c r="C251" s="13" t="s">
        <v>75</v>
      </c>
      <c r="D251" s="13" t="s">
        <v>27</v>
      </c>
      <c r="E251" s="13" t="s">
        <v>898</v>
      </c>
      <c r="F251" s="13" t="s">
        <v>899</v>
      </c>
      <c r="G251" s="13" t="s">
        <v>900</v>
      </c>
      <c r="H251" s="13" t="s">
        <v>50</v>
      </c>
      <c r="I251" s="15" t="s">
        <v>51</v>
      </c>
      <c r="J251" s="15">
        <v>-666184.43000000005</v>
      </c>
      <c r="K251" s="15">
        <v>-666184.43000000005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3" t="s">
        <v>27</v>
      </c>
    </row>
    <row r="252" spans="1:19" hidden="1" x14ac:dyDescent="0.25">
      <c r="A252" s="13" t="s">
        <v>889</v>
      </c>
      <c r="B252" s="14" t="s">
        <v>840</v>
      </c>
      <c r="C252" s="13" t="s">
        <v>75</v>
      </c>
      <c r="D252" s="13" t="s">
        <v>27</v>
      </c>
      <c r="E252" s="13" t="s">
        <v>902</v>
      </c>
      <c r="F252" s="13" t="s">
        <v>903</v>
      </c>
      <c r="G252" s="13" t="s">
        <v>904</v>
      </c>
      <c r="H252" s="13" t="s">
        <v>50</v>
      </c>
      <c r="I252" s="15" t="s">
        <v>51</v>
      </c>
      <c r="J252" s="15">
        <v>-2176202.46</v>
      </c>
      <c r="K252" s="15">
        <v>-2176202.46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3" t="s">
        <v>27</v>
      </c>
    </row>
    <row r="253" spans="1:19" hidden="1" x14ac:dyDescent="0.25">
      <c r="A253" s="13" t="s">
        <v>893</v>
      </c>
      <c r="B253" s="14" t="s">
        <v>840</v>
      </c>
      <c r="C253" s="13" t="s">
        <v>75</v>
      </c>
      <c r="D253" s="13" t="s">
        <v>27</v>
      </c>
      <c r="E253" s="13" t="s">
        <v>906</v>
      </c>
      <c r="F253" s="13" t="s">
        <v>907</v>
      </c>
      <c r="G253" s="13" t="s">
        <v>866</v>
      </c>
      <c r="H253" s="13" t="s">
        <v>151</v>
      </c>
      <c r="I253" s="15" t="s">
        <v>152</v>
      </c>
      <c r="J253" s="15">
        <v>-9518240</v>
      </c>
      <c r="K253" s="15">
        <v>-9518240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3" t="s">
        <v>27</v>
      </c>
    </row>
    <row r="254" spans="1:19" hidden="1" x14ac:dyDescent="0.25">
      <c r="A254" s="13" t="s">
        <v>897</v>
      </c>
      <c r="B254" s="14" t="s">
        <v>840</v>
      </c>
      <c r="C254" s="13" t="s">
        <v>75</v>
      </c>
      <c r="D254" s="13" t="s">
        <v>27</v>
      </c>
      <c r="E254" s="13" t="s">
        <v>883</v>
      </c>
      <c r="F254" s="13" t="s">
        <v>27</v>
      </c>
      <c r="G254" s="13" t="s">
        <v>841</v>
      </c>
      <c r="H254" s="13" t="s">
        <v>843</v>
      </c>
      <c r="I254" s="15" t="s">
        <v>844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25458599.48</v>
      </c>
      <c r="S254" s="13" t="s">
        <v>884</v>
      </c>
    </row>
    <row r="255" spans="1:19" hidden="1" x14ac:dyDescent="0.25">
      <c r="A255" s="13" t="s">
        <v>901</v>
      </c>
      <c r="B255" s="14" t="s">
        <v>840</v>
      </c>
      <c r="C255" s="13" t="s">
        <v>75</v>
      </c>
      <c r="D255" s="13" t="s">
        <v>27</v>
      </c>
      <c r="E255" s="13" t="s">
        <v>909</v>
      </c>
      <c r="F255" s="13" t="s">
        <v>27</v>
      </c>
      <c r="G255" s="13" t="s">
        <v>874</v>
      </c>
      <c r="H255" s="13" t="s">
        <v>29</v>
      </c>
      <c r="I255" s="15" t="s">
        <v>30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2306850.0225</v>
      </c>
      <c r="S255" s="13" t="s">
        <v>910</v>
      </c>
    </row>
    <row r="256" spans="1:19" hidden="1" x14ac:dyDescent="0.25">
      <c r="A256" s="13" t="s">
        <v>905</v>
      </c>
      <c r="B256" s="14" t="s">
        <v>840</v>
      </c>
      <c r="C256" s="13" t="s">
        <v>75</v>
      </c>
      <c r="D256" s="13" t="s">
        <v>27</v>
      </c>
      <c r="E256" s="13" t="s">
        <v>912</v>
      </c>
      <c r="F256" s="13" t="s">
        <v>27</v>
      </c>
      <c r="G256" s="13" t="s">
        <v>877</v>
      </c>
      <c r="H256" s="13" t="s">
        <v>303</v>
      </c>
      <c r="I256" s="15" t="s">
        <v>304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345600</v>
      </c>
      <c r="S256" s="13" t="s">
        <v>913</v>
      </c>
    </row>
    <row r="257" spans="1:19" hidden="1" x14ac:dyDescent="0.25">
      <c r="A257" s="13" t="s">
        <v>908</v>
      </c>
      <c r="B257" s="14" t="s">
        <v>840</v>
      </c>
      <c r="C257" s="13" t="s">
        <v>75</v>
      </c>
      <c r="D257" s="13" t="s">
        <v>27</v>
      </c>
      <c r="E257" s="13" t="s">
        <v>915</v>
      </c>
      <c r="F257" s="13" t="s">
        <v>27</v>
      </c>
      <c r="G257" s="13" t="s">
        <v>880</v>
      </c>
      <c r="H257" s="13" t="s">
        <v>39</v>
      </c>
      <c r="I257" s="15" t="s">
        <v>40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1634859.9449999998</v>
      </c>
      <c r="S257" s="13" t="s">
        <v>916</v>
      </c>
    </row>
    <row r="258" spans="1:19" hidden="1" x14ac:dyDescent="0.25">
      <c r="A258" s="13" t="s">
        <v>911</v>
      </c>
      <c r="B258" s="14" t="s">
        <v>918</v>
      </c>
      <c r="C258" s="13" t="s">
        <v>25</v>
      </c>
      <c r="D258" s="13" t="s">
        <v>919</v>
      </c>
      <c r="E258" s="13" t="s">
        <v>27</v>
      </c>
      <c r="F258" s="13" t="s">
        <v>920</v>
      </c>
      <c r="G258" s="13" t="s">
        <v>27</v>
      </c>
      <c r="H258" s="13" t="s">
        <v>114</v>
      </c>
      <c r="I258" s="15" t="s">
        <v>115</v>
      </c>
      <c r="J258" s="15">
        <v>65600000</v>
      </c>
      <c r="K258" s="15">
        <v>65600000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3" t="s">
        <v>27</v>
      </c>
    </row>
    <row r="259" spans="1:19" hidden="1" x14ac:dyDescent="0.25">
      <c r="A259" s="13" t="s">
        <v>914</v>
      </c>
      <c r="B259" s="14" t="s">
        <v>918</v>
      </c>
      <c r="C259" s="13" t="s">
        <v>25</v>
      </c>
      <c r="D259" s="13" t="s">
        <v>922</v>
      </c>
      <c r="E259" s="13" t="s">
        <v>27</v>
      </c>
      <c r="F259" s="13" t="s">
        <v>923</v>
      </c>
      <c r="G259" s="13" t="s">
        <v>27</v>
      </c>
      <c r="H259" s="13" t="s">
        <v>924</v>
      </c>
      <c r="I259" s="15" t="s">
        <v>925</v>
      </c>
      <c r="J259" s="15">
        <v>1496000000</v>
      </c>
      <c r="K259" s="15">
        <v>1496000000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3" t="s">
        <v>27</v>
      </c>
    </row>
    <row r="260" spans="1:19" hidden="1" x14ac:dyDescent="0.25">
      <c r="A260" s="13" t="s">
        <v>917</v>
      </c>
      <c r="B260" s="14" t="s">
        <v>918</v>
      </c>
      <c r="C260" s="13" t="s">
        <v>25</v>
      </c>
      <c r="D260" s="13" t="s">
        <v>927</v>
      </c>
      <c r="E260" s="13" t="s">
        <v>27</v>
      </c>
      <c r="F260" s="13" t="s">
        <v>928</v>
      </c>
      <c r="G260" s="13" t="s">
        <v>27</v>
      </c>
      <c r="H260" s="13" t="s">
        <v>190</v>
      </c>
      <c r="I260" s="15" t="s">
        <v>191</v>
      </c>
      <c r="J260" s="15">
        <v>18720000</v>
      </c>
      <c r="K260" s="15">
        <v>18720000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3" t="s">
        <v>27</v>
      </c>
    </row>
    <row r="261" spans="1:19" hidden="1" x14ac:dyDescent="0.25">
      <c r="A261" s="13" t="s">
        <v>921</v>
      </c>
      <c r="B261" s="14" t="s">
        <v>918</v>
      </c>
      <c r="C261" s="13" t="s">
        <v>25</v>
      </c>
      <c r="D261" s="13" t="s">
        <v>930</v>
      </c>
      <c r="E261" s="13" t="s">
        <v>27</v>
      </c>
      <c r="F261" s="13" t="s">
        <v>931</v>
      </c>
      <c r="G261" s="13" t="s">
        <v>27</v>
      </c>
      <c r="H261" s="13" t="s">
        <v>151</v>
      </c>
      <c r="I261" s="15" t="s">
        <v>152</v>
      </c>
      <c r="J261" s="15">
        <v>70937600.25</v>
      </c>
      <c r="K261" s="15">
        <v>70937600.25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3" t="s">
        <v>27</v>
      </c>
    </row>
    <row r="262" spans="1:19" hidden="1" x14ac:dyDescent="0.25">
      <c r="A262" s="13" t="s">
        <v>926</v>
      </c>
      <c r="B262" s="14" t="s">
        <v>918</v>
      </c>
      <c r="C262" s="13" t="s">
        <v>25</v>
      </c>
      <c r="D262" s="13" t="s">
        <v>933</v>
      </c>
      <c r="E262" s="13" t="s">
        <v>27</v>
      </c>
      <c r="F262" s="13" t="s">
        <v>934</v>
      </c>
      <c r="G262" s="13" t="s">
        <v>27</v>
      </c>
      <c r="H262" s="13" t="s">
        <v>185</v>
      </c>
      <c r="I262" s="15" t="s">
        <v>186</v>
      </c>
      <c r="J262" s="15">
        <v>259199999.5</v>
      </c>
      <c r="K262" s="15">
        <v>259199999.5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3" t="s">
        <v>27</v>
      </c>
    </row>
    <row r="263" spans="1:19" hidden="1" x14ac:dyDescent="0.25">
      <c r="A263" s="13" t="s">
        <v>929</v>
      </c>
      <c r="B263" s="14" t="s">
        <v>918</v>
      </c>
      <c r="C263" s="13" t="s">
        <v>25</v>
      </c>
      <c r="D263" s="13" t="s">
        <v>936</v>
      </c>
      <c r="E263" s="13" t="s">
        <v>27</v>
      </c>
      <c r="F263" s="13" t="s">
        <v>937</v>
      </c>
      <c r="G263" s="13" t="s">
        <v>27</v>
      </c>
      <c r="H263" s="13" t="s">
        <v>674</v>
      </c>
      <c r="I263" s="15" t="s">
        <v>675</v>
      </c>
      <c r="J263" s="15">
        <v>95889000</v>
      </c>
      <c r="K263" s="15">
        <v>95889000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3" t="s">
        <v>27</v>
      </c>
    </row>
    <row r="264" spans="1:19" hidden="1" x14ac:dyDescent="0.25">
      <c r="A264" s="13" t="s">
        <v>932</v>
      </c>
      <c r="B264" s="14" t="s">
        <v>918</v>
      </c>
      <c r="C264" s="13" t="s">
        <v>25</v>
      </c>
      <c r="D264" s="13" t="s">
        <v>939</v>
      </c>
      <c r="E264" s="13" t="s">
        <v>27</v>
      </c>
      <c r="F264" s="13" t="s">
        <v>940</v>
      </c>
      <c r="G264" s="13" t="s">
        <v>27</v>
      </c>
      <c r="H264" s="13" t="s">
        <v>29</v>
      </c>
      <c r="I264" s="15" t="s">
        <v>30</v>
      </c>
      <c r="J264" s="15">
        <v>19842000.030000001</v>
      </c>
      <c r="K264" s="15">
        <v>19842000.030000001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3" t="s">
        <v>27</v>
      </c>
    </row>
    <row r="265" spans="1:19" hidden="1" x14ac:dyDescent="0.25">
      <c r="A265" s="13" t="s">
        <v>935</v>
      </c>
      <c r="B265" s="14" t="s">
        <v>918</v>
      </c>
      <c r="C265" s="13" t="s">
        <v>25</v>
      </c>
      <c r="D265" s="13" t="s">
        <v>942</v>
      </c>
      <c r="E265" s="13" t="s">
        <v>27</v>
      </c>
      <c r="F265" s="13" t="s">
        <v>943</v>
      </c>
      <c r="G265" s="13" t="s">
        <v>27</v>
      </c>
      <c r="H265" s="13" t="s">
        <v>944</v>
      </c>
      <c r="I265" s="15" t="s">
        <v>945</v>
      </c>
      <c r="J265" s="15">
        <v>247652669</v>
      </c>
      <c r="K265" s="15">
        <v>247652669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3" t="s">
        <v>27</v>
      </c>
    </row>
    <row r="266" spans="1:19" hidden="1" x14ac:dyDescent="0.25">
      <c r="A266" s="13" t="s">
        <v>938</v>
      </c>
      <c r="B266" s="14" t="s">
        <v>918</v>
      </c>
      <c r="C266" s="13" t="s">
        <v>25</v>
      </c>
      <c r="D266" s="13" t="s">
        <v>947</v>
      </c>
      <c r="E266" s="13" t="s">
        <v>27</v>
      </c>
      <c r="F266" s="13" t="s">
        <v>948</v>
      </c>
      <c r="G266" s="13" t="s">
        <v>27</v>
      </c>
      <c r="H266" s="13" t="s">
        <v>949</v>
      </c>
      <c r="I266" s="15" t="s">
        <v>950</v>
      </c>
      <c r="J266" s="15">
        <v>30175714.920000002</v>
      </c>
      <c r="K266" s="15">
        <v>30175714.920000002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3" t="s">
        <v>27</v>
      </c>
    </row>
    <row r="267" spans="1:19" hidden="1" x14ac:dyDescent="0.25">
      <c r="A267" s="13" t="s">
        <v>941</v>
      </c>
      <c r="B267" s="14" t="s">
        <v>918</v>
      </c>
      <c r="C267" s="13" t="s">
        <v>25</v>
      </c>
      <c r="D267" s="13" t="s">
        <v>952</v>
      </c>
      <c r="E267" s="13" t="s">
        <v>27</v>
      </c>
      <c r="F267" s="13" t="s">
        <v>953</v>
      </c>
      <c r="G267" s="13" t="s">
        <v>27</v>
      </c>
      <c r="H267" s="13" t="s">
        <v>949</v>
      </c>
      <c r="I267" s="15" t="s">
        <v>950</v>
      </c>
      <c r="J267" s="15">
        <v>30175714.920000002</v>
      </c>
      <c r="K267" s="15">
        <v>30175714.920000002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3" t="s">
        <v>27</v>
      </c>
    </row>
    <row r="268" spans="1:19" hidden="1" x14ac:dyDescent="0.25">
      <c r="A268" s="13" t="s">
        <v>946</v>
      </c>
      <c r="B268" s="14" t="s">
        <v>918</v>
      </c>
      <c r="C268" s="13" t="s">
        <v>25</v>
      </c>
      <c r="D268" s="13" t="s">
        <v>955</v>
      </c>
      <c r="E268" s="13" t="s">
        <v>27</v>
      </c>
      <c r="F268" s="13" t="s">
        <v>956</v>
      </c>
      <c r="G268" s="13" t="s">
        <v>27</v>
      </c>
      <c r="H268" s="13" t="s">
        <v>957</v>
      </c>
      <c r="I268" s="15" t="s">
        <v>958</v>
      </c>
      <c r="J268" s="15">
        <v>78718500</v>
      </c>
      <c r="K268" s="15">
        <v>78718500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3" t="s">
        <v>27</v>
      </c>
    </row>
    <row r="269" spans="1:19" hidden="1" x14ac:dyDescent="0.25">
      <c r="A269" s="13" t="s">
        <v>951</v>
      </c>
      <c r="B269" s="14" t="s">
        <v>918</v>
      </c>
      <c r="C269" s="13" t="s">
        <v>25</v>
      </c>
      <c r="D269" s="13" t="s">
        <v>960</v>
      </c>
      <c r="E269" s="13" t="s">
        <v>27</v>
      </c>
      <c r="F269" s="13" t="s">
        <v>961</v>
      </c>
      <c r="G269" s="13" t="s">
        <v>27</v>
      </c>
      <c r="H269" s="13" t="s">
        <v>397</v>
      </c>
      <c r="I269" s="15" t="s">
        <v>398</v>
      </c>
      <c r="J269" s="15">
        <v>135288567.49360001</v>
      </c>
      <c r="K269" s="15">
        <v>119991321</v>
      </c>
      <c r="L269" s="15">
        <v>13187281.460000001</v>
      </c>
      <c r="M269" s="15">
        <v>2109965.0299999998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3" t="s">
        <v>27</v>
      </c>
    </row>
    <row r="270" spans="1:19" hidden="1" x14ac:dyDescent="0.25">
      <c r="A270" s="13" t="s">
        <v>954</v>
      </c>
      <c r="B270" s="14" t="s">
        <v>918</v>
      </c>
      <c r="C270" s="13" t="s">
        <v>25</v>
      </c>
      <c r="D270" s="13" t="s">
        <v>963</v>
      </c>
      <c r="E270" s="13" t="s">
        <v>27</v>
      </c>
      <c r="F270" s="13" t="s">
        <v>964</v>
      </c>
      <c r="G270" s="13" t="s">
        <v>27</v>
      </c>
      <c r="H270" s="13" t="s">
        <v>397</v>
      </c>
      <c r="I270" s="15" t="s">
        <v>398</v>
      </c>
      <c r="J270" s="15">
        <v>24831301.9912</v>
      </c>
      <c r="K270" s="15">
        <v>0</v>
      </c>
      <c r="L270" s="15">
        <v>21406294.82</v>
      </c>
      <c r="M270" s="15">
        <v>3425007.17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3" t="s">
        <v>27</v>
      </c>
    </row>
    <row r="271" spans="1:19" hidden="1" x14ac:dyDescent="0.25">
      <c r="A271" s="13" t="s">
        <v>959</v>
      </c>
      <c r="B271" s="14" t="s">
        <v>918</v>
      </c>
      <c r="C271" s="13" t="s">
        <v>25</v>
      </c>
      <c r="D271" s="13" t="s">
        <v>966</v>
      </c>
      <c r="E271" s="13" t="s">
        <v>27</v>
      </c>
      <c r="F271" s="13" t="s">
        <v>967</v>
      </c>
      <c r="G271" s="13" t="s">
        <v>27</v>
      </c>
      <c r="H271" s="13" t="s">
        <v>397</v>
      </c>
      <c r="I271" s="15" t="s">
        <v>398</v>
      </c>
      <c r="J271" s="15">
        <v>85310692.209999993</v>
      </c>
      <c r="K271" s="15">
        <v>0</v>
      </c>
      <c r="L271" s="15">
        <v>73543700.180000007</v>
      </c>
      <c r="M271" s="15">
        <v>11766992.029999999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3" t="s">
        <v>27</v>
      </c>
    </row>
    <row r="272" spans="1:19" hidden="1" x14ac:dyDescent="0.25">
      <c r="A272" s="13" t="s">
        <v>962</v>
      </c>
      <c r="B272" s="14" t="s">
        <v>918</v>
      </c>
      <c r="C272" s="13" t="s">
        <v>25</v>
      </c>
      <c r="D272" s="13" t="s">
        <v>969</v>
      </c>
      <c r="E272" s="13" t="s">
        <v>27</v>
      </c>
      <c r="F272" s="13" t="s">
        <v>970</v>
      </c>
      <c r="G272" s="13" t="s">
        <v>27</v>
      </c>
      <c r="H272" s="13" t="s">
        <v>98</v>
      </c>
      <c r="I272" s="15" t="s">
        <v>99</v>
      </c>
      <c r="J272" s="15">
        <v>8973605.5600000005</v>
      </c>
      <c r="K272" s="15">
        <v>0</v>
      </c>
      <c r="L272" s="15">
        <v>7735866.8600000003</v>
      </c>
      <c r="M272" s="15">
        <v>1237738.7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3" t="s">
        <v>27</v>
      </c>
    </row>
    <row r="273" spans="1:19" hidden="1" x14ac:dyDescent="0.25">
      <c r="A273" s="13" t="s">
        <v>965</v>
      </c>
      <c r="B273" s="14" t="s">
        <v>918</v>
      </c>
      <c r="C273" s="13" t="s">
        <v>25</v>
      </c>
      <c r="D273" s="13" t="s">
        <v>972</v>
      </c>
      <c r="E273" s="13" t="s">
        <v>27</v>
      </c>
      <c r="F273" s="13" t="s">
        <v>973</v>
      </c>
      <c r="G273" s="13" t="s">
        <v>27</v>
      </c>
      <c r="H273" s="13" t="s">
        <v>124</v>
      </c>
      <c r="I273" s="15" t="s">
        <v>125</v>
      </c>
      <c r="J273" s="15">
        <v>1297083956.1331999</v>
      </c>
      <c r="K273" s="15">
        <v>1212725375</v>
      </c>
      <c r="L273" s="15">
        <v>72722914.769999996</v>
      </c>
      <c r="M273" s="15">
        <v>11635666.359999999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3" t="s">
        <v>27</v>
      </c>
    </row>
    <row r="274" spans="1:19" hidden="1" x14ac:dyDescent="0.25">
      <c r="A274" s="13" t="s">
        <v>968</v>
      </c>
      <c r="B274" s="14" t="s">
        <v>918</v>
      </c>
      <c r="C274" s="13" t="s">
        <v>25</v>
      </c>
      <c r="D274" s="13" t="s">
        <v>975</v>
      </c>
      <c r="E274" s="13" t="s">
        <v>27</v>
      </c>
      <c r="F274" s="13" t="s">
        <v>976</v>
      </c>
      <c r="G274" s="13" t="s">
        <v>27</v>
      </c>
      <c r="H274" s="13" t="s">
        <v>124</v>
      </c>
      <c r="I274" s="15" t="s">
        <v>125</v>
      </c>
      <c r="J274" s="15">
        <v>409332059.27039999</v>
      </c>
      <c r="K274" s="15">
        <v>164301360</v>
      </c>
      <c r="L274" s="15">
        <v>211233361.44</v>
      </c>
      <c r="M274" s="15">
        <v>33797337.829999998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3" t="s">
        <v>27</v>
      </c>
    </row>
    <row r="275" spans="1:19" hidden="1" x14ac:dyDescent="0.25">
      <c r="A275" s="13" t="s">
        <v>971</v>
      </c>
      <c r="B275" s="14" t="s">
        <v>918</v>
      </c>
      <c r="C275" s="13" t="s">
        <v>25</v>
      </c>
      <c r="D275" s="13" t="s">
        <v>978</v>
      </c>
      <c r="E275" s="13" t="s">
        <v>27</v>
      </c>
      <c r="F275" s="13" t="s">
        <v>979</v>
      </c>
      <c r="G275" s="13" t="s">
        <v>27</v>
      </c>
      <c r="H275" s="13" t="s">
        <v>347</v>
      </c>
      <c r="I275" s="15" t="s">
        <v>348</v>
      </c>
      <c r="J275" s="15">
        <v>86244514.439999998</v>
      </c>
      <c r="K275" s="15">
        <v>86244514.439999998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0</v>
      </c>
      <c r="S275" s="13" t="s">
        <v>27</v>
      </c>
    </row>
    <row r="276" spans="1:19" hidden="1" x14ac:dyDescent="0.25">
      <c r="A276" s="13" t="s">
        <v>974</v>
      </c>
      <c r="B276" s="14" t="s">
        <v>918</v>
      </c>
      <c r="C276" s="13" t="s">
        <v>25</v>
      </c>
      <c r="D276" s="13" t="s">
        <v>981</v>
      </c>
      <c r="E276" s="13" t="s">
        <v>27</v>
      </c>
      <c r="F276" s="13" t="s">
        <v>982</v>
      </c>
      <c r="G276" s="13" t="s">
        <v>27</v>
      </c>
      <c r="H276" s="13" t="s">
        <v>983</v>
      </c>
      <c r="I276" s="15" t="s">
        <v>984</v>
      </c>
      <c r="J276" s="15">
        <v>138550400</v>
      </c>
      <c r="K276" s="15">
        <v>0</v>
      </c>
      <c r="L276" s="15">
        <v>119440000</v>
      </c>
      <c r="M276" s="15">
        <v>19110400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3" t="s">
        <v>27</v>
      </c>
    </row>
    <row r="277" spans="1:19" hidden="1" x14ac:dyDescent="0.25">
      <c r="A277" s="13" t="s">
        <v>977</v>
      </c>
      <c r="B277" s="14" t="s">
        <v>918</v>
      </c>
      <c r="C277" s="13" t="s">
        <v>25</v>
      </c>
      <c r="D277" s="13" t="s">
        <v>986</v>
      </c>
      <c r="E277" s="13" t="s">
        <v>27</v>
      </c>
      <c r="F277" s="13" t="s">
        <v>979</v>
      </c>
      <c r="G277" s="13" t="s">
        <v>27</v>
      </c>
      <c r="H277" s="13" t="s">
        <v>347</v>
      </c>
      <c r="I277" s="15" t="s">
        <v>348</v>
      </c>
      <c r="J277" s="15">
        <v>100043636.75040001</v>
      </c>
      <c r="K277" s="15">
        <v>0</v>
      </c>
      <c r="L277" s="15">
        <v>86244514.439999998</v>
      </c>
      <c r="M277" s="15">
        <v>13799122.310000001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3" t="s">
        <v>27</v>
      </c>
    </row>
    <row r="278" spans="1:19" hidden="1" x14ac:dyDescent="0.25">
      <c r="A278" s="13" t="s">
        <v>980</v>
      </c>
      <c r="B278" s="14" t="s">
        <v>918</v>
      </c>
      <c r="C278" s="13" t="s">
        <v>25</v>
      </c>
      <c r="D278" s="13" t="s">
        <v>988</v>
      </c>
      <c r="E278" s="13" t="s">
        <v>27</v>
      </c>
      <c r="F278" s="13" t="s">
        <v>989</v>
      </c>
      <c r="G278" s="13" t="s">
        <v>27</v>
      </c>
      <c r="H278" s="13" t="s">
        <v>397</v>
      </c>
      <c r="I278" s="15" t="s">
        <v>398</v>
      </c>
      <c r="J278" s="15">
        <v>1320660.27</v>
      </c>
      <c r="K278" s="15">
        <v>0</v>
      </c>
      <c r="L278" s="15">
        <v>1138500.23</v>
      </c>
      <c r="M278" s="15">
        <v>182160.04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3" t="s">
        <v>27</v>
      </c>
    </row>
    <row r="279" spans="1:19" hidden="1" x14ac:dyDescent="0.25">
      <c r="A279" s="13" t="s">
        <v>985</v>
      </c>
      <c r="B279" s="14" t="s">
        <v>918</v>
      </c>
      <c r="C279" s="13" t="s">
        <v>25</v>
      </c>
      <c r="D279" s="13" t="s">
        <v>991</v>
      </c>
      <c r="E279" s="13" t="s">
        <v>27</v>
      </c>
      <c r="F279" s="13" t="s">
        <v>992</v>
      </c>
      <c r="G279" s="13" t="s">
        <v>27</v>
      </c>
      <c r="H279" s="13" t="s">
        <v>397</v>
      </c>
      <c r="I279" s="15" t="s">
        <v>398</v>
      </c>
      <c r="J279" s="15">
        <v>7493340.7199999997</v>
      </c>
      <c r="K279" s="15">
        <v>7493340.7199999997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3" t="s">
        <v>27</v>
      </c>
    </row>
    <row r="280" spans="1:19" hidden="1" x14ac:dyDescent="0.25">
      <c r="A280" s="13" t="s">
        <v>987</v>
      </c>
      <c r="B280" s="14" t="s">
        <v>918</v>
      </c>
      <c r="C280" s="13" t="s">
        <v>25</v>
      </c>
      <c r="D280" s="13" t="s">
        <v>994</v>
      </c>
      <c r="E280" s="13" t="s">
        <v>27</v>
      </c>
      <c r="F280" s="13" t="s">
        <v>995</v>
      </c>
      <c r="G280" s="13" t="s">
        <v>27</v>
      </c>
      <c r="H280" s="13" t="s">
        <v>397</v>
      </c>
      <c r="I280" s="15" t="s">
        <v>398</v>
      </c>
      <c r="J280" s="15">
        <v>6356515.5800000001</v>
      </c>
      <c r="K280" s="15">
        <v>6356515.5800000001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3" t="s">
        <v>27</v>
      </c>
    </row>
    <row r="281" spans="1:19" hidden="1" x14ac:dyDescent="0.25">
      <c r="A281" s="13" t="s">
        <v>990</v>
      </c>
      <c r="B281" s="14" t="s">
        <v>918</v>
      </c>
      <c r="C281" s="13" t="s">
        <v>25</v>
      </c>
      <c r="D281" s="13" t="s">
        <v>997</v>
      </c>
      <c r="E281" s="13" t="s">
        <v>27</v>
      </c>
      <c r="F281" s="13" t="s">
        <v>998</v>
      </c>
      <c r="G281" s="13" t="s">
        <v>27</v>
      </c>
      <c r="H281" s="13" t="s">
        <v>50</v>
      </c>
      <c r="I281" s="15" t="s">
        <v>51</v>
      </c>
      <c r="J281" s="15">
        <v>338165076.32999998</v>
      </c>
      <c r="K281" s="15">
        <v>338165076.32999998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3" t="s">
        <v>27</v>
      </c>
    </row>
    <row r="282" spans="1:19" hidden="1" x14ac:dyDescent="0.25">
      <c r="A282" s="13" t="s">
        <v>993</v>
      </c>
      <c r="B282" s="14" t="s">
        <v>918</v>
      </c>
      <c r="C282" s="13" t="s">
        <v>25</v>
      </c>
      <c r="D282" s="13" t="s">
        <v>1000</v>
      </c>
      <c r="E282" s="13" t="s">
        <v>27</v>
      </c>
      <c r="F282" s="13" t="s">
        <v>1001</v>
      </c>
      <c r="G282" s="13" t="s">
        <v>27</v>
      </c>
      <c r="H282" s="13" t="s">
        <v>273</v>
      </c>
      <c r="I282" s="15" t="s">
        <v>274</v>
      </c>
      <c r="J282" s="15">
        <v>1574965</v>
      </c>
      <c r="K282" s="15">
        <v>1574965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3" t="s">
        <v>27</v>
      </c>
    </row>
    <row r="283" spans="1:19" hidden="1" x14ac:dyDescent="0.25">
      <c r="A283" s="13" t="s">
        <v>996</v>
      </c>
      <c r="B283" s="14" t="s">
        <v>918</v>
      </c>
      <c r="C283" s="13" t="s">
        <v>25</v>
      </c>
      <c r="D283" s="13" t="s">
        <v>1003</v>
      </c>
      <c r="E283" s="13" t="s">
        <v>27</v>
      </c>
      <c r="F283" s="13" t="s">
        <v>1004</v>
      </c>
      <c r="G283" s="13" t="s">
        <v>27</v>
      </c>
      <c r="H283" s="13" t="s">
        <v>401</v>
      </c>
      <c r="I283" s="15" t="s">
        <v>402</v>
      </c>
      <c r="J283" s="15">
        <v>16279200</v>
      </c>
      <c r="K283" s="15">
        <v>16279200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3" t="s">
        <v>27</v>
      </c>
    </row>
    <row r="284" spans="1:19" hidden="1" x14ac:dyDescent="0.25">
      <c r="A284" s="13" t="s">
        <v>999</v>
      </c>
      <c r="B284" s="14" t="s">
        <v>918</v>
      </c>
      <c r="C284" s="13" t="s">
        <v>25</v>
      </c>
      <c r="D284" s="13" t="s">
        <v>1006</v>
      </c>
      <c r="E284" s="13" t="s">
        <v>27</v>
      </c>
      <c r="F284" s="13" t="s">
        <v>1007</v>
      </c>
      <c r="G284" s="13" t="s">
        <v>27</v>
      </c>
      <c r="H284" s="13" t="s">
        <v>63</v>
      </c>
      <c r="I284" s="15" t="s">
        <v>64</v>
      </c>
      <c r="J284" s="15">
        <v>5390000</v>
      </c>
      <c r="K284" s="15">
        <v>5390000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3" t="s">
        <v>27</v>
      </c>
    </row>
    <row r="285" spans="1:19" hidden="1" x14ac:dyDescent="0.25">
      <c r="A285" s="13" t="s">
        <v>1002</v>
      </c>
      <c r="B285" s="14" t="s">
        <v>918</v>
      </c>
      <c r="C285" s="13" t="s">
        <v>25</v>
      </c>
      <c r="D285" s="13" t="s">
        <v>1009</v>
      </c>
      <c r="E285" s="13" t="s">
        <v>27</v>
      </c>
      <c r="F285" s="13" t="s">
        <v>1010</v>
      </c>
      <c r="G285" s="13" t="s">
        <v>27</v>
      </c>
      <c r="H285" s="13" t="s">
        <v>63</v>
      </c>
      <c r="I285" s="15" t="s">
        <v>64</v>
      </c>
      <c r="J285" s="15">
        <v>7364000</v>
      </c>
      <c r="K285" s="15">
        <v>7364000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3" t="s">
        <v>27</v>
      </c>
    </row>
    <row r="286" spans="1:19" hidden="1" x14ac:dyDescent="0.25">
      <c r="A286" s="13" t="s">
        <v>1005</v>
      </c>
      <c r="B286" s="14" t="s">
        <v>918</v>
      </c>
      <c r="C286" s="13" t="s">
        <v>25</v>
      </c>
      <c r="D286" s="13" t="s">
        <v>1012</v>
      </c>
      <c r="E286" s="13" t="s">
        <v>27</v>
      </c>
      <c r="F286" s="13" t="s">
        <v>1013</v>
      </c>
      <c r="G286" s="13" t="s">
        <v>27</v>
      </c>
      <c r="H286" s="13" t="s">
        <v>397</v>
      </c>
      <c r="I286" s="15" t="s">
        <v>398</v>
      </c>
      <c r="J286" s="15">
        <v>400882.49</v>
      </c>
      <c r="K286" s="15">
        <v>400882.49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3" t="s">
        <v>27</v>
      </c>
    </row>
    <row r="287" spans="1:19" hidden="1" x14ac:dyDescent="0.25">
      <c r="A287" s="13" t="s">
        <v>1008</v>
      </c>
      <c r="B287" s="14" t="s">
        <v>918</v>
      </c>
      <c r="C287" s="13" t="s">
        <v>25</v>
      </c>
      <c r="D287" s="13" t="s">
        <v>1015</v>
      </c>
      <c r="E287" s="13" t="s">
        <v>27</v>
      </c>
      <c r="F287" s="13" t="s">
        <v>1016</v>
      </c>
      <c r="G287" s="13" t="s">
        <v>27</v>
      </c>
      <c r="H287" s="13" t="s">
        <v>273</v>
      </c>
      <c r="I287" s="15" t="s">
        <v>274</v>
      </c>
      <c r="J287" s="15">
        <v>2554930</v>
      </c>
      <c r="K287" s="15">
        <v>2554930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3" t="s">
        <v>27</v>
      </c>
    </row>
    <row r="288" spans="1:19" hidden="1" x14ac:dyDescent="0.25">
      <c r="A288" s="13" t="s">
        <v>1011</v>
      </c>
      <c r="B288" s="14" t="s">
        <v>918</v>
      </c>
      <c r="C288" s="13" t="s">
        <v>25</v>
      </c>
      <c r="D288" s="13" t="s">
        <v>1018</v>
      </c>
      <c r="E288" s="13" t="s">
        <v>27</v>
      </c>
      <c r="F288" s="13" t="s">
        <v>1019</v>
      </c>
      <c r="G288" s="13" t="s">
        <v>27</v>
      </c>
      <c r="H288" s="13" t="s">
        <v>397</v>
      </c>
      <c r="I288" s="15" t="s">
        <v>398</v>
      </c>
      <c r="J288" s="15">
        <v>128015684.16</v>
      </c>
      <c r="K288" s="15">
        <v>128015684.16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3" t="s">
        <v>27</v>
      </c>
    </row>
    <row r="289" spans="1:19" hidden="1" x14ac:dyDescent="0.25">
      <c r="A289" s="13" t="s">
        <v>1014</v>
      </c>
      <c r="B289" s="14" t="s">
        <v>918</v>
      </c>
      <c r="C289" s="13" t="s">
        <v>75</v>
      </c>
      <c r="D289" s="13" t="s">
        <v>27</v>
      </c>
      <c r="E289" s="13" t="s">
        <v>1021</v>
      </c>
      <c r="F289" s="13" t="s">
        <v>27</v>
      </c>
      <c r="G289" s="13" t="s">
        <v>978</v>
      </c>
      <c r="H289" s="13" t="s">
        <v>347</v>
      </c>
      <c r="I289" s="15" t="s">
        <v>348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10349341.73</v>
      </c>
      <c r="S289" s="13" t="s">
        <v>27</v>
      </c>
    </row>
    <row r="290" spans="1:19" hidden="1" x14ac:dyDescent="0.25">
      <c r="A290" s="13" t="s">
        <v>1017</v>
      </c>
      <c r="B290" s="14" t="s">
        <v>918</v>
      </c>
      <c r="C290" s="13" t="s">
        <v>75</v>
      </c>
      <c r="D290" s="13" t="s">
        <v>27</v>
      </c>
      <c r="E290" s="13" t="s">
        <v>1026</v>
      </c>
      <c r="F290" s="13" t="s">
        <v>1027</v>
      </c>
      <c r="G290" s="13" t="s">
        <v>930</v>
      </c>
      <c r="H290" s="13" t="s">
        <v>151</v>
      </c>
      <c r="I290" s="15" t="s">
        <v>152</v>
      </c>
      <c r="J290" s="15">
        <v>-388720</v>
      </c>
      <c r="K290" s="15">
        <v>-388720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3" t="s">
        <v>27</v>
      </c>
    </row>
    <row r="291" spans="1:19" hidden="1" x14ac:dyDescent="0.25">
      <c r="A291" s="13" t="s">
        <v>1020</v>
      </c>
      <c r="B291" s="14" t="s">
        <v>918</v>
      </c>
      <c r="C291" s="13" t="s">
        <v>75</v>
      </c>
      <c r="D291" s="13" t="s">
        <v>27</v>
      </c>
      <c r="E291" s="13" t="s">
        <v>978</v>
      </c>
      <c r="F291" s="13" t="s">
        <v>978</v>
      </c>
      <c r="G291" s="13" t="s">
        <v>978</v>
      </c>
      <c r="H291" s="13" t="s">
        <v>347</v>
      </c>
      <c r="I291" s="15" t="s">
        <v>348</v>
      </c>
      <c r="J291" s="15">
        <v>-86244514.439999998</v>
      </c>
      <c r="K291" s="15">
        <v>-86244514.439999998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3" t="s">
        <v>27</v>
      </c>
    </row>
    <row r="292" spans="1:19" hidden="1" x14ac:dyDescent="0.25">
      <c r="A292" s="13" t="s">
        <v>1022</v>
      </c>
      <c r="B292" s="14" t="s">
        <v>918</v>
      </c>
      <c r="C292" s="13" t="s">
        <v>75</v>
      </c>
      <c r="D292" s="13" t="s">
        <v>27</v>
      </c>
      <c r="E292" s="13" t="s">
        <v>1048</v>
      </c>
      <c r="F292" s="13" t="s">
        <v>27</v>
      </c>
      <c r="G292" s="13" t="s">
        <v>988</v>
      </c>
      <c r="H292" s="13" t="s">
        <v>397</v>
      </c>
      <c r="I292" s="15" t="s">
        <v>398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3" t="s">
        <v>27</v>
      </c>
    </row>
    <row r="293" spans="1:19" hidden="1" x14ac:dyDescent="0.25">
      <c r="A293" s="13" t="s">
        <v>1025</v>
      </c>
      <c r="B293" s="14" t="s">
        <v>918</v>
      </c>
      <c r="C293" s="13" t="s">
        <v>75</v>
      </c>
      <c r="D293" s="13" t="s">
        <v>27</v>
      </c>
      <c r="E293" s="13" t="s">
        <v>1050</v>
      </c>
      <c r="F293" s="13" t="s">
        <v>1051</v>
      </c>
      <c r="G293" s="13" t="s">
        <v>1052</v>
      </c>
      <c r="H293" s="13" t="s">
        <v>29</v>
      </c>
      <c r="I293" s="15" t="s">
        <v>30</v>
      </c>
      <c r="J293" s="15">
        <v>-4652700</v>
      </c>
      <c r="K293" s="15">
        <v>-4652700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3" t="s">
        <v>27</v>
      </c>
    </row>
    <row r="294" spans="1:19" hidden="1" x14ac:dyDescent="0.25">
      <c r="A294" s="13" t="s">
        <v>1028</v>
      </c>
      <c r="B294" s="14" t="s">
        <v>918</v>
      </c>
      <c r="C294" s="13" t="s">
        <v>75</v>
      </c>
      <c r="D294" s="13" t="s">
        <v>27</v>
      </c>
      <c r="E294" s="13" t="s">
        <v>1054</v>
      </c>
      <c r="F294" s="13" t="s">
        <v>1055</v>
      </c>
      <c r="G294" s="13" t="s">
        <v>1052</v>
      </c>
      <c r="H294" s="13" t="s">
        <v>29</v>
      </c>
      <c r="I294" s="15" t="s">
        <v>30</v>
      </c>
      <c r="J294" s="15">
        <v>-6521971.1900000004</v>
      </c>
      <c r="K294" s="15">
        <v>0</v>
      </c>
      <c r="L294" s="15">
        <v>-5622388.96</v>
      </c>
      <c r="M294" s="15">
        <v>-899582.23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3" t="s">
        <v>27</v>
      </c>
    </row>
    <row r="295" spans="1:19" hidden="1" x14ac:dyDescent="0.25">
      <c r="A295" s="13" t="s">
        <v>1031</v>
      </c>
      <c r="B295" s="14" t="s">
        <v>918</v>
      </c>
      <c r="C295" s="13" t="s">
        <v>75</v>
      </c>
      <c r="D295" s="13" t="s">
        <v>27</v>
      </c>
      <c r="E295" s="13" t="s">
        <v>1057</v>
      </c>
      <c r="F295" s="13" t="s">
        <v>1058</v>
      </c>
      <c r="G295" s="13" t="s">
        <v>1059</v>
      </c>
      <c r="H295" s="13" t="s">
        <v>29</v>
      </c>
      <c r="I295" s="15" t="s">
        <v>30</v>
      </c>
      <c r="J295" s="15">
        <v>-1815061.08</v>
      </c>
      <c r="K295" s="15">
        <v>0</v>
      </c>
      <c r="L295" s="15">
        <v>-1564707.83</v>
      </c>
      <c r="M295" s="15">
        <v>-250353.25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3" t="s">
        <v>27</v>
      </c>
    </row>
    <row r="296" spans="1:19" hidden="1" x14ac:dyDescent="0.25">
      <c r="A296" s="13" t="s">
        <v>1034</v>
      </c>
      <c r="B296" s="14" t="s">
        <v>918</v>
      </c>
      <c r="C296" s="13" t="s">
        <v>75</v>
      </c>
      <c r="D296" s="13" t="s">
        <v>27</v>
      </c>
      <c r="E296" s="13" t="s">
        <v>1061</v>
      </c>
      <c r="F296" s="13" t="s">
        <v>1062</v>
      </c>
      <c r="G296" s="13" t="s">
        <v>1059</v>
      </c>
      <c r="H296" s="13" t="s">
        <v>29</v>
      </c>
      <c r="I296" s="15" t="s">
        <v>30</v>
      </c>
      <c r="J296" s="15">
        <v>-2686600</v>
      </c>
      <c r="K296" s="15">
        <v>-2686600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3" t="s">
        <v>27</v>
      </c>
    </row>
    <row r="297" spans="1:19" hidden="1" x14ac:dyDescent="0.25">
      <c r="A297" s="13" t="s">
        <v>1037</v>
      </c>
      <c r="B297" s="14" t="s">
        <v>918</v>
      </c>
      <c r="C297" s="13" t="s">
        <v>75</v>
      </c>
      <c r="D297" s="13" t="s">
        <v>27</v>
      </c>
      <c r="E297" s="13" t="s">
        <v>1064</v>
      </c>
      <c r="F297" s="13" t="s">
        <v>1065</v>
      </c>
      <c r="G297" s="13" t="s">
        <v>1066</v>
      </c>
      <c r="H297" s="13" t="s">
        <v>1067</v>
      </c>
      <c r="I297" s="15" t="s">
        <v>1068</v>
      </c>
      <c r="J297" s="15">
        <v>-504361.82</v>
      </c>
      <c r="K297" s="15">
        <v>0</v>
      </c>
      <c r="L297" s="15">
        <v>-434794.67</v>
      </c>
      <c r="M297" s="15">
        <v>-69567.149999999994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3" t="s">
        <v>27</v>
      </c>
    </row>
    <row r="298" spans="1:19" hidden="1" x14ac:dyDescent="0.25">
      <c r="A298" s="13" t="s">
        <v>1040</v>
      </c>
      <c r="B298" s="14" t="s">
        <v>918</v>
      </c>
      <c r="C298" s="13" t="s">
        <v>75</v>
      </c>
      <c r="D298" s="13" t="s">
        <v>27</v>
      </c>
      <c r="E298" s="13" t="s">
        <v>1070</v>
      </c>
      <c r="F298" s="13" t="s">
        <v>1071</v>
      </c>
      <c r="G298" s="13" t="s">
        <v>1072</v>
      </c>
      <c r="H298" s="13" t="s">
        <v>1067</v>
      </c>
      <c r="I298" s="15" t="s">
        <v>1068</v>
      </c>
      <c r="J298" s="15">
        <v>-183799.52</v>
      </c>
      <c r="K298" s="15">
        <v>0</v>
      </c>
      <c r="L298" s="15">
        <v>-158447.85999999999</v>
      </c>
      <c r="M298" s="15">
        <v>-25351.66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3" t="s">
        <v>27</v>
      </c>
    </row>
    <row r="299" spans="1:19" hidden="1" x14ac:dyDescent="0.25">
      <c r="A299" s="13" t="s">
        <v>1043</v>
      </c>
      <c r="B299" s="14" t="s">
        <v>918</v>
      </c>
      <c r="C299" s="13" t="s">
        <v>75</v>
      </c>
      <c r="D299" s="13" t="s">
        <v>27</v>
      </c>
      <c r="E299" s="13" t="s">
        <v>1074</v>
      </c>
      <c r="F299" s="13" t="s">
        <v>1075</v>
      </c>
      <c r="G299" s="13" t="s">
        <v>1076</v>
      </c>
      <c r="H299" s="13" t="s">
        <v>132</v>
      </c>
      <c r="I299" s="15" t="s">
        <v>133</v>
      </c>
      <c r="J299" s="15">
        <v>-4827392</v>
      </c>
      <c r="K299" s="15">
        <v>-4827392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3" t="s">
        <v>27</v>
      </c>
    </row>
    <row r="300" spans="1:19" hidden="1" x14ac:dyDescent="0.25">
      <c r="A300" s="13" t="s">
        <v>1046</v>
      </c>
      <c r="B300" s="14" t="s">
        <v>918</v>
      </c>
      <c r="C300" s="13" t="s">
        <v>75</v>
      </c>
      <c r="D300" s="13" t="s">
        <v>27</v>
      </c>
      <c r="E300" s="13" t="s">
        <v>1078</v>
      </c>
      <c r="F300" s="13" t="s">
        <v>1079</v>
      </c>
      <c r="G300" s="13" t="s">
        <v>1080</v>
      </c>
      <c r="H300" s="13" t="s">
        <v>132</v>
      </c>
      <c r="I300" s="15" t="s">
        <v>133</v>
      </c>
      <c r="J300" s="15">
        <v>-482739.20000000001</v>
      </c>
      <c r="K300" s="15">
        <v>-482739.20000000001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3" t="s">
        <v>27</v>
      </c>
    </row>
    <row r="301" spans="1:19" hidden="1" x14ac:dyDescent="0.25">
      <c r="A301" s="13" t="s">
        <v>1047</v>
      </c>
      <c r="B301" s="14" t="s">
        <v>918</v>
      </c>
      <c r="C301" s="13" t="s">
        <v>75</v>
      </c>
      <c r="D301" s="13" t="s">
        <v>27</v>
      </c>
      <c r="E301" s="13" t="s">
        <v>1082</v>
      </c>
      <c r="F301" s="13" t="s">
        <v>1083</v>
      </c>
      <c r="G301" s="13" t="s">
        <v>1084</v>
      </c>
      <c r="H301" s="13" t="s">
        <v>397</v>
      </c>
      <c r="I301" s="15" t="s">
        <v>398</v>
      </c>
      <c r="J301" s="15">
        <v>-7977776.6100000003</v>
      </c>
      <c r="K301" s="15">
        <v>-7977776.6100000003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3" t="s">
        <v>27</v>
      </c>
    </row>
    <row r="302" spans="1:19" hidden="1" x14ac:dyDescent="0.25">
      <c r="A302" s="13" t="s">
        <v>1049</v>
      </c>
      <c r="B302" s="14" t="s">
        <v>918</v>
      </c>
      <c r="C302" s="13" t="s">
        <v>75</v>
      </c>
      <c r="D302" s="13" t="s">
        <v>27</v>
      </c>
      <c r="E302" s="13" t="s">
        <v>1029</v>
      </c>
      <c r="F302" s="13" t="s">
        <v>27</v>
      </c>
      <c r="G302" s="13" t="s">
        <v>960</v>
      </c>
      <c r="H302" s="13" t="s">
        <v>397</v>
      </c>
      <c r="I302" s="15" t="s">
        <v>398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1582473.7752</v>
      </c>
      <c r="S302" s="13" t="s">
        <v>1030</v>
      </c>
    </row>
    <row r="303" spans="1:19" hidden="1" x14ac:dyDescent="0.25">
      <c r="A303" s="13" t="s">
        <v>1053</v>
      </c>
      <c r="B303" s="14" t="s">
        <v>918</v>
      </c>
      <c r="C303" s="13" t="s">
        <v>75</v>
      </c>
      <c r="D303" s="13" t="s">
        <v>27</v>
      </c>
      <c r="E303" s="13" t="s">
        <v>1032</v>
      </c>
      <c r="F303" s="13" t="s">
        <v>27</v>
      </c>
      <c r="G303" s="13" t="s">
        <v>963</v>
      </c>
      <c r="H303" s="13" t="s">
        <v>397</v>
      </c>
      <c r="I303" s="15" t="s">
        <v>398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2568755.3784000003</v>
      </c>
      <c r="S303" s="13" t="s">
        <v>1033</v>
      </c>
    </row>
    <row r="304" spans="1:19" hidden="1" x14ac:dyDescent="0.25">
      <c r="A304" s="13" t="s">
        <v>1056</v>
      </c>
      <c r="B304" s="14" t="s">
        <v>918</v>
      </c>
      <c r="C304" s="13" t="s">
        <v>75</v>
      </c>
      <c r="D304" s="13" t="s">
        <v>27</v>
      </c>
      <c r="E304" s="13" t="s">
        <v>1035</v>
      </c>
      <c r="F304" s="13" t="s">
        <v>27</v>
      </c>
      <c r="G304" s="13" t="s">
        <v>966</v>
      </c>
      <c r="H304" s="13" t="s">
        <v>397</v>
      </c>
      <c r="I304" s="15" t="s">
        <v>398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8825244.022499999</v>
      </c>
      <c r="S304" s="13" t="s">
        <v>1036</v>
      </c>
    </row>
    <row r="305" spans="1:19" hidden="1" x14ac:dyDescent="0.25">
      <c r="A305" s="13" t="s">
        <v>1060</v>
      </c>
      <c r="B305" s="14" t="s">
        <v>918</v>
      </c>
      <c r="C305" s="13" t="s">
        <v>75</v>
      </c>
      <c r="D305" s="13" t="s">
        <v>27</v>
      </c>
      <c r="E305" s="13" t="s">
        <v>1038</v>
      </c>
      <c r="F305" s="13" t="s">
        <v>27</v>
      </c>
      <c r="G305" s="13" t="s">
        <v>969</v>
      </c>
      <c r="H305" s="13" t="s">
        <v>98</v>
      </c>
      <c r="I305" s="15" t="s">
        <v>99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928304.02499999991</v>
      </c>
      <c r="S305" s="13" t="s">
        <v>1039</v>
      </c>
    </row>
    <row r="306" spans="1:19" hidden="1" x14ac:dyDescent="0.25">
      <c r="A306" s="13" t="s">
        <v>1063</v>
      </c>
      <c r="B306" s="14" t="s">
        <v>918</v>
      </c>
      <c r="C306" s="13" t="s">
        <v>75</v>
      </c>
      <c r="D306" s="13" t="s">
        <v>27</v>
      </c>
      <c r="E306" s="13" t="s">
        <v>1041</v>
      </c>
      <c r="F306" s="13" t="s">
        <v>27</v>
      </c>
      <c r="G306" s="13" t="s">
        <v>972</v>
      </c>
      <c r="H306" s="13" t="s">
        <v>124</v>
      </c>
      <c r="I306" s="15" t="s">
        <v>125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8726749.7723999992</v>
      </c>
      <c r="S306" s="13" t="s">
        <v>1042</v>
      </c>
    </row>
    <row r="307" spans="1:19" hidden="1" x14ac:dyDescent="0.25">
      <c r="A307" s="13" t="s">
        <v>1069</v>
      </c>
      <c r="B307" s="14" t="s">
        <v>918</v>
      </c>
      <c r="C307" s="13" t="s">
        <v>75</v>
      </c>
      <c r="D307" s="13" t="s">
        <v>27</v>
      </c>
      <c r="E307" s="13" t="s">
        <v>1044</v>
      </c>
      <c r="F307" s="13" t="s">
        <v>27</v>
      </c>
      <c r="G307" s="13" t="s">
        <v>975</v>
      </c>
      <c r="H307" s="13" t="s">
        <v>124</v>
      </c>
      <c r="I307" s="15" t="s">
        <v>125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25348003.3728</v>
      </c>
      <c r="S307" s="13" t="s">
        <v>1045</v>
      </c>
    </row>
    <row r="308" spans="1:19" hidden="1" x14ac:dyDescent="0.25">
      <c r="A308" s="13" t="s">
        <v>1073</v>
      </c>
      <c r="B308" s="14" t="s">
        <v>918</v>
      </c>
      <c r="C308" s="13" t="s">
        <v>75</v>
      </c>
      <c r="D308" s="13" t="s">
        <v>27</v>
      </c>
      <c r="E308" s="13" t="s">
        <v>1023</v>
      </c>
      <c r="F308" s="13" t="s">
        <v>27</v>
      </c>
      <c r="G308" s="13" t="s">
        <v>981</v>
      </c>
      <c r="H308" s="13" t="s">
        <v>983</v>
      </c>
      <c r="I308" s="15" t="s">
        <v>984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14332800</v>
      </c>
      <c r="S308" s="13" t="s">
        <v>1024</v>
      </c>
    </row>
    <row r="309" spans="1:19" hidden="1" x14ac:dyDescent="0.25">
      <c r="A309" s="13" t="s">
        <v>1077</v>
      </c>
      <c r="B309" s="14" t="s">
        <v>1086</v>
      </c>
      <c r="C309" s="13" t="s">
        <v>25</v>
      </c>
      <c r="D309" s="13" t="s">
        <v>1087</v>
      </c>
      <c r="E309" s="13" t="s">
        <v>27</v>
      </c>
      <c r="F309" s="13" t="s">
        <v>1088</v>
      </c>
      <c r="G309" s="13" t="s">
        <v>27</v>
      </c>
      <c r="H309" s="13" t="s">
        <v>983</v>
      </c>
      <c r="I309" s="15" t="s">
        <v>984</v>
      </c>
      <c r="J309" s="15">
        <v>69154560</v>
      </c>
      <c r="K309" s="15">
        <v>0</v>
      </c>
      <c r="L309" s="15">
        <v>59616000</v>
      </c>
      <c r="M309" s="15">
        <v>9538560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3" t="s">
        <v>27</v>
      </c>
    </row>
    <row r="310" spans="1:19" hidden="1" x14ac:dyDescent="0.25">
      <c r="A310" s="13" t="s">
        <v>1081</v>
      </c>
      <c r="B310" s="14" t="s">
        <v>1086</v>
      </c>
      <c r="C310" s="13" t="s">
        <v>25</v>
      </c>
      <c r="D310" s="13" t="s">
        <v>1090</v>
      </c>
      <c r="E310" s="13" t="s">
        <v>27</v>
      </c>
      <c r="F310" s="13" t="s">
        <v>1091</v>
      </c>
      <c r="G310" s="13" t="s">
        <v>27</v>
      </c>
      <c r="H310" s="13" t="s">
        <v>352</v>
      </c>
      <c r="I310" s="15" t="s">
        <v>353</v>
      </c>
      <c r="J310" s="15">
        <v>33200000.052000001</v>
      </c>
      <c r="K310" s="15">
        <v>0</v>
      </c>
      <c r="L310" s="15">
        <v>28620689.699999999</v>
      </c>
      <c r="M310" s="15">
        <v>4579310.3499999996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3" t="s">
        <v>27</v>
      </c>
    </row>
    <row r="311" spans="1:19" hidden="1" x14ac:dyDescent="0.25">
      <c r="A311" s="13" t="s">
        <v>1085</v>
      </c>
      <c r="B311" s="14" t="s">
        <v>1086</v>
      </c>
      <c r="C311" s="13" t="s">
        <v>25</v>
      </c>
      <c r="D311" s="13" t="s">
        <v>1093</v>
      </c>
      <c r="E311" s="13" t="s">
        <v>27</v>
      </c>
      <c r="F311" s="13" t="s">
        <v>1094</v>
      </c>
      <c r="G311" s="13" t="s">
        <v>27</v>
      </c>
      <c r="H311" s="13" t="s">
        <v>93</v>
      </c>
      <c r="I311" s="15" t="s">
        <v>94</v>
      </c>
      <c r="J311" s="15">
        <v>166134752.6816</v>
      </c>
      <c r="K311" s="15">
        <v>10029626.939999998</v>
      </c>
      <c r="L311" s="15">
        <v>134573384.25999999</v>
      </c>
      <c r="M311" s="15">
        <v>21531741.48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3" t="s">
        <v>27</v>
      </c>
    </row>
    <row r="312" spans="1:19" hidden="1" x14ac:dyDescent="0.25">
      <c r="A312" s="13" t="s">
        <v>1089</v>
      </c>
      <c r="B312" s="14" t="s">
        <v>1086</v>
      </c>
      <c r="C312" s="13" t="s">
        <v>25</v>
      </c>
      <c r="D312" s="13" t="s">
        <v>1096</v>
      </c>
      <c r="E312" s="13" t="s">
        <v>27</v>
      </c>
      <c r="F312" s="13" t="s">
        <v>1097</v>
      </c>
      <c r="G312" s="13" t="s">
        <v>27</v>
      </c>
      <c r="H312" s="13" t="s">
        <v>93</v>
      </c>
      <c r="I312" s="15" t="s">
        <v>94</v>
      </c>
      <c r="J312" s="15">
        <v>21775289.649999999</v>
      </c>
      <c r="K312" s="15">
        <v>0</v>
      </c>
      <c r="L312" s="15">
        <v>18771801.420000002</v>
      </c>
      <c r="M312" s="15">
        <v>3003488.23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3" t="s">
        <v>27</v>
      </c>
    </row>
    <row r="313" spans="1:19" hidden="1" x14ac:dyDescent="0.25">
      <c r="A313" s="13" t="s">
        <v>1092</v>
      </c>
      <c r="B313" s="14" t="s">
        <v>1086</v>
      </c>
      <c r="C313" s="13" t="s">
        <v>25</v>
      </c>
      <c r="D313" s="13" t="s">
        <v>1099</v>
      </c>
      <c r="E313" s="13" t="s">
        <v>27</v>
      </c>
      <c r="F313" s="13" t="s">
        <v>1100</v>
      </c>
      <c r="G313" s="13" t="s">
        <v>27</v>
      </c>
      <c r="H313" s="13" t="s">
        <v>98</v>
      </c>
      <c r="I313" s="15" t="s">
        <v>99</v>
      </c>
      <c r="J313" s="15">
        <v>51177781.729999997</v>
      </c>
      <c r="K313" s="15">
        <v>0</v>
      </c>
      <c r="L313" s="15">
        <v>44118777.350000001</v>
      </c>
      <c r="M313" s="15">
        <v>7059004.3799999999</v>
      </c>
      <c r="N313" s="15">
        <v>0</v>
      </c>
      <c r="O313" s="15">
        <v>0</v>
      </c>
      <c r="P313" s="15">
        <v>0</v>
      </c>
      <c r="Q313" s="15">
        <v>0</v>
      </c>
      <c r="R313" s="15">
        <v>0</v>
      </c>
      <c r="S313" s="13" t="s">
        <v>27</v>
      </c>
    </row>
    <row r="314" spans="1:19" hidden="1" x14ac:dyDescent="0.25">
      <c r="A314" s="13" t="s">
        <v>1095</v>
      </c>
      <c r="B314" s="14" t="s">
        <v>1086</v>
      </c>
      <c r="C314" s="13" t="s">
        <v>25</v>
      </c>
      <c r="D314" s="13" t="s">
        <v>1102</v>
      </c>
      <c r="E314" s="13" t="s">
        <v>27</v>
      </c>
      <c r="F314" s="13" t="s">
        <v>1103</v>
      </c>
      <c r="G314" s="13" t="s">
        <v>27</v>
      </c>
      <c r="H314" s="13" t="s">
        <v>1104</v>
      </c>
      <c r="I314" s="15" t="s">
        <v>1105</v>
      </c>
      <c r="J314" s="15">
        <v>38607119.976800002</v>
      </c>
      <c r="K314" s="15">
        <v>0</v>
      </c>
      <c r="L314" s="15">
        <v>33281999.98</v>
      </c>
      <c r="M314" s="15">
        <v>5325119.99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3" t="s">
        <v>27</v>
      </c>
    </row>
    <row r="315" spans="1:19" hidden="1" x14ac:dyDescent="0.25">
      <c r="A315" s="13" t="s">
        <v>1098</v>
      </c>
      <c r="B315" s="14" t="s">
        <v>1086</v>
      </c>
      <c r="C315" s="13" t="s">
        <v>25</v>
      </c>
      <c r="D315" s="13" t="s">
        <v>1107</v>
      </c>
      <c r="E315" s="13" t="s">
        <v>27</v>
      </c>
      <c r="F315" s="13" t="s">
        <v>1108</v>
      </c>
      <c r="G315" s="13" t="s">
        <v>27</v>
      </c>
      <c r="H315" s="13" t="s">
        <v>137</v>
      </c>
      <c r="I315" s="15" t="s">
        <v>138</v>
      </c>
      <c r="J315" s="15">
        <v>80075463.025999993</v>
      </c>
      <c r="K315" s="15">
        <v>25186413.550000004</v>
      </c>
      <c r="L315" s="15">
        <v>47318146.100000001</v>
      </c>
      <c r="M315" s="15">
        <v>7570903.3700000001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3" t="s">
        <v>27</v>
      </c>
    </row>
    <row r="316" spans="1:19" hidden="1" x14ac:dyDescent="0.25">
      <c r="A316" s="13" t="s">
        <v>1101</v>
      </c>
      <c r="B316" s="14" t="s">
        <v>1086</v>
      </c>
      <c r="C316" s="13" t="s">
        <v>25</v>
      </c>
      <c r="D316" s="13" t="s">
        <v>1110</v>
      </c>
      <c r="E316" s="13" t="s">
        <v>27</v>
      </c>
      <c r="F316" s="13" t="s">
        <v>1111</v>
      </c>
      <c r="G316" s="13" t="s">
        <v>27</v>
      </c>
      <c r="H316" s="13" t="s">
        <v>298</v>
      </c>
      <c r="I316" s="15" t="s">
        <v>299</v>
      </c>
      <c r="J316" s="15">
        <v>43152000</v>
      </c>
      <c r="K316" s="15">
        <v>0</v>
      </c>
      <c r="L316" s="15">
        <v>37200000</v>
      </c>
      <c r="M316" s="15">
        <v>5952000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3" t="s">
        <v>27</v>
      </c>
    </row>
    <row r="317" spans="1:19" hidden="1" x14ac:dyDescent="0.25">
      <c r="A317" s="13" t="s">
        <v>1106</v>
      </c>
      <c r="B317" s="14" t="s">
        <v>1086</v>
      </c>
      <c r="C317" s="13" t="s">
        <v>25</v>
      </c>
      <c r="D317" s="13" t="s">
        <v>1113</v>
      </c>
      <c r="E317" s="13" t="s">
        <v>27</v>
      </c>
      <c r="F317" s="13" t="s">
        <v>1114</v>
      </c>
      <c r="G317" s="13" t="s">
        <v>27</v>
      </c>
      <c r="H317" s="13" t="s">
        <v>1115</v>
      </c>
      <c r="I317" s="15" t="s">
        <v>1116</v>
      </c>
      <c r="J317" s="15">
        <v>408703031.16479999</v>
      </c>
      <c r="K317" s="15">
        <v>0</v>
      </c>
      <c r="L317" s="15">
        <v>352330199.27999997</v>
      </c>
      <c r="M317" s="15">
        <v>56372831.880000003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3" t="s">
        <v>27</v>
      </c>
    </row>
    <row r="318" spans="1:19" hidden="1" x14ac:dyDescent="0.25">
      <c r="A318" s="13" t="s">
        <v>1109</v>
      </c>
      <c r="B318" s="14" t="s">
        <v>1086</v>
      </c>
      <c r="C318" s="13" t="s">
        <v>25</v>
      </c>
      <c r="D318" s="13" t="s">
        <v>1118</v>
      </c>
      <c r="E318" s="13" t="s">
        <v>27</v>
      </c>
      <c r="F318" s="13" t="s">
        <v>1119</v>
      </c>
      <c r="G318" s="13" t="s">
        <v>27</v>
      </c>
      <c r="H318" s="13" t="s">
        <v>1115</v>
      </c>
      <c r="I318" s="15" t="s">
        <v>1116</v>
      </c>
      <c r="J318" s="15">
        <v>496402257.12480003</v>
      </c>
      <c r="K318" s="15">
        <v>0</v>
      </c>
      <c r="L318" s="15">
        <v>427932980.27999997</v>
      </c>
      <c r="M318" s="15">
        <v>68469276.840000004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3" t="s">
        <v>27</v>
      </c>
    </row>
    <row r="319" spans="1:19" hidden="1" x14ac:dyDescent="0.25">
      <c r="A319" s="13" t="s">
        <v>1112</v>
      </c>
      <c r="B319" s="14" t="s">
        <v>1086</v>
      </c>
      <c r="C319" s="13" t="s">
        <v>25</v>
      </c>
      <c r="D319" s="13" t="s">
        <v>1121</v>
      </c>
      <c r="E319" s="13" t="s">
        <v>27</v>
      </c>
      <c r="F319" s="13" t="s">
        <v>1122</v>
      </c>
      <c r="G319" s="13" t="s">
        <v>27</v>
      </c>
      <c r="H319" s="13" t="s">
        <v>1123</v>
      </c>
      <c r="I319" s="15" t="s">
        <v>1124</v>
      </c>
      <c r="J319" s="15">
        <v>142251960.06999999</v>
      </c>
      <c r="K319" s="15">
        <v>0</v>
      </c>
      <c r="L319" s="15">
        <v>122631000.06</v>
      </c>
      <c r="M319" s="15">
        <v>19620960.010000002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3" t="s">
        <v>27</v>
      </c>
    </row>
    <row r="320" spans="1:19" hidden="1" x14ac:dyDescent="0.25">
      <c r="A320" s="13" t="s">
        <v>1117</v>
      </c>
      <c r="B320" s="14" t="s">
        <v>1086</v>
      </c>
      <c r="C320" s="13" t="s">
        <v>25</v>
      </c>
      <c r="D320" s="13" t="s">
        <v>1126</v>
      </c>
      <c r="E320" s="13" t="s">
        <v>27</v>
      </c>
      <c r="F320" s="13" t="s">
        <v>1127</v>
      </c>
      <c r="G320" s="13" t="s">
        <v>27</v>
      </c>
      <c r="H320" s="13" t="s">
        <v>1128</v>
      </c>
      <c r="I320" s="15" t="s">
        <v>1129</v>
      </c>
      <c r="J320" s="15">
        <v>213062400</v>
      </c>
      <c r="K320" s="15">
        <v>213062400</v>
      </c>
      <c r="L320" s="15">
        <v>0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3" t="s">
        <v>27</v>
      </c>
    </row>
    <row r="321" spans="1:19" hidden="1" x14ac:dyDescent="0.25">
      <c r="A321" s="13" t="s">
        <v>1120</v>
      </c>
      <c r="B321" s="14" t="s">
        <v>1086</v>
      </c>
      <c r="C321" s="13" t="s">
        <v>25</v>
      </c>
      <c r="D321" s="13" t="s">
        <v>1131</v>
      </c>
      <c r="E321" s="13" t="s">
        <v>27</v>
      </c>
      <c r="F321" s="13" t="s">
        <v>1132</v>
      </c>
      <c r="G321" s="13" t="s">
        <v>27</v>
      </c>
      <c r="H321" s="13" t="s">
        <v>1128</v>
      </c>
      <c r="I321" s="15" t="s">
        <v>1129</v>
      </c>
      <c r="J321" s="15">
        <v>33261840</v>
      </c>
      <c r="K321" s="15">
        <v>0</v>
      </c>
      <c r="L321" s="15">
        <v>28674000</v>
      </c>
      <c r="M321" s="15">
        <v>4587840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3" t="s">
        <v>27</v>
      </c>
    </row>
    <row r="322" spans="1:19" hidden="1" x14ac:dyDescent="0.25">
      <c r="A322" s="13" t="s">
        <v>1125</v>
      </c>
      <c r="B322" s="14" t="s">
        <v>1086</v>
      </c>
      <c r="C322" s="13" t="s">
        <v>25</v>
      </c>
      <c r="D322" s="13" t="s">
        <v>1134</v>
      </c>
      <c r="E322" s="13" t="s">
        <v>27</v>
      </c>
      <c r="F322" s="13" t="s">
        <v>1135</v>
      </c>
      <c r="G322" s="13" t="s">
        <v>27</v>
      </c>
      <c r="H322" s="13" t="s">
        <v>437</v>
      </c>
      <c r="I322" s="15" t="s">
        <v>438</v>
      </c>
      <c r="J322" s="15">
        <v>55728000</v>
      </c>
      <c r="K322" s="15">
        <v>55728000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3" t="s">
        <v>27</v>
      </c>
    </row>
    <row r="323" spans="1:19" hidden="1" x14ac:dyDescent="0.25">
      <c r="A323" s="13" t="s">
        <v>1130</v>
      </c>
      <c r="B323" s="14" t="s">
        <v>1086</v>
      </c>
      <c r="C323" s="13" t="s">
        <v>25</v>
      </c>
      <c r="D323" s="13" t="s">
        <v>1137</v>
      </c>
      <c r="E323" s="13" t="s">
        <v>27</v>
      </c>
      <c r="F323" s="13" t="s">
        <v>1138</v>
      </c>
      <c r="G323" s="13" t="s">
        <v>27</v>
      </c>
      <c r="H323" s="13" t="s">
        <v>190</v>
      </c>
      <c r="I323" s="15" t="s">
        <v>191</v>
      </c>
      <c r="J323" s="15">
        <v>4680000</v>
      </c>
      <c r="K323" s="15">
        <v>4680000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3" t="s">
        <v>27</v>
      </c>
    </row>
    <row r="324" spans="1:19" hidden="1" x14ac:dyDescent="0.25">
      <c r="A324" s="13" t="s">
        <v>1133</v>
      </c>
      <c r="B324" s="14" t="s">
        <v>1086</v>
      </c>
      <c r="C324" s="13" t="s">
        <v>25</v>
      </c>
      <c r="D324" s="13" t="s">
        <v>1140</v>
      </c>
      <c r="E324" s="13" t="s">
        <v>27</v>
      </c>
      <c r="F324" s="13" t="s">
        <v>1141</v>
      </c>
      <c r="G324" s="13" t="s">
        <v>27</v>
      </c>
      <c r="H324" s="13" t="s">
        <v>401</v>
      </c>
      <c r="I324" s="15" t="s">
        <v>402</v>
      </c>
      <c r="J324" s="15">
        <v>17184440</v>
      </c>
      <c r="K324" s="15">
        <v>17184440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3" t="s">
        <v>27</v>
      </c>
    </row>
    <row r="325" spans="1:19" hidden="1" x14ac:dyDescent="0.25">
      <c r="A325" s="13" t="s">
        <v>1136</v>
      </c>
      <c r="B325" s="14" t="s">
        <v>1086</v>
      </c>
      <c r="C325" s="13" t="s">
        <v>25</v>
      </c>
      <c r="D325" s="13" t="s">
        <v>1143</v>
      </c>
      <c r="E325" s="13" t="s">
        <v>27</v>
      </c>
      <c r="F325" s="13" t="s">
        <v>1144</v>
      </c>
      <c r="G325" s="13" t="s">
        <v>27</v>
      </c>
      <c r="H325" s="13" t="s">
        <v>151</v>
      </c>
      <c r="I325" s="15" t="s">
        <v>152</v>
      </c>
      <c r="J325" s="15">
        <v>23843520.43</v>
      </c>
      <c r="K325" s="15">
        <v>23843520.43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3" t="s">
        <v>27</v>
      </c>
    </row>
    <row r="326" spans="1:19" hidden="1" x14ac:dyDescent="0.25">
      <c r="A326" s="13" t="s">
        <v>1139</v>
      </c>
      <c r="B326" s="14" t="s">
        <v>1086</v>
      </c>
      <c r="C326" s="13" t="s">
        <v>25</v>
      </c>
      <c r="D326" s="13" t="s">
        <v>1146</v>
      </c>
      <c r="E326" s="13" t="s">
        <v>27</v>
      </c>
      <c r="F326" s="13" t="s">
        <v>1147</v>
      </c>
      <c r="G326" s="13" t="s">
        <v>27</v>
      </c>
      <c r="H326" s="13" t="s">
        <v>1148</v>
      </c>
      <c r="I326" s="15" t="s">
        <v>1149</v>
      </c>
      <c r="J326" s="15">
        <v>380989955.56239998</v>
      </c>
      <c r="K326" s="15">
        <v>374253481.60000002</v>
      </c>
      <c r="L326" s="15">
        <v>5807305.1399999997</v>
      </c>
      <c r="M326" s="15">
        <v>929168.82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3" t="s">
        <v>27</v>
      </c>
    </row>
    <row r="327" spans="1:19" hidden="1" x14ac:dyDescent="0.25">
      <c r="A327" s="13" t="s">
        <v>1142</v>
      </c>
      <c r="B327" s="14" t="s">
        <v>1086</v>
      </c>
      <c r="C327" s="13" t="s">
        <v>25</v>
      </c>
      <c r="D327" s="13" t="s">
        <v>1151</v>
      </c>
      <c r="E327" s="13" t="s">
        <v>27</v>
      </c>
      <c r="F327" s="13" t="s">
        <v>1152</v>
      </c>
      <c r="G327" s="13" t="s">
        <v>27</v>
      </c>
      <c r="H327" s="13" t="s">
        <v>1148</v>
      </c>
      <c r="I327" s="15" t="s">
        <v>1149</v>
      </c>
      <c r="J327" s="15">
        <v>12141745.9024</v>
      </c>
      <c r="K327" s="15">
        <v>793000</v>
      </c>
      <c r="L327" s="15">
        <v>9783401.6400000006</v>
      </c>
      <c r="M327" s="15">
        <v>1565344.26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3" t="s">
        <v>27</v>
      </c>
    </row>
    <row r="328" spans="1:19" hidden="1" x14ac:dyDescent="0.25">
      <c r="A328" s="13" t="s">
        <v>1145</v>
      </c>
      <c r="B328" s="14" t="s">
        <v>1086</v>
      </c>
      <c r="C328" s="13" t="s">
        <v>25</v>
      </c>
      <c r="D328" s="13" t="s">
        <v>1154</v>
      </c>
      <c r="E328" s="13" t="s">
        <v>27</v>
      </c>
      <c r="F328" s="13" t="s">
        <v>1155</v>
      </c>
      <c r="G328" s="13" t="s">
        <v>27</v>
      </c>
      <c r="H328" s="13" t="s">
        <v>1148</v>
      </c>
      <c r="I328" s="15" t="s">
        <v>1149</v>
      </c>
      <c r="J328" s="15">
        <v>47278611.469999999</v>
      </c>
      <c r="K328" s="15">
        <v>47278611.469999999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3" t="s">
        <v>27</v>
      </c>
    </row>
    <row r="329" spans="1:19" hidden="1" x14ac:dyDescent="0.25">
      <c r="A329" s="13" t="s">
        <v>1150</v>
      </c>
      <c r="B329" s="14" t="s">
        <v>1086</v>
      </c>
      <c r="C329" s="13" t="s">
        <v>25</v>
      </c>
      <c r="D329" s="13" t="s">
        <v>1157</v>
      </c>
      <c r="E329" s="13" t="s">
        <v>27</v>
      </c>
      <c r="F329" s="13" t="s">
        <v>1158</v>
      </c>
      <c r="G329" s="13" t="s">
        <v>27</v>
      </c>
      <c r="H329" s="13" t="s">
        <v>1148</v>
      </c>
      <c r="I329" s="15" t="s">
        <v>1149</v>
      </c>
      <c r="J329" s="15">
        <v>58280287</v>
      </c>
      <c r="K329" s="15">
        <v>58280287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3" t="s">
        <v>27</v>
      </c>
    </row>
    <row r="330" spans="1:19" hidden="1" x14ac:dyDescent="0.25">
      <c r="A330" s="13" t="s">
        <v>1153</v>
      </c>
      <c r="B330" s="14" t="s">
        <v>1086</v>
      </c>
      <c r="C330" s="13" t="s">
        <v>25</v>
      </c>
      <c r="D330" s="13" t="s">
        <v>1160</v>
      </c>
      <c r="E330" s="13" t="s">
        <v>27</v>
      </c>
      <c r="F330" s="13" t="s">
        <v>1161</v>
      </c>
      <c r="G330" s="13" t="s">
        <v>27</v>
      </c>
      <c r="H330" s="13" t="s">
        <v>1148</v>
      </c>
      <c r="I330" s="15" t="s">
        <v>1149</v>
      </c>
      <c r="J330" s="15">
        <v>6614398.96</v>
      </c>
      <c r="K330" s="15">
        <v>6614398.96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3" t="s">
        <v>27</v>
      </c>
    </row>
    <row r="331" spans="1:19" hidden="1" x14ac:dyDescent="0.25">
      <c r="A331" s="13" t="s">
        <v>1156</v>
      </c>
      <c r="B331" s="14" t="s">
        <v>1086</v>
      </c>
      <c r="C331" s="13" t="s">
        <v>25</v>
      </c>
      <c r="D331" s="13" t="s">
        <v>1163</v>
      </c>
      <c r="E331" s="13" t="s">
        <v>27</v>
      </c>
      <c r="F331" s="13" t="s">
        <v>1164</v>
      </c>
      <c r="G331" s="13" t="s">
        <v>27</v>
      </c>
      <c r="H331" s="13" t="s">
        <v>303</v>
      </c>
      <c r="I331" s="15" t="s">
        <v>304</v>
      </c>
      <c r="J331" s="15">
        <v>2088000</v>
      </c>
      <c r="K331" s="15">
        <v>0</v>
      </c>
      <c r="L331" s="15">
        <v>1800000</v>
      </c>
      <c r="M331" s="15">
        <v>288000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3" t="s">
        <v>27</v>
      </c>
    </row>
    <row r="332" spans="1:19" hidden="1" x14ac:dyDescent="0.25">
      <c r="A332" s="13" t="s">
        <v>1159</v>
      </c>
      <c r="B332" s="14" t="s">
        <v>1086</v>
      </c>
      <c r="C332" s="13" t="s">
        <v>25</v>
      </c>
      <c r="D332" s="13" t="s">
        <v>1166</v>
      </c>
      <c r="E332" s="13" t="s">
        <v>27</v>
      </c>
      <c r="F332" s="13" t="s">
        <v>1167</v>
      </c>
      <c r="G332" s="13" t="s">
        <v>27</v>
      </c>
      <c r="H332" s="13" t="s">
        <v>98</v>
      </c>
      <c r="I332" s="15" t="s">
        <v>99</v>
      </c>
      <c r="J332" s="15">
        <v>70688143.409999996</v>
      </c>
      <c r="K332" s="15">
        <v>0</v>
      </c>
      <c r="L332" s="15">
        <v>60938054.659999996</v>
      </c>
      <c r="M332" s="15">
        <v>9750088.75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3" t="s">
        <v>27</v>
      </c>
    </row>
    <row r="333" spans="1:19" hidden="1" x14ac:dyDescent="0.25">
      <c r="A333" s="13" t="s">
        <v>1162</v>
      </c>
      <c r="B333" s="14" t="s">
        <v>1086</v>
      </c>
      <c r="C333" s="13" t="s">
        <v>25</v>
      </c>
      <c r="D333" s="13" t="s">
        <v>1169</v>
      </c>
      <c r="E333" s="13" t="s">
        <v>27</v>
      </c>
      <c r="F333" s="13" t="s">
        <v>1170</v>
      </c>
      <c r="G333" s="13" t="s">
        <v>27</v>
      </c>
      <c r="H333" s="13" t="s">
        <v>397</v>
      </c>
      <c r="I333" s="15" t="s">
        <v>398</v>
      </c>
      <c r="J333" s="15">
        <v>24216690.294</v>
      </c>
      <c r="K333" s="15">
        <v>0</v>
      </c>
      <c r="L333" s="15">
        <v>20876457.149999999</v>
      </c>
      <c r="M333" s="15">
        <v>3340233.14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3" t="s">
        <v>27</v>
      </c>
    </row>
    <row r="334" spans="1:19" hidden="1" x14ac:dyDescent="0.25">
      <c r="A334" s="13" t="s">
        <v>1165</v>
      </c>
      <c r="B334" s="14" t="s">
        <v>1086</v>
      </c>
      <c r="C334" s="13" t="s">
        <v>25</v>
      </c>
      <c r="D334" s="13" t="s">
        <v>1172</v>
      </c>
      <c r="E334" s="13" t="s">
        <v>27</v>
      </c>
      <c r="F334" s="13" t="s">
        <v>1173</v>
      </c>
      <c r="G334" s="13" t="s">
        <v>27</v>
      </c>
      <c r="H334" s="13" t="s">
        <v>397</v>
      </c>
      <c r="I334" s="15" t="s">
        <v>398</v>
      </c>
      <c r="J334" s="15">
        <v>18397642.460000001</v>
      </c>
      <c r="K334" s="15">
        <v>0</v>
      </c>
      <c r="L334" s="15">
        <v>15860036.6</v>
      </c>
      <c r="M334" s="15">
        <v>2537605.86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3" t="s">
        <v>27</v>
      </c>
    </row>
    <row r="335" spans="1:19" hidden="1" x14ac:dyDescent="0.25">
      <c r="A335" s="13" t="s">
        <v>1168</v>
      </c>
      <c r="B335" s="14" t="s">
        <v>1086</v>
      </c>
      <c r="C335" s="13" t="s">
        <v>25</v>
      </c>
      <c r="D335" s="13" t="s">
        <v>1175</v>
      </c>
      <c r="E335" s="13" t="s">
        <v>27</v>
      </c>
      <c r="F335" s="13" t="s">
        <v>1176</v>
      </c>
      <c r="G335" s="13" t="s">
        <v>27</v>
      </c>
      <c r="H335" s="13" t="s">
        <v>397</v>
      </c>
      <c r="I335" s="15" t="s">
        <v>398</v>
      </c>
      <c r="J335" s="15">
        <v>9859023.7100000009</v>
      </c>
      <c r="K335" s="15">
        <v>0</v>
      </c>
      <c r="L335" s="15">
        <v>8499158.3699999992</v>
      </c>
      <c r="M335" s="15">
        <v>1359865.34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3" t="s">
        <v>27</v>
      </c>
    </row>
    <row r="336" spans="1:19" hidden="1" x14ac:dyDescent="0.25">
      <c r="A336" s="13" t="s">
        <v>1171</v>
      </c>
      <c r="B336" s="14" t="s">
        <v>1086</v>
      </c>
      <c r="C336" s="13" t="s">
        <v>25</v>
      </c>
      <c r="D336" s="13" t="s">
        <v>1178</v>
      </c>
      <c r="E336" s="13" t="s">
        <v>27</v>
      </c>
      <c r="F336" s="13" t="s">
        <v>1179</v>
      </c>
      <c r="G336" s="13" t="s">
        <v>27</v>
      </c>
      <c r="H336" s="13" t="s">
        <v>397</v>
      </c>
      <c r="I336" s="15" t="s">
        <v>398</v>
      </c>
      <c r="J336" s="15">
        <v>52260238.463600002</v>
      </c>
      <c r="K336" s="15">
        <v>0</v>
      </c>
      <c r="L336" s="15">
        <v>45051929.710000001</v>
      </c>
      <c r="M336" s="15">
        <v>7208308.75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3" t="s">
        <v>27</v>
      </c>
    </row>
    <row r="337" spans="1:19" hidden="1" x14ac:dyDescent="0.25">
      <c r="A337" s="13" t="s">
        <v>1174</v>
      </c>
      <c r="B337" s="14" t="s">
        <v>1086</v>
      </c>
      <c r="C337" s="13" t="s">
        <v>25</v>
      </c>
      <c r="D337" s="13" t="s">
        <v>1181</v>
      </c>
      <c r="E337" s="13" t="s">
        <v>27</v>
      </c>
      <c r="F337" s="13" t="s">
        <v>1182</v>
      </c>
      <c r="G337" s="13" t="s">
        <v>27</v>
      </c>
      <c r="H337" s="13" t="s">
        <v>397</v>
      </c>
      <c r="I337" s="15" t="s">
        <v>398</v>
      </c>
      <c r="J337" s="15">
        <v>146467657.71000001</v>
      </c>
      <c r="K337" s="15">
        <v>0</v>
      </c>
      <c r="L337" s="15">
        <v>126265222.16</v>
      </c>
      <c r="M337" s="15">
        <v>20202435.550000001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3" t="s">
        <v>27</v>
      </c>
    </row>
    <row r="338" spans="1:19" hidden="1" x14ac:dyDescent="0.25">
      <c r="A338" s="13" t="s">
        <v>1177</v>
      </c>
      <c r="B338" s="14" t="s">
        <v>1086</v>
      </c>
      <c r="C338" s="13" t="s">
        <v>25</v>
      </c>
      <c r="D338" s="13" t="s">
        <v>1184</v>
      </c>
      <c r="E338" s="13" t="s">
        <v>27</v>
      </c>
      <c r="F338" s="13" t="s">
        <v>1185</v>
      </c>
      <c r="G338" s="13" t="s">
        <v>27</v>
      </c>
      <c r="H338" s="13" t="s">
        <v>397</v>
      </c>
      <c r="I338" s="15" t="s">
        <v>398</v>
      </c>
      <c r="J338" s="15">
        <v>114527756.64040001</v>
      </c>
      <c r="K338" s="15">
        <v>0</v>
      </c>
      <c r="L338" s="15">
        <v>98730824.689999998</v>
      </c>
      <c r="M338" s="15">
        <v>15796931.949999999</v>
      </c>
      <c r="N338" s="15">
        <v>0</v>
      </c>
      <c r="O338" s="15">
        <v>0</v>
      </c>
      <c r="P338" s="15">
        <v>0</v>
      </c>
      <c r="Q338" s="15">
        <v>0</v>
      </c>
      <c r="R338" s="15">
        <v>0</v>
      </c>
      <c r="S338" s="13" t="s">
        <v>27</v>
      </c>
    </row>
    <row r="339" spans="1:19" hidden="1" x14ac:dyDescent="0.25">
      <c r="A339" s="13" t="s">
        <v>1180</v>
      </c>
      <c r="B339" s="14" t="s">
        <v>1086</v>
      </c>
      <c r="C339" s="13" t="s">
        <v>75</v>
      </c>
      <c r="D339" s="13" t="s">
        <v>27</v>
      </c>
      <c r="E339" s="13" t="s">
        <v>1208</v>
      </c>
      <c r="F339" s="13" t="s">
        <v>27</v>
      </c>
      <c r="G339" s="13" t="s">
        <v>1090</v>
      </c>
      <c r="H339" s="13" t="s">
        <v>352</v>
      </c>
      <c r="I339" s="15" t="s">
        <v>353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3434482.764</v>
      </c>
      <c r="S339" s="13" t="s">
        <v>1209</v>
      </c>
    </row>
    <row r="340" spans="1:19" hidden="1" x14ac:dyDescent="0.25">
      <c r="A340" s="13" t="s">
        <v>1183</v>
      </c>
      <c r="B340" s="14" t="s">
        <v>1086</v>
      </c>
      <c r="C340" s="13" t="s">
        <v>75</v>
      </c>
      <c r="D340" s="13" t="s">
        <v>27</v>
      </c>
      <c r="E340" s="13" t="s">
        <v>1211</v>
      </c>
      <c r="F340" s="13" t="s">
        <v>27</v>
      </c>
      <c r="G340" s="13" t="s">
        <v>1093</v>
      </c>
      <c r="H340" s="13" t="s">
        <v>93</v>
      </c>
      <c r="I340" s="15" t="s">
        <v>94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15">
        <v>0</v>
      </c>
      <c r="R340" s="15">
        <v>16148806.111200001</v>
      </c>
      <c r="S340" s="13" t="s">
        <v>1212</v>
      </c>
    </row>
    <row r="341" spans="1:19" hidden="1" x14ac:dyDescent="0.25">
      <c r="A341" s="13" t="s">
        <v>1186</v>
      </c>
      <c r="B341" s="14" t="s">
        <v>1086</v>
      </c>
      <c r="C341" s="13" t="s">
        <v>75</v>
      </c>
      <c r="D341" s="13" t="s">
        <v>27</v>
      </c>
      <c r="E341" s="13" t="s">
        <v>1214</v>
      </c>
      <c r="F341" s="13" t="s">
        <v>27</v>
      </c>
      <c r="G341" s="13" t="s">
        <v>1096</v>
      </c>
      <c r="H341" s="13" t="s">
        <v>93</v>
      </c>
      <c r="I341" s="15" t="s">
        <v>94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2252616.1724999999</v>
      </c>
      <c r="S341" s="13" t="s">
        <v>1215</v>
      </c>
    </row>
    <row r="342" spans="1:19" hidden="1" x14ac:dyDescent="0.25">
      <c r="A342" s="13" t="s">
        <v>1189</v>
      </c>
      <c r="B342" s="14" t="s">
        <v>1086</v>
      </c>
      <c r="C342" s="13" t="s">
        <v>75</v>
      </c>
      <c r="D342" s="13" t="s">
        <v>27</v>
      </c>
      <c r="E342" s="13" t="s">
        <v>1217</v>
      </c>
      <c r="F342" s="13" t="s">
        <v>27</v>
      </c>
      <c r="G342" s="13" t="s">
        <v>1099</v>
      </c>
      <c r="H342" s="13" t="s">
        <v>98</v>
      </c>
      <c r="I342" s="15" t="s">
        <v>99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v>0</v>
      </c>
      <c r="R342" s="15">
        <v>5294253.2850000001</v>
      </c>
      <c r="S342" s="13" t="s">
        <v>1218</v>
      </c>
    </row>
    <row r="343" spans="1:19" hidden="1" x14ac:dyDescent="0.25">
      <c r="A343" s="13" t="s">
        <v>1192</v>
      </c>
      <c r="B343" s="14" t="s">
        <v>1086</v>
      </c>
      <c r="C343" s="13" t="s">
        <v>75</v>
      </c>
      <c r="D343" s="13" t="s">
        <v>27</v>
      </c>
      <c r="E343" s="13" t="s">
        <v>1190</v>
      </c>
      <c r="F343" s="13" t="s">
        <v>27</v>
      </c>
      <c r="G343" s="13" t="s">
        <v>1102</v>
      </c>
      <c r="H343" s="13" t="s">
        <v>1104</v>
      </c>
      <c r="I343" s="15" t="s">
        <v>1105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15">
        <v>0</v>
      </c>
      <c r="P343" s="15">
        <v>0</v>
      </c>
      <c r="Q343" s="15">
        <v>0</v>
      </c>
      <c r="R343" s="15">
        <v>3993840</v>
      </c>
      <c r="S343" s="13" t="s">
        <v>1191</v>
      </c>
    </row>
    <row r="344" spans="1:19" hidden="1" x14ac:dyDescent="0.25">
      <c r="A344" s="13" t="s">
        <v>1195</v>
      </c>
      <c r="B344" s="14" t="s">
        <v>1086</v>
      </c>
      <c r="C344" s="13" t="s">
        <v>75</v>
      </c>
      <c r="D344" s="13" t="s">
        <v>27</v>
      </c>
      <c r="E344" s="13" t="s">
        <v>1187</v>
      </c>
      <c r="F344" s="13" t="s">
        <v>27</v>
      </c>
      <c r="G344" s="13" t="s">
        <v>1087</v>
      </c>
      <c r="H344" s="13" t="s">
        <v>983</v>
      </c>
      <c r="I344" s="15" t="s">
        <v>984</v>
      </c>
      <c r="J344" s="15">
        <v>0</v>
      </c>
      <c r="K344" s="15">
        <v>0</v>
      </c>
      <c r="L344" s="15">
        <v>0</v>
      </c>
      <c r="M344" s="15">
        <v>0</v>
      </c>
      <c r="N344" s="15">
        <v>0</v>
      </c>
      <c r="O344" s="15">
        <v>0</v>
      </c>
      <c r="P344" s="15">
        <v>0</v>
      </c>
      <c r="Q344" s="15">
        <v>0</v>
      </c>
      <c r="R344" s="15">
        <v>7153920</v>
      </c>
      <c r="S344" s="13" t="s">
        <v>1188</v>
      </c>
    </row>
    <row r="345" spans="1:19" hidden="1" x14ac:dyDescent="0.25">
      <c r="A345" s="13" t="s">
        <v>1198</v>
      </c>
      <c r="B345" s="14" t="s">
        <v>1086</v>
      </c>
      <c r="C345" s="13" t="s">
        <v>75</v>
      </c>
      <c r="D345" s="13" t="s">
        <v>27</v>
      </c>
      <c r="E345" s="13" t="s">
        <v>1220</v>
      </c>
      <c r="F345" s="13" t="s">
        <v>27</v>
      </c>
      <c r="G345" s="13" t="s">
        <v>1107</v>
      </c>
      <c r="H345" s="13" t="s">
        <v>137</v>
      </c>
      <c r="I345" s="15" t="s">
        <v>138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15">
        <v>0</v>
      </c>
      <c r="P345" s="15">
        <v>0</v>
      </c>
      <c r="Q345" s="15">
        <v>0</v>
      </c>
      <c r="R345" s="15">
        <v>5678177.5319999997</v>
      </c>
      <c r="S345" s="13" t="s">
        <v>1221</v>
      </c>
    </row>
    <row r="346" spans="1:19" hidden="1" x14ac:dyDescent="0.25">
      <c r="A346" s="13" t="s">
        <v>1201</v>
      </c>
      <c r="B346" s="14" t="s">
        <v>1086</v>
      </c>
      <c r="C346" s="13" t="s">
        <v>75</v>
      </c>
      <c r="D346" s="13" t="s">
        <v>27</v>
      </c>
      <c r="E346" s="13" t="s">
        <v>1223</v>
      </c>
      <c r="F346" s="13" t="s">
        <v>27</v>
      </c>
      <c r="G346" s="13" t="s">
        <v>1110</v>
      </c>
      <c r="H346" s="13" t="s">
        <v>298</v>
      </c>
      <c r="I346" s="15" t="s">
        <v>299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15">
        <v>0</v>
      </c>
      <c r="P346" s="15">
        <v>0</v>
      </c>
      <c r="Q346" s="15">
        <v>0</v>
      </c>
      <c r="R346" s="15">
        <v>4464000</v>
      </c>
      <c r="S346" s="13" t="s">
        <v>1224</v>
      </c>
    </row>
    <row r="347" spans="1:19" hidden="1" x14ac:dyDescent="0.25">
      <c r="A347" s="13" t="s">
        <v>1204</v>
      </c>
      <c r="B347" s="14" t="s">
        <v>1086</v>
      </c>
      <c r="C347" s="13" t="s">
        <v>75</v>
      </c>
      <c r="D347" s="13" t="s">
        <v>27</v>
      </c>
      <c r="E347" s="13" t="s">
        <v>1226</v>
      </c>
      <c r="F347" s="13" t="s">
        <v>27</v>
      </c>
      <c r="G347" s="13" t="s">
        <v>1131</v>
      </c>
      <c r="H347" s="13" t="s">
        <v>1128</v>
      </c>
      <c r="I347" s="15" t="s">
        <v>1129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15">
        <v>0</v>
      </c>
      <c r="P347" s="15">
        <v>0</v>
      </c>
      <c r="Q347" s="15">
        <v>0</v>
      </c>
      <c r="R347" s="15">
        <v>3440880</v>
      </c>
      <c r="S347" s="13" t="s">
        <v>1227</v>
      </c>
    </row>
    <row r="348" spans="1:19" hidden="1" x14ac:dyDescent="0.25">
      <c r="A348" s="13" t="s">
        <v>1207</v>
      </c>
      <c r="B348" s="14" t="s">
        <v>1086</v>
      </c>
      <c r="C348" s="13" t="s">
        <v>75</v>
      </c>
      <c r="D348" s="13" t="s">
        <v>27</v>
      </c>
      <c r="E348" s="13" t="s">
        <v>1199</v>
      </c>
      <c r="F348" s="13" t="s">
        <v>27</v>
      </c>
      <c r="G348" s="13" t="s">
        <v>1121</v>
      </c>
      <c r="H348" s="13" t="s">
        <v>1123</v>
      </c>
      <c r="I348" s="15" t="s">
        <v>1124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5">
        <v>0</v>
      </c>
      <c r="R348" s="15">
        <v>14715720.01</v>
      </c>
      <c r="S348" s="13" t="s">
        <v>1200</v>
      </c>
    </row>
    <row r="349" spans="1:19" hidden="1" x14ac:dyDescent="0.25">
      <c r="A349" s="13" t="s">
        <v>1210</v>
      </c>
      <c r="B349" s="14" t="s">
        <v>1086</v>
      </c>
      <c r="C349" s="13" t="s">
        <v>75</v>
      </c>
      <c r="D349" s="13" t="s">
        <v>27</v>
      </c>
      <c r="E349" s="13" t="s">
        <v>1196</v>
      </c>
      <c r="F349" s="13" t="s">
        <v>27</v>
      </c>
      <c r="G349" s="13" t="s">
        <v>1118</v>
      </c>
      <c r="H349" s="13" t="s">
        <v>1115</v>
      </c>
      <c r="I349" s="15" t="s">
        <v>1116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15">
        <v>0</v>
      </c>
      <c r="P349" s="15">
        <v>0</v>
      </c>
      <c r="Q349" s="15">
        <v>0</v>
      </c>
      <c r="R349" s="15">
        <v>51351957.630000003</v>
      </c>
      <c r="S349" s="13" t="s">
        <v>1197</v>
      </c>
    </row>
    <row r="350" spans="1:19" hidden="1" x14ac:dyDescent="0.25">
      <c r="A350" s="13" t="s">
        <v>1213</v>
      </c>
      <c r="B350" s="14" t="s">
        <v>1086</v>
      </c>
      <c r="C350" s="13" t="s">
        <v>75</v>
      </c>
      <c r="D350" s="13" t="s">
        <v>27</v>
      </c>
      <c r="E350" s="13" t="s">
        <v>1193</v>
      </c>
      <c r="F350" s="13" t="s">
        <v>27</v>
      </c>
      <c r="G350" s="13" t="s">
        <v>1113</v>
      </c>
      <c r="H350" s="13" t="s">
        <v>1115</v>
      </c>
      <c r="I350" s="15" t="s">
        <v>1116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15">
        <v>0</v>
      </c>
      <c r="P350" s="15">
        <v>0</v>
      </c>
      <c r="Q350" s="15">
        <v>0</v>
      </c>
      <c r="R350" s="15">
        <v>42279623.909999996</v>
      </c>
      <c r="S350" s="13" t="s">
        <v>1194</v>
      </c>
    </row>
    <row r="351" spans="1:19" hidden="1" x14ac:dyDescent="0.25">
      <c r="A351" s="13" t="s">
        <v>1216</v>
      </c>
      <c r="B351" s="14" t="s">
        <v>1086</v>
      </c>
      <c r="C351" s="13" t="s">
        <v>75</v>
      </c>
      <c r="D351" s="13" t="s">
        <v>27</v>
      </c>
      <c r="E351" s="13" t="s">
        <v>1229</v>
      </c>
      <c r="F351" s="13" t="s">
        <v>27</v>
      </c>
      <c r="G351" s="13" t="s">
        <v>1163</v>
      </c>
      <c r="H351" s="13" t="s">
        <v>303</v>
      </c>
      <c r="I351" s="15" t="s">
        <v>304</v>
      </c>
      <c r="J351" s="15">
        <v>0</v>
      </c>
      <c r="K351" s="15">
        <v>0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216000</v>
      </c>
      <c r="S351" s="13" t="s">
        <v>1230</v>
      </c>
    </row>
    <row r="352" spans="1:19" hidden="1" x14ac:dyDescent="0.25">
      <c r="A352" s="13" t="s">
        <v>1219</v>
      </c>
      <c r="B352" s="14" t="s">
        <v>1086</v>
      </c>
      <c r="C352" s="13" t="s">
        <v>75</v>
      </c>
      <c r="D352" s="13" t="s">
        <v>27</v>
      </c>
      <c r="E352" s="13" t="s">
        <v>1232</v>
      </c>
      <c r="F352" s="13" t="s">
        <v>27</v>
      </c>
      <c r="G352" s="13" t="s">
        <v>1166</v>
      </c>
      <c r="H352" s="13" t="s">
        <v>98</v>
      </c>
      <c r="I352" s="15" t="s">
        <v>99</v>
      </c>
      <c r="J352" s="15">
        <v>0</v>
      </c>
      <c r="K352" s="15">
        <v>0</v>
      </c>
      <c r="L352" s="15">
        <v>0</v>
      </c>
      <c r="M352" s="15">
        <v>0</v>
      </c>
      <c r="N352" s="15">
        <v>0</v>
      </c>
      <c r="O352" s="15">
        <v>0</v>
      </c>
      <c r="P352" s="15">
        <v>0</v>
      </c>
      <c r="Q352" s="15">
        <v>0</v>
      </c>
      <c r="R352" s="15">
        <v>7312566.5625</v>
      </c>
      <c r="S352" s="13" t="s">
        <v>1233</v>
      </c>
    </row>
    <row r="353" spans="1:19" hidden="1" x14ac:dyDescent="0.25">
      <c r="A353" s="13" t="s">
        <v>1222</v>
      </c>
      <c r="B353" s="14" t="s">
        <v>1086</v>
      </c>
      <c r="C353" s="13" t="s">
        <v>75</v>
      </c>
      <c r="D353" s="13" t="s">
        <v>27</v>
      </c>
      <c r="E353" s="13" t="s">
        <v>1235</v>
      </c>
      <c r="F353" s="13" t="s">
        <v>27</v>
      </c>
      <c r="G353" s="13" t="s">
        <v>1169</v>
      </c>
      <c r="H353" s="13" t="s">
        <v>397</v>
      </c>
      <c r="I353" s="15" t="s">
        <v>398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15">
        <v>0</v>
      </c>
      <c r="P353" s="15">
        <v>0</v>
      </c>
      <c r="Q353" s="15">
        <v>0</v>
      </c>
      <c r="R353" s="15">
        <v>2505174.858</v>
      </c>
      <c r="S353" s="13" t="s">
        <v>1236</v>
      </c>
    </row>
    <row r="354" spans="1:19" hidden="1" x14ac:dyDescent="0.25">
      <c r="A354" s="13" t="s">
        <v>1225</v>
      </c>
      <c r="B354" s="14" t="s">
        <v>1086</v>
      </c>
      <c r="C354" s="13" t="s">
        <v>75</v>
      </c>
      <c r="D354" s="13" t="s">
        <v>27</v>
      </c>
      <c r="E354" s="13" t="s">
        <v>1238</v>
      </c>
      <c r="F354" s="13" t="s">
        <v>27</v>
      </c>
      <c r="G354" s="13" t="s">
        <v>1172</v>
      </c>
      <c r="H354" s="13" t="s">
        <v>397</v>
      </c>
      <c r="I354" s="15" t="s">
        <v>398</v>
      </c>
      <c r="J354" s="15">
        <v>0</v>
      </c>
      <c r="K354" s="15">
        <v>0</v>
      </c>
      <c r="L354" s="15">
        <v>0</v>
      </c>
      <c r="M354" s="15">
        <v>0</v>
      </c>
      <c r="N354" s="15">
        <v>0</v>
      </c>
      <c r="O354" s="15">
        <v>0</v>
      </c>
      <c r="P354" s="15">
        <v>0</v>
      </c>
      <c r="Q354" s="15">
        <v>0</v>
      </c>
      <c r="R354" s="15">
        <v>1903204.395</v>
      </c>
      <c r="S354" s="13" t="s">
        <v>1239</v>
      </c>
    </row>
    <row r="355" spans="1:19" hidden="1" x14ac:dyDescent="0.25">
      <c r="A355" s="13" t="s">
        <v>1228</v>
      </c>
      <c r="B355" s="14" t="s">
        <v>1086</v>
      </c>
      <c r="C355" s="13" t="s">
        <v>75</v>
      </c>
      <c r="D355" s="13" t="s">
        <v>27</v>
      </c>
      <c r="E355" s="13" t="s">
        <v>1241</v>
      </c>
      <c r="F355" s="13" t="s">
        <v>27</v>
      </c>
      <c r="G355" s="13" t="s">
        <v>1175</v>
      </c>
      <c r="H355" s="13" t="s">
        <v>397</v>
      </c>
      <c r="I355" s="15" t="s">
        <v>398</v>
      </c>
      <c r="J355" s="15">
        <v>0</v>
      </c>
      <c r="K355" s="15">
        <v>0</v>
      </c>
      <c r="L355" s="15"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0</v>
      </c>
      <c r="R355" s="15">
        <v>1019899.0050000001</v>
      </c>
      <c r="S355" s="13" t="s">
        <v>1242</v>
      </c>
    </row>
    <row r="356" spans="1:19" hidden="1" x14ac:dyDescent="0.25">
      <c r="A356" s="13" t="s">
        <v>1231</v>
      </c>
      <c r="B356" s="14" t="s">
        <v>1086</v>
      </c>
      <c r="C356" s="13" t="s">
        <v>75</v>
      </c>
      <c r="D356" s="13" t="s">
        <v>27</v>
      </c>
      <c r="E356" s="13" t="s">
        <v>1244</v>
      </c>
      <c r="F356" s="13" t="s">
        <v>27</v>
      </c>
      <c r="G356" s="13" t="s">
        <v>1178</v>
      </c>
      <c r="H356" s="13" t="s">
        <v>397</v>
      </c>
      <c r="I356" s="15" t="s">
        <v>398</v>
      </c>
      <c r="J356" s="15">
        <v>0</v>
      </c>
      <c r="K356" s="15">
        <v>0</v>
      </c>
      <c r="L356" s="15">
        <v>0</v>
      </c>
      <c r="M356" s="15">
        <v>0</v>
      </c>
      <c r="N356" s="15">
        <v>0</v>
      </c>
      <c r="O356" s="15">
        <v>0</v>
      </c>
      <c r="P356" s="15">
        <v>0</v>
      </c>
      <c r="Q356" s="15">
        <v>0</v>
      </c>
      <c r="R356" s="15">
        <v>5406231.5652000001</v>
      </c>
      <c r="S356" s="13" t="s">
        <v>1245</v>
      </c>
    </row>
    <row r="357" spans="1:19" hidden="1" x14ac:dyDescent="0.25">
      <c r="A357" s="13" t="s">
        <v>1234</v>
      </c>
      <c r="B357" s="14" t="s">
        <v>1086</v>
      </c>
      <c r="C357" s="13" t="s">
        <v>75</v>
      </c>
      <c r="D357" s="13" t="s">
        <v>27</v>
      </c>
      <c r="E357" s="13" t="s">
        <v>1247</v>
      </c>
      <c r="F357" s="13" t="s">
        <v>27</v>
      </c>
      <c r="G357" s="13" t="s">
        <v>1181</v>
      </c>
      <c r="H357" s="13" t="s">
        <v>397</v>
      </c>
      <c r="I357" s="15" t="s">
        <v>398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15">
        <v>0</v>
      </c>
      <c r="P357" s="15">
        <v>0</v>
      </c>
      <c r="Q357" s="15">
        <v>0</v>
      </c>
      <c r="R357" s="15">
        <v>15151826.662500001</v>
      </c>
      <c r="S357" s="13" t="s">
        <v>1248</v>
      </c>
    </row>
    <row r="358" spans="1:19" hidden="1" x14ac:dyDescent="0.25">
      <c r="A358" s="13" t="s">
        <v>1237</v>
      </c>
      <c r="B358" s="14" t="s">
        <v>1086</v>
      </c>
      <c r="C358" s="13" t="s">
        <v>75</v>
      </c>
      <c r="D358" s="13" t="s">
        <v>27</v>
      </c>
      <c r="E358" s="13" t="s">
        <v>1250</v>
      </c>
      <c r="F358" s="13" t="s">
        <v>27</v>
      </c>
      <c r="G358" s="13" t="s">
        <v>1184</v>
      </c>
      <c r="H358" s="13" t="s">
        <v>397</v>
      </c>
      <c r="I358" s="15" t="s">
        <v>398</v>
      </c>
      <c r="J358" s="15">
        <v>0</v>
      </c>
      <c r="K358" s="15">
        <v>0</v>
      </c>
      <c r="L358" s="15">
        <v>0</v>
      </c>
      <c r="M358" s="15">
        <v>0</v>
      </c>
      <c r="N358" s="15">
        <v>0</v>
      </c>
      <c r="O358" s="15">
        <v>0</v>
      </c>
      <c r="P358" s="15">
        <v>0</v>
      </c>
      <c r="Q358" s="15">
        <v>0</v>
      </c>
      <c r="R358" s="15">
        <v>11847698.9628</v>
      </c>
      <c r="S358" s="13" t="s">
        <v>1251</v>
      </c>
    </row>
    <row r="359" spans="1:19" hidden="1" x14ac:dyDescent="0.25">
      <c r="A359" s="13" t="s">
        <v>1240</v>
      </c>
      <c r="B359" s="14" t="s">
        <v>1086</v>
      </c>
      <c r="C359" s="13" t="s">
        <v>75</v>
      </c>
      <c r="D359" s="13" t="s">
        <v>27</v>
      </c>
      <c r="E359" s="13" t="s">
        <v>1205</v>
      </c>
      <c r="F359" s="13" t="s">
        <v>27</v>
      </c>
      <c r="G359" s="13" t="s">
        <v>1146</v>
      </c>
      <c r="H359" s="13" t="s">
        <v>1148</v>
      </c>
      <c r="I359" s="15" t="s">
        <v>1149</v>
      </c>
      <c r="J359" s="15">
        <v>0</v>
      </c>
      <c r="K359" s="15">
        <v>0</v>
      </c>
      <c r="L359" s="15">
        <v>0</v>
      </c>
      <c r="M359" s="15">
        <v>0</v>
      </c>
      <c r="N359" s="15">
        <v>0</v>
      </c>
      <c r="O359" s="15">
        <v>0</v>
      </c>
      <c r="P359" s="15">
        <v>0</v>
      </c>
      <c r="Q359" s="15">
        <v>0</v>
      </c>
      <c r="R359" s="15">
        <v>696876.62</v>
      </c>
      <c r="S359" s="13" t="s">
        <v>1206</v>
      </c>
    </row>
    <row r="360" spans="1:19" hidden="1" x14ac:dyDescent="0.25">
      <c r="A360" s="13" t="s">
        <v>1243</v>
      </c>
      <c r="B360" s="14" t="s">
        <v>1086</v>
      </c>
      <c r="C360" s="13" t="s">
        <v>75</v>
      </c>
      <c r="D360" s="13" t="s">
        <v>27</v>
      </c>
      <c r="E360" s="13" t="s">
        <v>1202</v>
      </c>
      <c r="F360" s="13" t="s">
        <v>27</v>
      </c>
      <c r="G360" s="13" t="s">
        <v>1151</v>
      </c>
      <c r="H360" s="13" t="s">
        <v>1148</v>
      </c>
      <c r="I360" s="15" t="s">
        <v>1149</v>
      </c>
      <c r="J360" s="15">
        <v>0</v>
      </c>
      <c r="K360" s="15">
        <v>0</v>
      </c>
      <c r="L360" s="15">
        <v>0</v>
      </c>
      <c r="M360" s="15">
        <v>0</v>
      </c>
      <c r="N360" s="15">
        <v>0</v>
      </c>
      <c r="O360" s="15">
        <v>0</v>
      </c>
      <c r="P360" s="15">
        <v>0</v>
      </c>
      <c r="Q360" s="15">
        <v>0</v>
      </c>
      <c r="R360" s="15">
        <v>1174008.2</v>
      </c>
      <c r="S360" s="13" t="s">
        <v>1203</v>
      </c>
    </row>
    <row r="361" spans="1:19" hidden="1" x14ac:dyDescent="0.25">
      <c r="A361" s="13" t="s">
        <v>1246</v>
      </c>
      <c r="B361" s="14" t="s">
        <v>1253</v>
      </c>
      <c r="C361" s="13" t="s">
        <v>25</v>
      </c>
      <c r="D361" s="13" t="s">
        <v>1254</v>
      </c>
      <c r="E361" s="13" t="s">
        <v>27</v>
      </c>
      <c r="F361" s="13" t="s">
        <v>1255</v>
      </c>
      <c r="G361" s="13" t="s">
        <v>27</v>
      </c>
      <c r="H361" s="13" t="s">
        <v>1256</v>
      </c>
      <c r="I361" s="15" t="s">
        <v>1257</v>
      </c>
      <c r="J361" s="15">
        <v>20061504</v>
      </c>
      <c r="K361" s="15">
        <v>0</v>
      </c>
      <c r="L361" s="15">
        <v>17294400</v>
      </c>
      <c r="M361" s="15">
        <v>2767104</v>
      </c>
      <c r="N361" s="15">
        <v>0</v>
      </c>
      <c r="O361" s="15">
        <v>0</v>
      </c>
      <c r="P361" s="15">
        <v>0</v>
      </c>
      <c r="Q361" s="15">
        <v>0</v>
      </c>
      <c r="R361" s="15">
        <v>0</v>
      </c>
      <c r="S361" s="13" t="s">
        <v>27</v>
      </c>
    </row>
    <row r="362" spans="1:19" hidden="1" x14ac:dyDescent="0.25">
      <c r="A362" s="13" t="s">
        <v>1249</v>
      </c>
      <c r="B362" s="14" t="s">
        <v>1253</v>
      </c>
      <c r="C362" s="13" t="s">
        <v>25</v>
      </c>
      <c r="D362" s="13" t="s">
        <v>1259</v>
      </c>
      <c r="E362" s="13" t="s">
        <v>27</v>
      </c>
      <c r="F362" s="13" t="s">
        <v>1260</v>
      </c>
      <c r="G362" s="13" t="s">
        <v>27</v>
      </c>
      <c r="H362" s="13" t="s">
        <v>1261</v>
      </c>
      <c r="I362" s="15" t="s">
        <v>1262</v>
      </c>
      <c r="J362" s="15">
        <v>29296960</v>
      </c>
      <c r="K362" s="15">
        <v>0</v>
      </c>
      <c r="L362" s="15">
        <v>25256000</v>
      </c>
      <c r="M362" s="15">
        <v>4040960</v>
      </c>
      <c r="N362" s="15">
        <v>0</v>
      </c>
      <c r="O362" s="15">
        <v>0</v>
      </c>
      <c r="P362" s="15">
        <v>0</v>
      </c>
      <c r="Q362" s="15">
        <v>0</v>
      </c>
      <c r="R362" s="15">
        <v>0</v>
      </c>
      <c r="S362" s="13" t="s">
        <v>27</v>
      </c>
    </row>
    <row r="363" spans="1:19" hidden="1" x14ac:dyDescent="0.25">
      <c r="A363" s="13" t="s">
        <v>1252</v>
      </c>
      <c r="B363" s="14" t="s">
        <v>1253</v>
      </c>
      <c r="C363" s="13" t="s">
        <v>25</v>
      </c>
      <c r="D363" s="13" t="s">
        <v>1264</v>
      </c>
      <c r="E363" s="13" t="s">
        <v>27</v>
      </c>
      <c r="F363" s="13" t="s">
        <v>1265</v>
      </c>
      <c r="G363" s="13" t="s">
        <v>27</v>
      </c>
      <c r="H363" s="13" t="s">
        <v>412</v>
      </c>
      <c r="I363" s="15" t="s">
        <v>413</v>
      </c>
      <c r="J363" s="15">
        <v>7867500</v>
      </c>
      <c r="K363" s="15">
        <v>7867500</v>
      </c>
      <c r="L363" s="15">
        <v>0</v>
      </c>
      <c r="M363" s="15">
        <v>0</v>
      </c>
      <c r="N363" s="15">
        <v>0</v>
      </c>
      <c r="O363" s="15">
        <v>0</v>
      </c>
      <c r="P363" s="15">
        <v>0</v>
      </c>
      <c r="Q363" s="15">
        <v>0</v>
      </c>
      <c r="R363" s="15">
        <v>0</v>
      </c>
      <c r="S363" s="13" t="s">
        <v>27</v>
      </c>
    </row>
    <row r="364" spans="1:19" hidden="1" x14ac:dyDescent="0.25">
      <c r="A364" s="13" t="s">
        <v>1258</v>
      </c>
      <c r="B364" s="14" t="s">
        <v>1253</v>
      </c>
      <c r="C364" s="13" t="s">
        <v>25</v>
      </c>
      <c r="D364" s="13" t="s">
        <v>1267</v>
      </c>
      <c r="E364" s="13" t="s">
        <v>27</v>
      </c>
      <c r="F364" s="13" t="s">
        <v>1268</v>
      </c>
      <c r="G364" s="13" t="s">
        <v>27</v>
      </c>
      <c r="H364" s="13" t="s">
        <v>63</v>
      </c>
      <c r="I364" s="15" t="s">
        <v>64</v>
      </c>
      <c r="J364" s="15">
        <v>5204000</v>
      </c>
      <c r="K364" s="15">
        <v>5204000</v>
      </c>
      <c r="L364" s="15">
        <v>0</v>
      </c>
      <c r="M364" s="15">
        <v>0</v>
      </c>
      <c r="N364" s="15">
        <v>0</v>
      </c>
      <c r="O364" s="15">
        <v>0</v>
      </c>
      <c r="P364" s="15">
        <v>0</v>
      </c>
      <c r="Q364" s="15">
        <v>0</v>
      </c>
      <c r="R364" s="15">
        <v>0</v>
      </c>
      <c r="S364" s="13" t="s">
        <v>27</v>
      </c>
    </row>
    <row r="365" spans="1:19" hidden="1" x14ac:dyDescent="0.25">
      <c r="A365" s="13" t="s">
        <v>1263</v>
      </c>
      <c r="B365" s="14" t="s">
        <v>1253</v>
      </c>
      <c r="C365" s="13" t="s">
        <v>25</v>
      </c>
      <c r="D365" s="13" t="s">
        <v>1270</v>
      </c>
      <c r="E365" s="13" t="s">
        <v>27</v>
      </c>
      <c r="F365" s="13" t="s">
        <v>1268</v>
      </c>
      <c r="G365" s="13" t="s">
        <v>27</v>
      </c>
      <c r="H365" s="13" t="s">
        <v>63</v>
      </c>
      <c r="I365" s="15" t="s">
        <v>64</v>
      </c>
      <c r="J365" s="15">
        <v>5264000</v>
      </c>
      <c r="K365" s="15">
        <v>5264000</v>
      </c>
      <c r="L365" s="15">
        <v>0</v>
      </c>
      <c r="M365" s="15">
        <v>0</v>
      </c>
      <c r="N365" s="15">
        <v>0</v>
      </c>
      <c r="O365" s="15">
        <v>0</v>
      </c>
      <c r="P365" s="15">
        <v>0</v>
      </c>
      <c r="Q365" s="15">
        <v>0</v>
      </c>
      <c r="R365" s="15">
        <v>0</v>
      </c>
      <c r="S365" s="13" t="s">
        <v>27</v>
      </c>
    </row>
    <row r="366" spans="1:19" hidden="1" x14ac:dyDescent="0.25">
      <c r="A366" s="13" t="s">
        <v>1266</v>
      </c>
      <c r="B366" s="14" t="s">
        <v>1253</v>
      </c>
      <c r="C366" s="13" t="s">
        <v>25</v>
      </c>
      <c r="D366" s="13" t="s">
        <v>1272</v>
      </c>
      <c r="E366" s="13" t="s">
        <v>27</v>
      </c>
      <c r="F366" s="13" t="s">
        <v>1273</v>
      </c>
      <c r="G366" s="13" t="s">
        <v>27</v>
      </c>
      <c r="H366" s="13" t="s">
        <v>1274</v>
      </c>
      <c r="I366" s="15" t="s">
        <v>1275</v>
      </c>
      <c r="J366" s="15">
        <v>323032080</v>
      </c>
      <c r="K366" s="15">
        <v>323032080</v>
      </c>
      <c r="L366" s="15">
        <v>0</v>
      </c>
      <c r="M366" s="15">
        <v>0</v>
      </c>
      <c r="N366" s="15">
        <v>0</v>
      </c>
      <c r="O366" s="15">
        <v>0</v>
      </c>
      <c r="P366" s="15">
        <v>0</v>
      </c>
      <c r="Q366" s="15">
        <v>0</v>
      </c>
      <c r="R366" s="15">
        <v>0</v>
      </c>
      <c r="S366" s="13" t="s">
        <v>27</v>
      </c>
    </row>
    <row r="367" spans="1:19" hidden="1" x14ac:dyDescent="0.25">
      <c r="A367" s="13" t="s">
        <v>1269</v>
      </c>
      <c r="B367" s="14" t="s">
        <v>1253</v>
      </c>
      <c r="C367" s="13" t="s">
        <v>25</v>
      </c>
      <c r="D367" s="13" t="s">
        <v>1277</v>
      </c>
      <c r="E367" s="13" t="s">
        <v>27</v>
      </c>
      <c r="F367" s="13" t="s">
        <v>1278</v>
      </c>
      <c r="G367" s="13" t="s">
        <v>27</v>
      </c>
      <c r="H367" s="13" t="s">
        <v>63</v>
      </c>
      <c r="I367" s="15" t="s">
        <v>64</v>
      </c>
      <c r="J367" s="15">
        <v>20636000</v>
      </c>
      <c r="K367" s="15">
        <v>20636000</v>
      </c>
      <c r="L367" s="15">
        <v>0</v>
      </c>
      <c r="M367" s="15">
        <v>0</v>
      </c>
      <c r="N367" s="15">
        <v>0</v>
      </c>
      <c r="O367" s="15">
        <v>0</v>
      </c>
      <c r="P367" s="15">
        <v>0</v>
      </c>
      <c r="Q367" s="15">
        <v>0</v>
      </c>
      <c r="R367" s="15">
        <v>0</v>
      </c>
      <c r="S367" s="13" t="s">
        <v>27</v>
      </c>
    </row>
    <row r="368" spans="1:19" hidden="1" x14ac:dyDescent="0.25">
      <c r="A368" s="13" t="s">
        <v>1271</v>
      </c>
      <c r="B368" s="14" t="s">
        <v>1253</v>
      </c>
      <c r="C368" s="13" t="s">
        <v>25</v>
      </c>
      <c r="D368" s="13" t="s">
        <v>1280</v>
      </c>
      <c r="E368" s="13" t="s">
        <v>27</v>
      </c>
      <c r="F368" s="13" t="s">
        <v>1281</v>
      </c>
      <c r="G368" s="13" t="s">
        <v>27</v>
      </c>
      <c r="H368" s="13" t="s">
        <v>401</v>
      </c>
      <c r="I368" s="15" t="s">
        <v>402</v>
      </c>
      <c r="J368" s="15">
        <v>89783715</v>
      </c>
      <c r="K368" s="15">
        <v>89783715</v>
      </c>
      <c r="L368" s="15">
        <v>0</v>
      </c>
      <c r="M368" s="15">
        <v>0</v>
      </c>
      <c r="N368" s="15">
        <v>0</v>
      </c>
      <c r="O368" s="15">
        <v>0</v>
      </c>
      <c r="P368" s="15">
        <v>0</v>
      </c>
      <c r="Q368" s="15">
        <v>0</v>
      </c>
      <c r="R368" s="15">
        <v>0</v>
      </c>
      <c r="S368" s="13" t="s">
        <v>27</v>
      </c>
    </row>
    <row r="369" spans="1:19" hidden="1" x14ac:dyDescent="0.25">
      <c r="A369" s="13" t="s">
        <v>1276</v>
      </c>
      <c r="B369" s="14" t="s">
        <v>1253</v>
      </c>
      <c r="C369" s="13" t="s">
        <v>25</v>
      </c>
      <c r="D369" s="13" t="s">
        <v>1283</v>
      </c>
      <c r="E369" s="13" t="s">
        <v>27</v>
      </c>
      <c r="F369" s="13" t="s">
        <v>1284</v>
      </c>
      <c r="G369" s="13" t="s">
        <v>27</v>
      </c>
      <c r="H369" s="13" t="s">
        <v>606</v>
      </c>
      <c r="I369" s="15" t="s">
        <v>607</v>
      </c>
      <c r="J369" s="15">
        <v>16153407.949999999</v>
      </c>
      <c r="K369" s="15">
        <v>0</v>
      </c>
      <c r="L369" s="15">
        <v>13925351.68</v>
      </c>
      <c r="M369" s="15">
        <v>2228056.27</v>
      </c>
      <c r="N369" s="15">
        <v>0</v>
      </c>
      <c r="O369" s="15">
        <v>0</v>
      </c>
      <c r="P369" s="15">
        <v>0</v>
      </c>
      <c r="Q369" s="15">
        <v>0</v>
      </c>
      <c r="R369" s="15">
        <v>0</v>
      </c>
      <c r="S369" s="13" t="s">
        <v>27</v>
      </c>
    </row>
    <row r="370" spans="1:19" hidden="1" x14ac:dyDescent="0.25">
      <c r="A370" s="13" t="s">
        <v>1279</v>
      </c>
      <c r="B370" s="14" t="s">
        <v>1253</v>
      </c>
      <c r="C370" s="13" t="s">
        <v>25</v>
      </c>
      <c r="D370" s="13" t="s">
        <v>1286</v>
      </c>
      <c r="E370" s="13" t="s">
        <v>27</v>
      </c>
      <c r="F370" s="13" t="s">
        <v>1287</v>
      </c>
      <c r="G370" s="13" t="s">
        <v>27</v>
      </c>
      <c r="H370" s="13" t="s">
        <v>392</v>
      </c>
      <c r="I370" s="15" t="s">
        <v>393</v>
      </c>
      <c r="J370" s="15">
        <v>186985194.62</v>
      </c>
      <c r="K370" s="15">
        <v>186985194.62</v>
      </c>
      <c r="L370" s="15">
        <v>0</v>
      </c>
      <c r="M370" s="15">
        <v>0</v>
      </c>
      <c r="N370" s="15">
        <v>0</v>
      </c>
      <c r="O370" s="15">
        <v>0</v>
      </c>
      <c r="P370" s="15">
        <v>0</v>
      </c>
      <c r="Q370" s="15">
        <v>0</v>
      </c>
      <c r="R370" s="15">
        <v>0</v>
      </c>
      <c r="S370" s="13" t="s">
        <v>27</v>
      </c>
    </row>
    <row r="371" spans="1:19" hidden="1" x14ac:dyDescent="0.25">
      <c r="A371" s="13" t="s">
        <v>1282</v>
      </c>
      <c r="B371" s="14" t="s">
        <v>1253</v>
      </c>
      <c r="C371" s="13" t="s">
        <v>25</v>
      </c>
      <c r="D371" s="13" t="s">
        <v>1289</v>
      </c>
      <c r="E371" s="13" t="s">
        <v>27</v>
      </c>
      <c r="F371" s="13" t="s">
        <v>1290</v>
      </c>
      <c r="G371" s="13" t="s">
        <v>27</v>
      </c>
      <c r="H371" s="13" t="s">
        <v>132</v>
      </c>
      <c r="I371" s="15" t="s">
        <v>133</v>
      </c>
      <c r="J371" s="15">
        <v>20765220</v>
      </c>
      <c r="K371" s="15">
        <v>20765220</v>
      </c>
      <c r="L371" s="15">
        <v>0</v>
      </c>
      <c r="M371" s="15">
        <v>0</v>
      </c>
      <c r="N371" s="15">
        <v>0</v>
      </c>
      <c r="O371" s="15">
        <v>0</v>
      </c>
      <c r="P371" s="15">
        <v>0</v>
      </c>
      <c r="Q371" s="15">
        <v>0</v>
      </c>
      <c r="R371" s="15">
        <v>0</v>
      </c>
      <c r="S371" s="13" t="s">
        <v>27</v>
      </c>
    </row>
    <row r="372" spans="1:19" hidden="1" x14ac:dyDescent="0.25">
      <c r="A372" s="13" t="s">
        <v>1285</v>
      </c>
      <c r="B372" s="14" t="s">
        <v>1253</v>
      </c>
      <c r="C372" s="13" t="s">
        <v>25</v>
      </c>
      <c r="D372" s="13" t="s">
        <v>1292</v>
      </c>
      <c r="E372" s="13" t="s">
        <v>27</v>
      </c>
      <c r="F372" s="13" t="s">
        <v>1293</v>
      </c>
      <c r="G372" s="13" t="s">
        <v>27</v>
      </c>
      <c r="H372" s="13" t="s">
        <v>1294</v>
      </c>
      <c r="I372" s="15" t="s">
        <v>1295</v>
      </c>
      <c r="J372" s="15">
        <v>32500000</v>
      </c>
      <c r="K372" s="15">
        <v>32500000</v>
      </c>
      <c r="L372" s="15">
        <v>0</v>
      </c>
      <c r="M372" s="15">
        <v>0</v>
      </c>
      <c r="N372" s="15">
        <v>0</v>
      </c>
      <c r="O372" s="15">
        <v>0</v>
      </c>
      <c r="P372" s="15">
        <v>0</v>
      </c>
      <c r="Q372" s="15">
        <v>0</v>
      </c>
      <c r="R372" s="15">
        <v>0</v>
      </c>
      <c r="S372" s="13" t="s">
        <v>27</v>
      </c>
    </row>
    <row r="373" spans="1:19" hidden="1" x14ac:dyDescent="0.25">
      <c r="A373" s="13" t="s">
        <v>1288</v>
      </c>
      <c r="B373" s="14" t="s">
        <v>1253</v>
      </c>
      <c r="C373" s="13" t="s">
        <v>25</v>
      </c>
      <c r="D373" s="13" t="s">
        <v>1297</v>
      </c>
      <c r="E373" s="13" t="s">
        <v>27</v>
      </c>
      <c r="F373" s="13" t="s">
        <v>1298</v>
      </c>
      <c r="G373" s="13" t="s">
        <v>27</v>
      </c>
      <c r="H373" s="13" t="s">
        <v>50</v>
      </c>
      <c r="I373" s="15" t="s">
        <v>51</v>
      </c>
      <c r="J373" s="15">
        <v>58722263.310000002</v>
      </c>
      <c r="K373" s="15">
        <v>58722263.310000002</v>
      </c>
      <c r="L373" s="15">
        <v>0</v>
      </c>
      <c r="M373" s="15">
        <v>0</v>
      </c>
      <c r="N373" s="15">
        <v>0</v>
      </c>
      <c r="O373" s="15">
        <v>0</v>
      </c>
      <c r="P373" s="15">
        <v>0</v>
      </c>
      <c r="Q373" s="15">
        <v>0</v>
      </c>
      <c r="R373" s="15">
        <v>0</v>
      </c>
      <c r="S373" s="13" t="s">
        <v>27</v>
      </c>
    </row>
    <row r="374" spans="1:19" hidden="1" x14ac:dyDescent="0.25">
      <c r="A374" s="13" t="s">
        <v>1291</v>
      </c>
      <c r="B374" s="14" t="s">
        <v>1253</v>
      </c>
      <c r="C374" s="13" t="s">
        <v>25</v>
      </c>
      <c r="D374" s="13" t="s">
        <v>1300</v>
      </c>
      <c r="E374" s="13" t="s">
        <v>27</v>
      </c>
      <c r="F374" s="13" t="s">
        <v>1301</v>
      </c>
      <c r="G374" s="13" t="s">
        <v>27</v>
      </c>
      <c r="H374" s="13" t="s">
        <v>50</v>
      </c>
      <c r="I374" s="15" t="s">
        <v>51</v>
      </c>
      <c r="J374" s="15">
        <v>66891468.93</v>
      </c>
      <c r="K374" s="15">
        <v>66891468.93</v>
      </c>
      <c r="L374" s="15">
        <v>0</v>
      </c>
      <c r="M374" s="15">
        <v>0</v>
      </c>
      <c r="N374" s="15">
        <v>0</v>
      </c>
      <c r="O374" s="15">
        <v>0</v>
      </c>
      <c r="P374" s="15">
        <v>0</v>
      </c>
      <c r="Q374" s="15">
        <v>0</v>
      </c>
      <c r="R374" s="15">
        <v>0</v>
      </c>
      <c r="S374" s="13" t="s">
        <v>27</v>
      </c>
    </row>
    <row r="375" spans="1:19" hidden="1" x14ac:dyDescent="0.25">
      <c r="A375" s="13" t="s">
        <v>1296</v>
      </c>
      <c r="B375" s="14" t="s">
        <v>1253</v>
      </c>
      <c r="C375" s="13" t="s">
        <v>25</v>
      </c>
      <c r="D375" s="13" t="s">
        <v>1303</v>
      </c>
      <c r="E375" s="13" t="s">
        <v>27</v>
      </c>
      <c r="F375" s="13" t="s">
        <v>1304</v>
      </c>
      <c r="G375" s="13" t="s">
        <v>27</v>
      </c>
      <c r="H375" s="13" t="s">
        <v>50</v>
      </c>
      <c r="I375" s="15" t="s">
        <v>51</v>
      </c>
      <c r="J375" s="15">
        <v>215118.91</v>
      </c>
      <c r="K375" s="15">
        <v>215118.91</v>
      </c>
      <c r="L375" s="15">
        <v>0</v>
      </c>
      <c r="M375" s="15">
        <v>0</v>
      </c>
      <c r="N375" s="15">
        <v>0</v>
      </c>
      <c r="O375" s="15">
        <v>0</v>
      </c>
      <c r="P375" s="15">
        <v>0</v>
      </c>
      <c r="Q375" s="15">
        <v>0</v>
      </c>
      <c r="R375" s="15">
        <v>0</v>
      </c>
      <c r="S375" s="13" t="s">
        <v>27</v>
      </c>
    </row>
    <row r="376" spans="1:19" hidden="1" x14ac:dyDescent="0.25">
      <c r="A376" s="13" t="s">
        <v>1299</v>
      </c>
      <c r="B376" s="14" t="s">
        <v>1253</v>
      </c>
      <c r="C376" s="13" t="s">
        <v>25</v>
      </c>
      <c r="D376" s="13" t="s">
        <v>1306</v>
      </c>
      <c r="E376" s="13" t="s">
        <v>27</v>
      </c>
      <c r="F376" s="13" t="s">
        <v>1307</v>
      </c>
      <c r="G376" s="13" t="s">
        <v>27</v>
      </c>
      <c r="H376" s="13" t="s">
        <v>132</v>
      </c>
      <c r="I376" s="15" t="s">
        <v>133</v>
      </c>
      <c r="J376" s="15">
        <v>22634088</v>
      </c>
      <c r="K376" s="15">
        <v>22634088</v>
      </c>
      <c r="L376" s="15">
        <v>0</v>
      </c>
      <c r="M376" s="15">
        <v>0</v>
      </c>
      <c r="N376" s="15">
        <v>0</v>
      </c>
      <c r="O376" s="15">
        <v>0</v>
      </c>
      <c r="P376" s="15">
        <v>0</v>
      </c>
      <c r="Q376" s="15">
        <v>0</v>
      </c>
      <c r="R376" s="15">
        <v>0</v>
      </c>
      <c r="S376" s="13" t="s">
        <v>27</v>
      </c>
    </row>
    <row r="377" spans="1:19" hidden="1" x14ac:dyDescent="0.25">
      <c r="A377" s="13" t="s">
        <v>1302</v>
      </c>
      <c r="B377" s="14" t="s">
        <v>1253</v>
      </c>
      <c r="C377" s="13" t="s">
        <v>25</v>
      </c>
      <c r="D377" s="13" t="s">
        <v>1309</v>
      </c>
      <c r="E377" s="13" t="s">
        <v>27</v>
      </c>
      <c r="F377" s="13" t="s">
        <v>1310</v>
      </c>
      <c r="G377" s="13" t="s">
        <v>27</v>
      </c>
      <c r="H377" s="13" t="s">
        <v>132</v>
      </c>
      <c r="I377" s="15" t="s">
        <v>133</v>
      </c>
      <c r="J377" s="15">
        <v>34000756.32</v>
      </c>
      <c r="K377" s="15">
        <v>22634088</v>
      </c>
      <c r="L377" s="15">
        <v>9798852</v>
      </c>
      <c r="M377" s="15">
        <v>1567816.32</v>
      </c>
      <c r="N377" s="15">
        <v>0</v>
      </c>
      <c r="O377" s="15">
        <v>0</v>
      </c>
      <c r="P377" s="15">
        <v>0</v>
      </c>
      <c r="Q377" s="15">
        <v>0</v>
      </c>
      <c r="R377" s="15">
        <v>0</v>
      </c>
      <c r="S377" s="13" t="s">
        <v>27</v>
      </c>
    </row>
    <row r="378" spans="1:19" hidden="1" x14ac:dyDescent="0.25">
      <c r="A378" s="13" t="s">
        <v>1305</v>
      </c>
      <c r="B378" s="14" t="s">
        <v>1253</v>
      </c>
      <c r="C378" s="13" t="s">
        <v>25</v>
      </c>
      <c r="D378" s="13" t="s">
        <v>1312</v>
      </c>
      <c r="E378" s="13" t="s">
        <v>27</v>
      </c>
      <c r="F378" s="13" t="s">
        <v>1313</v>
      </c>
      <c r="G378" s="13" t="s">
        <v>27</v>
      </c>
      <c r="H378" s="13" t="s">
        <v>50</v>
      </c>
      <c r="I378" s="15" t="s">
        <v>51</v>
      </c>
      <c r="J378" s="15">
        <v>142153693.31999999</v>
      </c>
      <c r="K378" s="15">
        <v>142153693.31999999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3" t="s">
        <v>27</v>
      </c>
    </row>
    <row r="379" spans="1:19" hidden="1" x14ac:dyDescent="0.25">
      <c r="A379" s="13" t="s">
        <v>1308</v>
      </c>
      <c r="B379" s="14" t="s">
        <v>1253</v>
      </c>
      <c r="C379" s="13" t="s">
        <v>25</v>
      </c>
      <c r="D379" s="13" t="s">
        <v>1315</v>
      </c>
      <c r="E379" s="13" t="s">
        <v>27</v>
      </c>
      <c r="F379" s="13" t="s">
        <v>1316</v>
      </c>
      <c r="G379" s="13" t="s">
        <v>27</v>
      </c>
      <c r="H379" s="13" t="s">
        <v>50</v>
      </c>
      <c r="I379" s="15" t="s">
        <v>51</v>
      </c>
      <c r="J379" s="15">
        <v>1042499.35</v>
      </c>
      <c r="K379" s="15">
        <v>1042499.35</v>
      </c>
      <c r="L379" s="15">
        <v>0</v>
      </c>
      <c r="M379" s="15">
        <v>0</v>
      </c>
      <c r="N379" s="15">
        <v>0</v>
      </c>
      <c r="O379" s="15">
        <v>0</v>
      </c>
      <c r="P379" s="15">
        <v>0</v>
      </c>
      <c r="Q379" s="15">
        <v>0</v>
      </c>
      <c r="R379" s="15">
        <v>0</v>
      </c>
      <c r="S379" s="13" t="s">
        <v>27</v>
      </c>
    </row>
    <row r="380" spans="1:19" hidden="1" x14ac:dyDescent="0.25">
      <c r="A380" s="13" t="s">
        <v>1311</v>
      </c>
      <c r="B380" s="14" t="s">
        <v>1253</v>
      </c>
      <c r="C380" s="13" t="s">
        <v>25</v>
      </c>
      <c r="D380" s="13" t="s">
        <v>1318</v>
      </c>
      <c r="E380" s="13" t="s">
        <v>27</v>
      </c>
      <c r="F380" s="13" t="s">
        <v>1319</v>
      </c>
      <c r="G380" s="13" t="s">
        <v>27</v>
      </c>
      <c r="H380" s="13" t="s">
        <v>50</v>
      </c>
      <c r="I380" s="15" t="s">
        <v>51</v>
      </c>
      <c r="J380" s="15">
        <v>25200612.050000001</v>
      </c>
      <c r="K380" s="15">
        <v>25200612.050000001</v>
      </c>
      <c r="L380" s="15">
        <v>0</v>
      </c>
      <c r="M380" s="15">
        <v>0</v>
      </c>
      <c r="N380" s="15">
        <v>0</v>
      </c>
      <c r="O380" s="15">
        <v>0</v>
      </c>
      <c r="P380" s="15">
        <v>0</v>
      </c>
      <c r="Q380" s="15">
        <v>0</v>
      </c>
      <c r="R380" s="15">
        <v>0</v>
      </c>
      <c r="S380" s="13" t="s">
        <v>27</v>
      </c>
    </row>
    <row r="381" spans="1:19" hidden="1" x14ac:dyDescent="0.25">
      <c r="A381" s="13" t="s">
        <v>1314</v>
      </c>
      <c r="B381" s="14" t="s">
        <v>1253</v>
      </c>
      <c r="C381" s="13" t="s">
        <v>25</v>
      </c>
      <c r="D381" s="13" t="s">
        <v>1321</v>
      </c>
      <c r="E381" s="13" t="s">
        <v>27</v>
      </c>
      <c r="F381" s="13" t="s">
        <v>1322</v>
      </c>
      <c r="G381" s="13" t="s">
        <v>27</v>
      </c>
      <c r="H381" s="13" t="s">
        <v>50</v>
      </c>
      <c r="I381" s="15" t="s">
        <v>51</v>
      </c>
      <c r="J381" s="15">
        <v>557173.11</v>
      </c>
      <c r="K381" s="15">
        <v>557173.11</v>
      </c>
      <c r="L381" s="15">
        <v>0</v>
      </c>
      <c r="M381" s="15">
        <v>0</v>
      </c>
      <c r="N381" s="15">
        <v>0</v>
      </c>
      <c r="O381" s="15">
        <v>0</v>
      </c>
      <c r="P381" s="15">
        <v>0</v>
      </c>
      <c r="Q381" s="15">
        <v>0</v>
      </c>
      <c r="R381" s="15">
        <v>0</v>
      </c>
      <c r="S381" s="13" t="s">
        <v>27</v>
      </c>
    </row>
    <row r="382" spans="1:19" hidden="1" x14ac:dyDescent="0.25">
      <c r="A382" s="13" t="s">
        <v>1317</v>
      </c>
      <c r="B382" s="14" t="s">
        <v>1253</v>
      </c>
      <c r="C382" s="13" t="s">
        <v>25</v>
      </c>
      <c r="D382" s="13" t="s">
        <v>1324</v>
      </c>
      <c r="E382" s="13" t="s">
        <v>27</v>
      </c>
      <c r="F382" s="13" t="s">
        <v>1325</v>
      </c>
      <c r="G382" s="13" t="s">
        <v>27</v>
      </c>
      <c r="H382" s="13" t="s">
        <v>50</v>
      </c>
      <c r="I382" s="15" t="s">
        <v>51</v>
      </c>
      <c r="J382" s="15">
        <v>72030.77</v>
      </c>
      <c r="K382" s="15">
        <v>72030.77</v>
      </c>
      <c r="L382" s="15">
        <v>0</v>
      </c>
      <c r="M382" s="15">
        <v>0</v>
      </c>
      <c r="N382" s="15">
        <v>0</v>
      </c>
      <c r="O382" s="15">
        <v>0</v>
      </c>
      <c r="P382" s="15">
        <v>0</v>
      </c>
      <c r="Q382" s="15">
        <v>0</v>
      </c>
      <c r="R382" s="15">
        <v>0</v>
      </c>
      <c r="S382" s="13" t="s">
        <v>27</v>
      </c>
    </row>
    <row r="383" spans="1:19" hidden="1" x14ac:dyDescent="0.25">
      <c r="A383" s="13" t="s">
        <v>1320</v>
      </c>
      <c r="B383" s="14" t="s">
        <v>1253</v>
      </c>
      <c r="C383" s="13" t="s">
        <v>25</v>
      </c>
      <c r="D383" s="13" t="s">
        <v>1327</v>
      </c>
      <c r="E383" s="13" t="s">
        <v>27</v>
      </c>
      <c r="F383" s="13" t="s">
        <v>1328</v>
      </c>
      <c r="G383" s="13" t="s">
        <v>27</v>
      </c>
      <c r="H383" s="13" t="s">
        <v>29</v>
      </c>
      <c r="I383" s="15" t="s">
        <v>30</v>
      </c>
      <c r="J383" s="15">
        <v>21876956.199999999</v>
      </c>
      <c r="K383" s="15">
        <v>0</v>
      </c>
      <c r="L383" s="15">
        <v>18859445</v>
      </c>
      <c r="M383" s="15">
        <v>3017511.2</v>
      </c>
      <c r="N383" s="15">
        <v>0</v>
      </c>
      <c r="O383" s="15">
        <v>0</v>
      </c>
      <c r="P383" s="15">
        <v>0</v>
      </c>
      <c r="Q383" s="15">
        <v>0</v>
      </c>
      <c r="R383" s="15">
        <v>0</v>
      </c>
      <c r="S383" s="13" t="s">
        <v>27</v>
      </c>
    </row>
    <row r="384" spans="1:19" hidden="1" x14ac:dyDescent="0.25">
      <c r="A384" s="13" t="s">
        <v>1323</v>
      </c>
      <c r="B384" s="14" t="s">
        <v>1253</v>
      </c>
      <c r="C384" s="13" t="s">
        <v>75</v>
      </c>
      <c r="D384" s="13" t="s">
        <v>27</v>
      </c>
      <c r="E384" s="13" t="s">
        <v>1342</v>
      </c>
      <c r="F384" s="13" t="s">
        <v>1342</v>
      </c>
      <c r="G384" s="13" t="s">
        <v>1342</v>
      </c>
      <c r="H384" s="13" t="s">
        <v>63</v>
      </c>
      <c r="I384" s="15" t="s">
        <v>64</v>
      </c>
      <c r="J384" s="15">
        <v>-5204000</v>
      </c>
      <c r="K384" s="15">
        <v>-5204000</v>
      </c>
      <c r="L384" s="15">
        <v>0</v>
      </c>
      <c r="M384" s="15">
        <v>0</v>
      </c>
      <c r="N384" s="15">
        <v>0</v>
      </c>
      <c r="O384" s="15">
        <v>0</v>
      </c>
      <c r="P384" s="15">
        <v>0</v>
      </c>
      <c r="Q384" s="15">
        <v>0</v>
      </c>
      <c r="R384" s="15">
        <v>0</v>
      </c>
      <c r="S384" s="13" t="s">
        <v>27</v>
      </c>
    </row>
    <row r="385" spans="1:19" hidden="1" x14ac:dyDescent="0.25">
      <c r="A385" s="13" t="s">
        <v>1326</v>
      </c>
      <c r="B385" s="14" t="s">
        <v>1253</v>
      </c>
      <c r="C385" s="13" t="s">
        <v>75</v>
      </c>
      <c r="D385" s="13" t="s">
        <v>27</v>
      </c>
      <c r="E385" s="13" t="s">
        <v>1344</v>
      </c>
      <c r="F385" s="13" t="s">
        <v>1345</v>
      </c>
      <c r="G385" s="13" t="s">
        <v>1346</v>
      </c>
      <c r="H385" s="13" t="s">
        <v>132</v>
      </c>
      <c r="I385" s="15" t="s">
        <v>133</v>
      </c>
      <c r="J385" s="15">
        <v>-2066880.68</v>
      </c>
      <c r="K385" s="15">
        <v>0</v>
      </c>
      <c r="L385" s="15">
        <v>-1781793.69</v>
      </c>
      <c r="M385" s="15">
        <v>-285086.99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3" t="s">
        <v>27</v>
      </c>
    </row>
    <row r="386" spans="1:19" hidden="1" x14ac:dyDescent="0.25">
      <c r="A386" s="13" t="s">
        <v>1329</v>
      </c>
      <c r="B386" s="14" t="s">
        <v>1253</v>
      </c>
      <c r="C386" s="13" t="s">
        <v>75</v>
      </c>
      <c r="D386" s="13" t="s">
        <v>27</v>
      </c>
      <c r="E386" s="13" t="s">
        <v>1348</v>
      </c>
      <c r="F386" s="13" t="s">
        <v>1349</v>
      </c>
      <c r="G386" s="13" t="s">
        <v>1300</v>
      </c>
      <c r="H386" s="13" t="s">
        <v>50</v>
      </c>
      <c r="I386" s="15" t="s">
        <v>51</v>
      </c>
      <c r="J386" s="15">
        <v>-329334.37</v>
      </c>
      <c r="K386" s="15">
        <v>-329334.37</v>
      </c>
      <c r="L386" s="15">
        <v>0</v>
      </c>
      <c r="M386" s="15">
        <v>0</v>
      </c>
      <c r="N386" s="15">
        <v>0</v>
      </c>
      <c r="O386" s="15">
        <v>0</v>
      </c>
      <c r="P386" s="15">
        <v>0</v>
      </c>
      <c r="Q386" s="15">
        <v>0</v>
      </c>
      <c r="R386" s="15">
        <v>0</v>
      </c>
      <c r="S386" s="13" t="s">
        <v>27</v>
      </c>
    </row>
    <row r="387" spans="1:19" hidden="1" x14ac:dyDescent="0.25">
      <c r="A387" s="13" t="s">
        <v>1332</v>
      </c>
      <c r="B387" s="14" t="s">
        <v>1253</v>
      </c>
      <c r="C387" s="13" t="s">
        <v>75</v>
      </c>
      <c r="D387" s="13" t="s">
        <v>27</v>
      </c>
      <c r="E387" s="13" t="s">
        <v>1351</v>
      </c>
      <c r="F387" s="13" t="s">
        <v>1352</v>
      </c>
      <c r="G387" s="13" t="s">
        <v>1306</v>
      </c>
      <c r="H387" s="13" t="s">
        <v>132</v>
      </c>
      <c r="I387" s="15" t="s">
        <v>133</v>
      </c>
      <c r="J387" s="15">
        <v>-1131704.3999999999</v>
      </c>
      <c r="K387" s="15">
        <v>-1131704.3999999999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3" t="s">
        <v>27</v>
      </c>
    </row>
    <row r="388" spans="1:19" hidden="1" x14ac:dyDescent="0.25">
      <c r="A388" s="13" t="s">
        <v>1335</v>
      </c>
      <c r="B388" s="14" t="s">
        <v>1253</v>
      </c>
      <c r="C388" s="13" t="s">
        <v>75</v>
      </c>
      <c r="D388" s="13" t="s">
        <v>27</v>
      </c>
      <c r="E388" s="13" t="s">
        <v>1354</v>
      </c>
      <c r="F388" s="13" t="s">
        <v>1355</v>
      </c>
      <c r="G388" s="13" t="s">
        <v>646</v>
      </c>
      <c r="H388" s="13" t="s">
        <v>29</v>
      </c>
      <c r="I388" s="15" t="s">
        <v>30</v>
      </c>
      <c r="J388" s="15">
        <v>-11221719.359999999</v>
      </c>
      <c r="K388" s="15">
        <v>0</v>
      </c>
      <c r="L388" s="15">
        <v>-9673896</v>
      </c>
      <c r="M388" s="15">
        <v>-1547823.36</v>
      </c>
      <c r="N388" s="15">
        <v>0</v>
      </c>
      <c r="O388" s="15">
        <v>0</v>
      </c>
      <c r="P388" s="15">
        <v>0</v>
      </c>
      <c r="Q388" s="15">
        <v>0</v>
      </c>
      <c r="R388" s="15">
        <v>0</v>
      </c>
      <c r="S388" s="13" t="s">
        <v>27</v>
      </c>
    </row>
    <row r="389" spans="1:19" hidden="1" x14ac:dyDescent="0.25">
      <c r="A389" s="13" t="s">
        <v>1338</v>
      </c>
      <c r="B389" s="14" t="s">
        <v>1253</v>
      </c>
      <c r="C389" s="13" t="s">
        <v>75</v>
      </c>
      <c r="D389" s="13" t="s">
        <v>27</v>
      </c>
      <c r="E389" s="13" t="s">
        <v>1360</v>
      </c>
      <c r="F389" s="13" t="s">
        <v>1361</v>
      </c>
      <c r="G389" s="13" t="s">
        <v>874</v>
      </c>
      <c r="H389" s="13" t="s">
        <v>29</v>
      </c>
      <c r="I389" s="15" t="s">
        <v>30</v>
      </c>
      <c r="J389" s="15">
        <v>-16282394.359999999</v>
      </c>
      <c r="K389" s="15">
        <v>0</v>
      </c>
      <c r="L389" s="15">
        <v>-14036546.859999999</v>
      </c>
      <c r="M389" s="15">
        <v>-2245847.5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3" t="s">
        <v>27</v>
      </c>
    </row>
    <row r="390" spans="1:19" hidden="1" x14ac:dyDescent="0.25">
      <c r="A390" s="13" t="s">
        <v>1341</v>
      </c>
      <c r="B390" s="14" t="s">
        <v>1253</v>
      </c>
      <c r="C390" s="13" t="s">
        <v>75</v>
      </c>
      <c r="D390" s="13" t="s">
        <v>27</v>
      </c>
      <c r="E390" s="13" t="s">
        <v>1363</v>
      </c>
      <c r="F390" s="13" t="s">
        <v>1364</v>
      </c>
      <c r="G390" s="13" t="s">
        <v>874</v>
      </c>
      <c r="H390" s="13" t="s">
        <v>29</v>
      </c>
      <c r="I390" s="15" t="s">
        <v>30</v>
      </c>
      <c r="J390" s="15">
        <v>-4493222.2300000004</v>
      </c>
      <c r="K390" s="15">
        <v>-4493222.2300000004</v>
      </c>
      <c r="L390" s="15">
        <v>0</v>
      </c>
      <c r="M390" s="15">
        <v>0</v>
      </c>
      <c r="N390" s="15">
        <v>0</v>
      </c>
      <c r="O390" s="15">
        <v>0</v>
      </c>
      <c r="P390" s="15">
        <v>0</v>
      </c>
      <c r="Q390" s="15">
        <v>0</v>
      </c>
      <c r="R390" s="15">
        <v>0</v>
      </c>
      <c r="S390" s="13" t="s">
        <v>27</v>
      </c>
    </row>
    <row r="391" spans="1:19" hidden="1" x14ac:dyDescent="0.25">
      <c r="A391" s="13" t="s">
        <v>1343</v>
      </c>
      <c r="B391" s="14" t="s">
        <v>1253</v>
      </c>
      <c r="C391" s="13" t="s">
        <v>75</v>
      </c>
      <c r="D391" s="13" t="s">
        <v>27</v>
      </c>
      <c r="E391" s="13" t="s">
        <v>1339</v>
      </c>
      <c r="F391" s="13" t="s">
        <v>27</v>
      </c>
      <c r="G391" s="13" t="s">
        <v>1254</v>
      </c>
      <c r="H391" s="13" t="s">
        <v>1256</v>
      </c>
      <c r="I391" s="15" t="s">
        <v>1257</v>
      </c>
      <c r="J391" s="15">
        <v>0</v>
      </c>
      <c r="K391" s="15">
        <v>0</v>
      </c>
      <c r="L391" s="15">
        <v>0</v>
      </c>
      <c r="M391" s="15">
        <v>0</v>
      </c>
      <c r="N391" s="15">
        <v>0</v>
      </c>
      <c r="O391" s="15">
        <v>0</v>
      </c>
      <c r="P391" s="15">
        <v>0</v>
      </c>
      <c r="Q391" s="15">
        <v>0</v>
      </c>
      <c r="R391" s="15">
        <v>2075328</v>
      </c>
      <c r="S391" s="13" t="s">
        <v>1340</v>
      </c>
    </row>
    <row r="392" spans="1:19" hidden="1" x14ac:dyDescent="0.25">
      <c r="A392" s="13" t="s">
        <v>1347</v>
      </c>
      <c r="B392" s="14" t="s">
        <v>1253</v>
      </c>
      <c r="C392" s="13" t="s">
        <v>75</v>
      </c>
      <c r="D392" s="13" t="s">
        <v>27</v>
      </c>
      <c r="E392" s="13" t="s">
        <v>1336</v>
      </c>
      <c r="F392" s="13" t="s">
        <v>27</v>
      </c>
      <c r="G392" s="13" t="s">
        <v>1259</v>
      </c>
      <c r="H392" s="13" t="s">
        <v>1261</v>
      </c>
      <c r="I392" s="15" t="s">
        <v>1262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15">
        <v>0</v>
      </c>
      <c r="P392" s="15">
        <v>0</v>
      </c>
      <c r="Q392" s="15">
        <v>0</v>
      </c>
      <c r="R392" s="15">
        <v>3030720</v>
      </c>
      <c r="S392" s="13" t="s">
        <v>1337</v>
      </c>
    </row>
    <row r="393" spans="1:19" hidden="1" x14ac:dyDescent="0.25">
      <c r="A393" s="13" t="s">
        <v>1350</v>
      </c>
      <c r="B393" s="14" t="s">
        <v>1253</v>
      </c>
      <c r="C393" s="13" t="s">
        <v>75</v>
      </c>
      <c r="D393" s="13" t="s">
        <v>27</v>
      </c>
      <c r="E393" s="13" t="s">
        <v>1333</v>
      </c>
      <c r="F393" s="13" t="s">
        <v>27</v>
      </c>
      <c r="G393" s="13" t="s">
        <v>1283</v>
      </c>
      <c r="H393" s="13" t="s">
        <v>606</v>
      </c>
      <c r="I393" s="15" t="s">
        <v>607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15">
        <v>0</v>
      </c>
      <c r="P393" s="15">
        <v>0</v>
      </c>
      <c r="Q393" s="15">
        <v>0</v>
      </c>
      <c r="R393" s="15">
        <v>1671042.2</v>
      </c>
      <c r="S393" s="13" t="s">
        <v>1334</v>
      </c>
    </row>
    <row r="394" spans="1:19" hidden="1" x14ac:dyDescent="0.25">
      <c r="A394" s="13" t="s">
        <v>1353</v>
      </c>
      <c r="B394" s="14" t="s">
        <v>1253</v>
      </c>
      <c r="C394" s="13" t="s">
        <v>75</v>
      </c>
      <c r="D394" s="13" t="s">
        <v>27</v>
      </c>
      <c r="E394" s="13" t="s">
        <v>1330</v>
      </c>
      <c r="F394" s="13" t="s">
        <v>27</v>
      </c>
      <c r="G394" s="13" t="s">
        <v>1309</v>
      </c>
      <c r="H394" s="13" t="s">
        <v>132</v>
      </c>
      <c r="I394" s="15" t="s">
        <v>133</v>
      </c>
      <c r="J394" s="15">
        <v>0</v>
      </c>
      <c r="K394" s="15">
        <v>0</v>
      </c>
      <c r="L394" s="15">
        <v>0</v>
      </c>
      <c r="M394" s="15">
        <v>0</v>
      </c>
      <c r="N394" s="15">
        <v>0</v>
      </c>
      <c r="O394" s="15">
        <v>0</v>
      </c>
      <c r="P394" s="15">
        <v>0</v>
      </c>
      <c r="Q394" s="15">
        <v>0</v>
      </c>
      <c r="R394" s="15">
        <v>1175862.24</v>
      </c>
      <c r="S394" s="13" t="s">
        <v>1331</v>
      </c>
    </row>
    <row r="395" spans="1:19" hidden="1" x14ac:dyDescent="0.25">
      <c r="A395" s="13" t="s">
        <v>1356</v>
      </c>
      <c r="B395" s="14" t="s">
        <v>1253</v>
      </c>
      <c r="C395" s="13" t="s">
        <v>75</v>
      </c>
      <c r="D395" s="13" t="s">
        <v>27</v>
      </c>
      <c r="E395" s="13" t="s">
        <v>1357</v>
      </c>
      <c r="F395" s="13" t="s">
        <v>27</v>
      </c>
      <c r="G395" s="13" t="s">
        <v>1327</v>
      </c>
      <c r="H395" s="13" t="s">
        <v>29</v>
      </c>
      <c r="I395" s="15" t="s">
        <v>30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15">
        <v>0</v>
      </c>
      <c r="P395" s="15">
        <v>0</v>
      </c>
      <c r="Q395" s="15">
        <v>0</v>
      </c>
      <c r="R395" s="15">
        <v>2263133.4000000004</v>
      </c>
      <c r="S395" s="13" t="s">
        <v>1358</v>
      </c>
    </row>
    <row r="396" spans="1:19" hidden="1" x14ac:dyDescent="0.25">
      <c r="A396" s="13" t="s">
        <v>1359</v>
      </c>
      <c r="B396" s="14" t="s">
        <v>1366</v>
      </c>
      <c r="C396" s="13" t="s">
        <v>25</v>
      </c>
      <c r="D396" s="13" t="s">
        <v>1367</v>
      </c>
      <c r="E396" s="13" t="s">
        <v>27</v>
      </c>
      <c r="F396" s="13" t="s">
        <v>1368</v>
      </c>
      <c r="G396" s="13" t="s">
        <v>27</v>
      </c>
      <c r="H396" s="13" t="s">
        <v>252</v>
      </c>
      <c r="I396" s="15" t="s">
        <v>253</v>
      </c>
      <c r="J396" s="15">
        <v>367992521.60000002</v>
      </c>
      <c r="K396" s="15">
        <v>367992521.60000002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3" t="s">
        <v>27</v>
      </c>
    </row>
    <row r="397" spans="1:19" hidden="1" x14ac:dyDescent="0.25">
      <c r="A397" s="13" t="s">
        <v>1362</v>
      </c>
      <c r="B397" s="14" t="s">
        <v>1366</v>
      </c>
      <c r="C397" s="13" t="s">
        <v>25</v>
      </c>
      <c r="D397" s="13" t="s">
        <v>1370</v>
      </c>
      <c r="E397" s="13" t="s">
        <v>27</v>
      </c>
      <c r="F397" s="13" t="s">
        <v>1371</v>
      </c>
      <c r="G397" s="13" t="s">
        <v>27</v>
      </c>
      <c r="H397" s="13" t="s">
        <v>1372</v>
      </c>
      <c r="I397" s="15" t="s">
        <v>1373</v>
      </c>
      <c r="J397" s="15">
        <v>86106698.780000001</v>
      </c>
      <c r="K397" s="15">
        <v>86106698.780000001</v>
      </c>
      <c r="L397" s="15">
        <v>0</v>
      </c>
      <c r="M397" s="15">
        <v>0</v>
      </c>
      <c r="N397" s="15">
        <v>0</v>
      </c>
      <c r="O397" s="15">
        <v>0</v>
      </c>
      <c r="P397" s="15">
        <v>0</v>
      </c>
      <c r="Q397" s="15">
        <v>0</v>
      </c>
      <c r="R397" s="15">
        <v>0</v>
      </c>
      <c r="S397" s="13" t="s">
        <v>27</v>
      </c>
    </row>
    <row r="398" spans="1:19" hidden="1" x14ac:dyDescent="0.25">
      <c r="A398" s="13" t="s">
        <v>1365</v>
      </c>
      <c r="B398" s="14" t="s">
        <v>1366</v>
      </c>
      <c r="C398" s="13" t="s">
        <v>25</v>
      </c>
      <c r="D398" s="13" t="s">
        <v>1375</v>
      </c>
      <c r="E398" s="13" t="s">
        <v>27</v>
      </c>
      <c r="F398" s="13" t="s">
        <v>1376</v>
      </c>
      <c r="G398" s="13" t="s">
        <v>27</v>
      </c>
      <c r="H398" s="13" t="s">
        <v>151</v>
      </c>
      <c r="I398" s="15" t="s">
        <v>152</v>
      </c>
      <c r="J398" s="15">
        <v>121791200</v>
      </c>
      <c r="K398" s="15">
        <v>121791200</v>
      </c>
      <c r="L398" s="15">
        <v>0</v>
      </c>
      <c r="M398" s="15">
        <v>0</v>
      </c>
      <c r="N398" s="15">
        <v>0</v>
      </c>
      <c r="O398" s="15">
        <v>0</v>
      </c>
      <c r="P398" s="15">
        <v>0</v>
      </c>
      <c r="Q398" s="15">
        <v>0</v>
      </c>
      <c r="R398" s="15">
        <v>0</v>
      </c>
      <c r="S398" s="13" t="s">
        <v>27</v>
      </c>
    </row>
    <row r="399" spans="1:19" hidden="1" x14ac:dyDescent="0.25">
      <c r="A399" s="13" t="s">
        <v>1369</v>
      </c>
      <c r="B399" s="14" t="s">
        <v>1366</v>
      </c>
      <c r="C399" s="13" t="s">
        <v>25</v>
      </c>
      <c r="D399" s="13" t="s">
        <v>1378</v>
      </c>
      <c r="E399" s="13" t="s">
        <v>27</v>
      </c>
      <c r="F399" s="13" t="s">
        <v>1379</v>
      </c>
      <c r="G399" s="13" t="s">
        <v>27</v>
      </c>
      <c r="H399" s="13" t="s">
        <v>132</v>
      </c>
      <c r="I399" s="15" t="s">
        <v>133</v>
      </c>
      <c r="J399" s="15">
        <v>33951132</v>
      </c>
      <c r="K399" s="15">
        <v>33951132</v>
      </c>
      <c r="L399" s="15">
        <v>0</v>
      </c>
      <c r="M399" s="15">
        <v>0</v>
      </c>
      <c r="N399" s="15">
        <v>0</v>
      </c>
      <c r="O399" s="15">
        <v>0</v>
      </c>
      <c r="P399" s="15">
        <v>0</v>
      </c>
      <c r="Q399" s="15">
        <v>0</v>
      </c>
      <c r="R399" s="15">
        <v>0</v>
      </c>
      <c r="S399" s="13" t="s">
        <v>27</v>
      </c>
    </row>
    <row r="400" spans="1:19" hidden="1" x14ac:dyDescent="0.25">
      <c r="A400" s="13" t="s">
        <v>1374</v>
      </c>
      <c r="B400" s="14" t="s">
        <v>1366</v>
      </c>
      <c r="C400" s="13" t="s">
        <v>25</v>
      </c>
      <c r="D400" s="13" t="s">
        <v>1381</v>
      </c>
      <c r="E400" s="13" t="s">
        <v>27</v>
      </c>
      <c r="F400" s="13" t="s">
        <v>1382</v>
      </c>
      <c r="G400" s="13" t="s">
        <v>27</v>
      </c>
      <c r="H400" s="13" t="s">
        <v>1383</v>
      </c>
      <c r="I400" s="15" t="s">
        <v>1384</v>
      </c>
      <c r="J400" s="15">
        <v>59670583.200000003</v>
      </c>
      <c r="K400" s="15">
        <v>59670583.200000003</v>
      </c>
      <c r="L400" s="15">
        <v>0</v>
      </c>
      <c r="M400" s="15">
        <v>0</v>
      </c>
      <c r="N400" s="15">
        <v>0</v>
      </c>
      <c r="O400" s="15">
        <v>0</v>
      </c>
      <c r="P400" s="15">
        <v>0</v>
      </c>
      <c r="Q400" s="15">
        <v>0</v>
      </c>
      <c r="R400" s="15">
        <v>0</v>
      </c>
      <c r="S400" s="13" t="s">
        <v>27</v>
      </c>
    </row>
    <row r="401" spans="1:19" hidden="1" x14ac:dyDescent="0.25">
      <c r="A401" s="13" t="s">
        <v>1377</v>
      </c>
      <c r="B401" s="14" t="s">
        <v>1366</v>
      </c>
      <c r="C401" s="13" t="s">
        <v>25</v>
      </c>
      <c r="D401" s="13" t="s">
        <v>1386</v>
      </c>
      <c r="E401" s="13" t="s">
        <v>27</v>
      </c>
      <c r="F401" s="13" t="s">
        <v>1387</v>
      </c>
      <c r="G401" s="13" t="s">
        <v>27</v>
      </c>
      <c r="H401" s="13" t="s">
        <v>29</v>
      </c>
      <c r="I401" s="15" t="s">
        <v>30</v>
      </c>
      <c r="J401" s="15">
        <v>67485019.310000002</v>
      </c>
      <c r="K401" s="15">
        <v>14586000.850000001</v>
      </c>
      <c r="L401" s="15">
        <v>45602602</v>
      </c>
      <c r="M401" s="15">
        <v>7296416.46</v>
      </c>
      <c r="N401" s="15">
        <v>0</v>
      </c>
      <c r="O401" s="15">
        <v>0</v>
      </c>
      <c r="P401" s="15">
        <v>0</v>
      </c>
      <c r="Q401" s="15">
        <v>0</v>
      </c>
      <c r="R401" s="15">
        <v>0</v>
      </c>
      <c r="S401" s="13" t="s">
        <v>27</v>
      </c>
    </row>
    <row r="402" spans="1:19" hidden="1" x14ac:dyDescent="0.25">
      <c r="A402" s="13" t="s">
        <v>1380</v>
      </c>
      <c r="B402" s="14" t="s">
        <v>1366</v>
      </c>
      <c r="C402" s="13" t="s">
        <v>25</v>
      </c>
      <c r="D402" s="13" t="s">
        <v>1389</v>
      </c>
      <c r="E402" s="13" t="s">
        <v>27</v>
      </c>
      <c r="F402" s="13" t="s">
        <v>1390</v>
      </c>
      <c r="G402" s="13" t="s">
        <v>27</v>
      </c>
      <c r="H402" s="13" t="s">
        <v>747</v>
      </c>
      <c r="I402" s="15" t="s">
        <v>748</v>
      </c>
      <c r="J402" s="15">
        <v>16655551.5328</v>
      </c>
      <c r="K402" s="15">
        <v>0</v>
      </c>
      <c r="L402" s="15">
        <v>14358234.08</v>
      </c>
      <c r="M402" s="15">
        <v>2297317.4500000002</v>
      </c>
      <c r="N402" s="15">
        <v>0</v>
      </c>
      <c r="O402" s="15">
        <v>0</v>
      </c>
      <c r="P402" s="15">
        <v>0</v>
      </c>
      <c r="Q402" s="15">
        <v>0</v>
      </c>
      <c r="R402" s="15">
        <v>0</v>
      </c>
      <c r="S402" s="13" t="s">
        <v>27</v>
      </c>
    </row>
    <row r="403" spans="1:19" hidden="1" x14ac:dyDescent="0.25">
      <c r="A403" s="13" t="s">
        <v>1385</v>
      </c>
      <c r="B403" s="14" t="s">
        <v>1366</v>
      </c>
      <c r="C403" s="13" t="s">
        <v>25</v>
      </c>
      <c r="D403" s="13" t="s">
        <v>1392</v>
      </c>
      <c r="E403" s="13" t="s">
        <v>27</v>
      </c>
      <c r="F403" s="13" t="s">
        <v>1393</v>
      </c>
      <c r="G403" s="13" t="s">
        <v>27</v>
      </c>
      <c r="H403" s="13" t="s">
        <v>401</v>
      </c>
      <c r="I403" s="15" t="s">
        <v>402</v>
      </c>
      <c r="J403" s="15">
        <v>15975750</v>
      </c>
      <c r="K403" s="15">
        <v>15975750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3" t="s">
        <v>27</v>
      </c>
    </row>
    <row r="404" spans="1:19" hidden="1" x14ac:dyDescent="0.25">
      <c r="A404" s="13" t="s">
        <v>1388</v>
      </c>
      <c r="B404" s="14" t="s">
        <v>1366</v>
      </c>
      <c r="C404" s="13" t="s">
        <v>25</v>
      </c>
      <c r="D404" s="13" t="s">
        <v>1395</v>
      </c>
      <c r="E404" s="13" t="s">
        <v>27</v>
      </c>
      <c r="F404" s="13" t="s">
        <v>1396</v>
      </c>
      <c r="G404" s="13" t="s">
        <v>27</v>
      </c>
      <c r="H404" s="13" t="s">
        <v>151</v>
      </c>
      <c r="I404" s="15" t="s">
        <v>152</v>
      </c>
      <c r="J404" s="15">
        <v>91503520</v>
      </c>
      <c r="K404" s="15">
        <v>91503520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3" t="s">
        <v>27</v>
      </c>
    </row>
    <row r="405" spans="1:19" hidden="1" x14ac:dyDescent="0.25">
      <c r="A405" s="13" t="s">
        <v>1391</v>
      </c>
      <c r="B405" s="14" t="s">
        <v>1366</v>
      </c>
      <c r="C405" s="13" t="s">
        <v>25</v>
      </c>
      <c r="D405" s="13" t="s">
        <v>1398</v>
      </c>
      <c r="E405" s="13" t="s">
        <v>27</v>
      </c>
      <c r="F405" s="13" t="s">
        <v>1399</v>
      </c>
      <c r="G405" s="13" t="s">
        <v>27</v>
      </c>
      <c r="H405" s="13" t="s">
        <v>1400</v>
      </c>
      <c r="I405" s="15" t="s">
        <v>1401</v>
      </c>
      <c r="J405" s="15">
        <v>14282444.119999999</v>
      </c>
      <c r="K405" s="15">
        <v>14282444.119999999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3" t="s">
        <v>27</v>
      </c>
    </row>
    <row r="406" spans="1:19" hidden="1" x14ac:dyDescent="0.25">
      <c r="A406" s="13" t="s">
        <v>1394</v>
      </c>
      <c r="B406" s="14" t="s">
        <v>1366</v>
      </c>
      <c r="C406" s="13" t="s">
        <v>25</v>
      </c>
      <c r="D406" s="13" t="s">
        <v>1403</v>
      </c>
      <c r="E406" s="13" t="s">
        <v>27</v>
      </c>
      <c r="F406" s="13" t="s">
        <v>1404</v>
      </c>
      <c r="G406" s="13" t="s">
        <v>27</v>
      </c>
      <c r="H406" s="13" t="s">
        <v>63</v>
      </c>
      <c r="I406" s="15" t="s">
        <v>64</v>
      </c>
      <c r="J406" s="15">
        <v>34328000</v>
      </c>
      <c r="K406" s="15">
        <v>34328000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3" t="s">
        <v>27</v>
      </c>
    </row>
    <row r="407" spans="1:19" hidden="1" x14ac:dyDescent="0.25">
      <c r="A407" s="13" t="s">
        <v>1397</v>
      </c>
      <c r="B407" s="14" t="s">
        <v>1366</v>
      </c>
      <c r="C407" s="13" t="s">
        <v>25</v>
      </c>
      <c r="D407" s="13" t="s">
        <v>1406</v>
      </c>
      <c r="E407" s="13" t="s">
        <v>27</v>
      </c>
      <c r="F407" s="13" t="s">
        <v>1407</v>
      </c>
      <c r="G407" s="13" t="s">
        <v>27</v>
      </c>
      <c r="H407" s="13" t="s">
        <v>1408</v>
      </c>
      <c r="I407" s="15" t="s">
        <v>1409</v>
      </c>
      <c r="J407" s="15">
        <v>77912000</v>
      </c>
      <c r="K407" s="15">
        <v>77912000</v>
      </c>
      <c r="L407" s="15">
        <v>0</v>
      </c>
      <c r="M407" s="15">
        <v>0</v>
      </c>
      <c r="N407" s="15">
        <v>0</v>
      </c>
      <c r="O407" s="15">
        <v>0</v>
      </c>
      <c r="P407" s="15">
        <v>0</v>
      </c>
      <c r="Q407" s="15">
        <v>0</v>
      </c>
      <c r="R407" s="15">
        <v>0</v>
      </c>
      <c r="S407" s="13" t="s">
        <v>27</v>
      </c>
    </row>
    <row r="408" spans="1:19" hidden="1" x14ac:dyDescent="0.25">
      <c r="A408" s="13" t="s">
        <v>1402</v>
      </c>
      <c r="B408" s="14" t="s">
        <v>1366</v>
      </c>
      <c r="C408" s="13" t="s">
        <v>25</v>
      </c>
      <c r="D408" s="13" t="s">
        <v>1411</v>
      </c>
      <c r="E408" s="13" t="s">
        <v>27</v>
      </c>
      <c r="F408" s="13" t="s">
        <v>1412</v>
      </c>
      <c r="G408" s="13" t="s">
        <v>27</v>
      </c>
      <c r="H408" s="13" t="s">
        <v>401</v>
      </c>
      <c r="I408" s="15" t="s">
        <v>402</v>
      </c>
      <c r="J408" s="15">
        <v>9199129</v>
      </c>
      <c r="K408" s="15">
        <v>9199129</v>
      </c>
      <c r="L408" s="15">
        <v>0</v>
      </c>
      <c r="M408" s="15">
        <v>0</v>
      </c>
      <c r="N408" s="15">
        <v>0</v>
      </c>
      <c r="O408" s="15">
        <v>0</v>
      </c>
      <c r="P408" s="15">
        <v>0</v>
      </c>
      <c r="Q408" s="15">
        <v>0</v>
      </c>
      <c r="R408" s="15">
        <v>0</v>
      </c>
      <c r="S408" s="13" t="s">
        <v>27</v>
      </c>
    </row>
    <row r="409" spans="1:19" hidden="1" x14ac:dyDescent="0.25">
      <c r="A409" s="13" t="s">
        <v>1405</v>
      </c>
      <c r="B409" s="14" t="s">
        <v>1366</v>
      </c>
      <c r="C409" s="13" t="s">
        <v>25</v>
      </c>
      <c r="D409" s="13" t="s">
        <v>1414</v>
      </c>
      <c r="E409" s="13" t="s">
        <v>27</v>
      </c>
      <c r="F409" s="13" t="s">
        <v>1415</v>
      </c>
      <c r="G409" s="13" t="s">
        <v>27</v>
      </c>
      <c r="H409" s="13" t="s">
        <v>252</v>
      </c>
      <c r="I409" s="15" t="s">
        <v>253</v>
      </c>
      <c r="J409" s="15">
        <v>22520370.300000001</v>
      </c>
      <c r="K409" s="15">
        <v>22520370.300000001</v>
      </c>
      <c r="L409" s="15">
        <v>0</v>
      </c>
      <c r="M409" s="15">
        <v>0</v>
      </c>
      <c r="N409" s="15">
        <v>0</v>
      </c>
      <c r="O409" s="15">
        <v>0</v>
      </c>
      <c r="P409" s="15">
        <v>0</v>
      </c>
      <c r="Q409" s="15">
        <v>0</v>
      </c>
      <c r="R409" s="15">
        <v>0</v>
      </c>
      <c r="S409" s="13" t="s">
        <v>27</v>
      </c>
    </row>
    <row r="410" spans="1:19" hidden="1" x14ac:dyDescent="0.25">
      <c r="A410" s="13" t="s">
        <v>1410</v>
      </c>
      <c r="B410" s="14" t="s">
        <v>1366</v>
      </c>
      <c r="C410" s="13" t="s">
        <v>25</v>
      </c>
      <c r="D410" s="13" t="s">
        <v>1417</v>
      </c>
      <c r="E410" s="13" t="s">
        <v>27</v>
      </c>
      <c r="F410" s="13" t="s">
        <v>1418</v>
      </c>
      <c r="G410" s="13" t="s">
        <v>27</v>
      </c>
      <c r="H410" s="13" t="s">
        <v>63</v>
      </c>
      <c r="I410" s="15" t="s">
        <v>64</v>
      </c>
      <c r="J410" s="15">
        <v>8316000</v>
      </c>
      <c r="K410" s="15">
        <v>8316000</v>
      </c>
      <c r="L410" s="15">
        <v>0</v>
      </c>
      <c r="M410" s="15">
        <v>0</v>
      </c>
      <c r="N410" s="15">
        <v>0</v>
      </c>
      <c r="O410" s="15">
        <v>0</v>
      </c>
      <c r="P410" s="15">
        <v>0</v>
      </c>
      <c r="Q410" s="15">
        <v>0</v>
      </c>
      <c r="R410" s="15">
        <v>0</v>
      </c>
      <c r="S410" s="13" t="s">
        <v>27</v>
      </c>
    </row>
    <row r="411" spans="1:19" hidden="1" x14ac:dyDescent="0.25">
      <c r="A411" s="13" t="s">
        <v>1413</v>
      </c>
      <c r="B411" s="14" t="s">
        <v>1366</v>
      </c>
      <c r="C411" s="13" t="s">
        <v>25</v>
      </c>
      <c r="D411" s="13" t="s">
        <v>1420</v>
      </c>
      <c r="E411" s="13" t="s">
        <v>27</v>
      </c>
      <c r="F411" s="13" t="s">
        <v>1421</v>
      </c>
      <c r="G411" s="13" t="s">
        <v>27</v>
      </c>
      <c r="H411" s="13" t="s">
        <v>412</v>
      </c>
      <c r="I411" s="15" t="s">
        <v>413</v>
      </c>
      <c r="J411" s="15">
        <v>57910185.490000002</v>
      </c>
      <c r="K411" s="15">
        <v>57910185.490000002</v>
      </c>
      <c r="L411" s="15">
        <v>0</v>
      </c>
      <c r="M411" s="15">
        <v>0</v>
      </c>
      <c r="N411" s="15">
        <v>0</v>
      </c>
      <c r="O411" s="15">
        <v>0</v>
      </c>
      <c r="P411" s="15">
        <v>0</v>
      </c>
      <c r="Q411" s="15">
        <v>0</v>
      </c>
      <c r="R411" s="15">
        <v>0</v>
      </c>
      <c r="S411" s="13" t="s">
        <v>27</v>
      </c>
    </row>
    <row r="412" spans="1:19" hidden="1" x14ac:dyDescent="0.25">
      <c r="A412" s="13" t="s">
        <v>1416</v>
      </c>
      <c r="B412" s="14" t="s">
        <v>1366</v>
      </c>
      <c r="C412" s="13" t="s">
        <v>25</v>
      </c>
      <c r="D412" s="13" t="s">
        <v>1423</v>
      </c>
      <c r="E412" s="13" t="s">
        <v>27</v>
      </c>
      <c r="F412" s="13" t="s">
        <v>1424</v>
      </c>
      <c r="G412" s="13" t="s">
        <v>27</v>
      </c>
      <c r="H412" s="13" t="s">
        <v>1400</v>
      </c>
      <c r="I412" s="15" t="s">
        <v>1401</v>
      </c>
      <c r="J412" s="15">
        <v>53648879.299999997</v>
      </c>
      <c r="K412" s="15">
        <v>53648879.299999997</v>
      </c>
      <c r="L412" s="15">
        <v>0</v>
      </c>
      <c r="M412" s="15">
        <v>0</v>
      </c>
      <c r="N412" s="15">
        <v>0</v>
      </c>
      <c r="O412" s="15">
        <v>0</v>
      </c>
      <c r="P412" s="15">
        <v>0</v>
      </c>
      <c r="Q412" s="15">
        <v>0</v>
      </c>
      <c r="R412" s="15">
        <v>0</v>
      </c>
      <c r="S412" s="13" t="s">
        <v>27</v>
      </c>
    </row>
    <row r="413" spans="1:19" hidden="1" x14ac:dyDescent="0.25">
      <c r="A413" s="13" t="s">
        <v>1419</v>
      </c>
      <c r="B413" s="14" t="s">
        <v>1366</v>
      </c>
      <c r="C413" s="13" t="s">
        <v>25</v>
      </c>
      <c r="D413" s="13" t="s">
        <v>1426</v>
      </c>
      <c r="E413" s="13" t="s">
        <v>27</v>
      </c>
      <c r="F413" s="13" t="s">
        <v>1427</v>
      </c>
      <c r="G413" s="13" t="s">
        <v>27</v>
      </c>
      <c r="H413" s="13" t="s">
        <v>63</v>
      </c>
      <c r="I413" s="15" t="s">
        <v>64</v>
      </c>
      <c r="J413" s="15">
        <v>2226000</v>
      </c>
      <c r="K413" s="15">
        <v>2226000</v>
      </c>
      <c r="L413" s="15">
        <v>0</v>
      </c>
      <c r="M413" s="15">
        <v>0</v>
      </c>
      <c r="N413" s="15">
        <v>0</v>
      </c>
      <c r="O413" s="15">
        <v>0</v>
      </c>
      <c r="P413" s="15">
        <v>0</v>
      </c>
      <c r="Q413" s="15">
        <v>0</v>
      </c>
      <c r="R413" s="15">
        <v>0</v>
      </c>
      <c r="S413" s="13" t="s">
        <v>27</v>
      </c>
    </row>
    <row r="414" spans="1:19" hidden="1" x14ac:dyDescent="0.25">
      <c r="A414" s="13" t="s">
        <v>1422</v>
      </c>
      <c r="B414" s="14" t="s">
        <v>1366</v>
      </c>
      <c r="C414" s="13" t="s">
        <v>25</v>
      </c>
      <c r="D414" s="13" t="s">
        <v>1429</v>
      </c>
      <c r="E414" s="13" t="s">
        <v>27</v>
      </c>
      <c r="F414" s="13" t="s">
        <v>1430</v>
      </c>
      <c r="G414" s="13" t="s">
        <v>27</v>
      </c>
      <c r="H414" s="13" t="s">
        <v>1431</v>
      </c>
      <c r="I414" s="15" t="s">
        <v>1432</v>
      </c>
      <c r="J414" s="15">
        <v>795553951.38</v>
      </c>
      <c r="K414" s="15">
        <v>795553951.38</v>
      </c>
      <c r="L414" s="15">
        <v>0</v>
      </c>
      <c r="M414" s="15">
        <v>0</v>
      </c>
      <c r="N414" s="15">
        <v>0</v>
      </c>
      <c r="O414" s="15">
        <v>0</v>
      </c>
      <c r="P414" s="15">
        <v>0</v>
      </c>
      <c r="Q414" s="15">
        <v>0</v>
      </c>
      <c r="R414" s="15">
        <v>0</v>
      </c>
      <c r="S414" s="13" t="s">
        <v>27</v>
      </c>
    </row>
    <row r="415" spans="1:19" hidden="1" x14ac:dyDescent="0.25">
      <c r="A415" s="13" t="s">
        <v>1425</v>
      </c>
      <c r="B415" s="14" t="s">
        <v>1366</v>
      </c>
      <c r="C415" s="13" t="s">
        <v>25</v>
      </c>
      <c r="D415" s="13" t="s">
        <v>1434</v>
      </c>
      <c r="E415" s="13" t="s">
        <v>27</v>
      </c>
      <c r="F415" s="13" t="s">
        <v>1435</v>
      </c>
      <c r="G415" s="13" t="s">
        <v>27</v>
      </c>
      <c r="H415" s="13" t="s">
        <v>342</v>
      </c>
      <c r="I415" s="15" t="s">
        <v>343</v>
      </c>
      <c r="J415" s="15">
        <v>5745600.3200000003</v>
      </c>
      <c r="K415" s="15">
        <v>2872800</v>
      </c>
      <c r="L415" s="15">
        <v>2476552</v>
      </c>
      <c r="M415" s="15">
        <v>396248.32000000001</v>
      </c>
      <c r="N415" s="15">
        <v>0</v>
      </c>
      <c r="O415" s="15">
        <v>0</v>
      </c>
      <c r="P415" s="15">
        <v>0</v>
      </c>
      <c r="Q415" s="15">
        <v>0</v>
      </c>
      <c r="R415" s="15">
        <v>0</v>
      </c>
      <c r="S415" s="13" t="s">
        <v>27</v>
      </c>
    </row>
    <row r="416" spans="1:19" hidden="1" x14ac:dyDescent="0.25">
      <c r="A416" s="13" t="s">
        <v>1428</v>
      </c>
      <c r="B416" s="14" t="s">
        <v>1366</v>
      </c>
      <c r="C416" s="13" t="s">
        <v>25</v>
      </c>
      <c r="D416" s="13" t="s">
        <v>1437</v>
      </c>
      <c r="E416" s="13" t="s">
        <v>27</v>
      </c>
      <c r="F416" s="13" t="s">
        <v>1438</v>
      </c>
      <c r="G416" s="13" t="s">
        <v>27</v>
      </c>
      <c r="H416" s="13" t="s">
        <v>50</v>
      </c>
      <c r="I416" s="15" t="s">
        <v>51</v>
      </c>
      <c r="J416" s="15">
        <v>874319689.35000002</v>
      </c>
      <c r="K416" s="15">
        <v>874319689.35000002</v>
      </c>
      <c r="L416" s="15">
        <v>0</v>
      </c>
      <c r="M416" s="15">
        <v>0</v>
      </c>
      <c r="N416" s="15">
        <v>0</v>
      </c>
      <c r="O416" s="15">
        <v>0</v>
      </c>
      <c r="P416" s="15">
        <v>0</v>
      </c>
      <c r="Q416" s="15">
        <v>0</v>
      </c>
      <c r="R416" s="15">
        <v>0</v>
      </c>
      <c r="S416" s="13" t="s">
        <v>27</v>
      </c>
    </row>
    <row r="417" spans="1:19" hidden="1" x14ac:dyDescent="0.25">
      <c r="A417" s="13" t="s">
        <v>1433</v>
      </c>
      <c r="B417" s="14" t="s">
        <v>1366</v>
      </c>
      <c r="C417" s="13" t="s">
        <v>25</v>
      </c>
      <c r="D417" s="13" t="s">
        <v>1440</v>
      </c>
      <c r="E417" s="13" t="s">
        <v>27</v>
      </c>
      <c r="F417" s="13" t="s">
        <v>1441</v>
      </c>
      <c r="G417" s="13" t="s">
        <v>27</v>
      </c>
      <c r="H417" s="13" t="s">
        <v>50</v>
      </c>
      <c r="I417" s="15" t="s">
        <v>51</v>
      </c>
      <c r="J417" s="15">
        <v>554163658.64999998</v>
      </c>
      <c r="K417" s="15">
        <v>554163658.64999998</v>
      </c>
      <c r="L417" s="15">
        <v>0</v>
      </c>
      <c r="M417" s="15">
        <v>0</v>
      </c>
      <c r="N417" s="15">
        <v>0</v>
      </c>
      <c r="O417" s="15">
        <v>0</v>
      </c>
      <c r="P417" s="15">
        <v>0</v>
      </c>
      <c r="Q417" s="15">
        <v>0</v>
      </c>
      <c r="R417" s="15">
        <v>0</v>
      </c>
      <c r="S417" s="13" t="s">
        <v>27</v>
      </c>
    </row>
    <row r="418" spans="1:19" hidden="1" x14ac:dyDescent="0.25">
      <c r="A418" s="13" t="s">
        <v>1436</v>
      </c>
      <c r="B418" s="14" t="s">
        <v>1366</v>
      </c>
      <c r="C418" s="13" t="s">
        <v>25</v>
      </c>
      <c r="D418" s="13" t="s">
        <v>1443</v>
      </c>
      <c r="E418" s="13" t="s">
        <v>27</v>
      </c>
      <c r="F418" s="13" t="s">
        <v>1444</v>
      </c>
      <c r="G418" s="13" t="s">
        <v>27</v>
      </c>
      <c r="H418" s="13" t="s">
        <v>50</v>
      </c>
      <c r="I418" s="15" t="s">
        <v>51</v>
      </c>
      <c r="J418" s="15">
        <v>68561538.040000007</v>
      </c>
      <c r="K418" s="15">
        <v>68561538.040000007</v>
      </c>
      <c r="L418" s="15">
        <v>0</v>
      </c>
      <c r="M418" s="15">
        <v>0</v>
      </c>
      <c r="N418" s="15">
        <v>0</v>
      </c>
      <c r="O418" s="15">
        <v>0</v>
      </c>
      <c r="P418" s="15">
        <v>0</v>
      </c>
      <c r="Q418" s="15">
        <v>0</v>
      </c>
      <c r="R418" s="15">
        <v>0</v>
      </c>
      <c r="S418" s="13" t="s">
        <v>27</v>
      </c>
    </row>
    <row r="419" spans="1:19" hidden="1" x14ac:dyDescent="0.25">
      <c r="A419" s="13" t="s">
        <v>1439</v>
      </c>
      <c r="B419" s="14" t="s">
        <v>1366</v>
      </c>
      <c r="C419" s="13" t="s">
        <v>25</v>
      </c>
      <c r="D419" s="13" t="s">
        <v>1446</v>
      </c>
      <c r="E419" s="13" t="s">
        <v>27</v>
      </c>
      <c r="F419" s="13" t="s">
        <v>1447</v>
      </c>
      <c r="G419" s="13" t="s">
        <v>27</v>
      </c>
      <c r="H419" s="13" t="s">
        <v>437</v>
      </c>
      <c r="I419" s="15" t="s">
        <v>438</v>
      </c>
      <c r="J419" s="15">
        <v>71200000</v>
      </c>
      <c r="K419" s="15">
        <v>71200000</v>
      </c>
      <c r="L419" s="15">
        <v>0</v>
      </c>
      <c r="M419" s="15">
        <v>0</v>
      </c>
      <c r="N419" s="15">
        <v>0</v>
      </c>
      <c r="O419" s="15">
        <v>0</v>
      </c>
      <c r="P419" s="15">
        <v>0</v>
      </c>
      <c r="Q419" s="15">
        <v>0</v>
      </c>
      <c r="R419" s="15">
        <v>0</v>
      </c>
      <c r="S419" s="13" t="s">
        <v>27</v>
      </c>
    </row>
    <row r="420" spans="1:19" hidden="1" x14ac:dyDescent="0.25">
      <c r="A420" s="13" t="s">
        <v>1442</v>
      </c>
      <c r="B420" s="14" t="s">
        <v>1366</v>
      </c>
      <c r="C420" s="13" t="s">
        <v>25</v>
      </c>
      <c r="D420" s="13" t="s">
        <v>1449</v>
      </c>
      <c r="E420" s="13" t="s">
        <v>27</v>
      </c>
      <c r="F420" s="13" t="s">
        <v>1450</v>
      </c>
      <c r="G420" s="13" t="s">
        <v>27</v>
      </c>
      <c r="H420" s="13" t="s">
        <v>252</v>
      </c>
      <c r="I420" s="15" t="s">
        <v>253</v>
      </c>
      <c r="J420" s="15">
        <v>172271440.19999999</v>
      </c>
      <c r="K420" s="15">
        <v>172271440.19999999</v>
      </c>
      <c r="L420" s="15">
        <v>0</v>
      </c>
      <c r="M420" s="15">
        <v>0</v>
      </c>
      <c r="N420" s="15">
        <v>0</v>
      </c>
      <c r="O420" s="15">
        <v>0</v>
      </c>
      <c r="P420" s="15">
        <v>0</v>
      </c>
      <c r="Q420" s="15">
        <v>0</v>
      </c>
      <c r="R420" s="15">
        <v>0</v>
      </c>
      <c r="S420" s="13" t="s">
        <v>27</v>
      </c>
    </row>
    <row r="421" spans="1:19" hidden="1" x14ac:dyDescent="0.25">
      <c r="A421" s="13" t="s">
        <v>1445</v>
      </c>
      <c r="B421" s="14" t="s">
        <v>1366</v>
      </c>
      <c r="C421" s="13" t="s">
        <v>25</v>
      </c>
      <c r="D421" s="13" t="s">
        <v>1452</v>
      </c>
      <c r="E421" s="13" t="s">
        <v>27</v>
      </c>
      <c r="F421" s="13" t="s">
        <v>1453</v>
      </c>
      <c r="G421" s="13" t="s">
        <v>27</v>
      </c>
      <c r="H421" s="13" t="s">
        <v>1454</v>
      </c>
      <c r="I421" s="15" t="s">
        <v>1455</v>
      </c>
      <c r="J421" s="15">
        <v>131203000</v>
      </c>
      <c r="K421" s="15">
        <v>131203000</v>
      </c>
      <c r="L421" s="15">
        <v>0</v>
      </c>
      <c r="M421" s="15">
        <v>0</v>
      </c>
      <c r="N421" s="15">
        <v>0</v>
      </c>
      <c r="O421" s="15">
        <v>0</v>
      </c>
      <c r="P421" s="15">
        <v>0</v>
      </c>
      <c r="Q421" s="15">
        <v>0</v>
      </c>
      <c r="R421" s="15">
        <v>0</v>
      </c>
      <c r="S421" s="13" t="s">
        <v>27</v>
      </c>
    </row>
    <row r="422" spans="1:19" hidden="1" x14ac:dyDescent="0.25">
      <c r="A422" s="13" t="s">
        <v>1448</v>
      </c>
      <c r="B422" s="14" t="s">
        <v>1366</v>
      </c>
      <c r="C422" s="13" t="s">
        <v>25</v>
      </c>
      <c r="D422" s="13" t="s">
        <v>1457</v>
      </c>
      <c r="E422" s="13" t="s">
        <v>27</v>
      </c>
      <c r="F422" s="13" t="s">
        <v>1458</v>
      </c>
      <c r="G422" s="13" t="s">
        <v>27</v>
      </c>
      <c r="H422" s="13" t="s">
        <v>1459</v>
      </c>
      <c r="I422" s="15" t="s">
        <v>1460</v>
      </c>
      <c r="J422" s="15">
        <v>134000000</v>
      </c>
      <c r="K422" s="15">
        <v>134000000</v>
      </c>
      <c r="L422" s="15">
        <v>0</v>
      </c>
      <c r="M422" s="15">
        <v>0</v>
      </c>
      <c r="N422" s="15">
        <v>0</v>
      </c>
      <c r="O422" s="15">
        <v>0</v>
      </c>
      <c r="P422" s="15">
        <v>0</v>
      </c>
      <c r="Q422" s="15">
        <v>0</v>
      </c>
      <c r="R422" s="15">
        <v>0</v>
      </c>
      <c r="S422" s="13" t="s">
        <v>27</v>
      </c>
    </row>
    <row r="423" spans="1:19" hidden="1" x14ac:dyDescent="0.25">
      <c r="A423" s="13" t="s">
        <v>1451</v>
      </c>
      <c r="B423" s="14" t="s">
        <v>1366</v>
      </c>
      <c r="C423" s="13" t="s">
        <v>25</v>
      </c>
      <c r="D423" s="13" t="s">
        <v>1462</v>
      </c>
      <c r="E423" s="13" t="s">
        <v>27</v>
      </c>
      <c r="F423" s="13" t="s">
        <v>1463</v>
      </c>
      <c r="G423" s="13" t="s">
        <v>27</v>
      </c>
      <c r="H423" s="13" t="s">
        <v>34</v>
      </c>
      <c r="I423" s="15" t="s">
        <v>35</v>
      </c>
      <c r="J423" s="15">
        <v>159169502.80000001</v>
      </c>
      <c r="K423" s="15">
        <v>159169502.80000001</v>
      </c>
      <c r="L423" s="15">
        <v>0</v>
      </c>
      <c r="M423" s="15">
        <v>0</v>
      </c>
      <c r="N423" s="15">
        <v>0</v>
      </c>
      <c r="O423" s="15">
        <v>0</v>
      </c>
      <c r="P423" s="15">
        <v>0</v>
      </c>
      <c r="Q423" s="15">
        <v>0</v>
      </c>
      <c r="R423" s="15">
        <v>0</v>
      </c>
      <c r="S423" s="13" t="s">
        <v>27</v>
      </c>
    </row>
    <row r="424" spans="1:19" hidden="1" x14ac:dyDescent="0.25">
      <c r="A424" s="13" t="s">
        <v>1456</v>
      </c>
      <c r="B424" s="14" t="s">
        <v>1366</v>
      </c>
      <c r="C424" s="13" t="s">
        <v>25</v>
      </c>
      <c r="D424" s="13" t="s">
        <v>1465</v>
      </c>
      <c r="E424" s="13" t="s">
        <v>27</v>
      </c>
      <c r="F424" s="13" t="s">
        <v>1466</v>
      </c>
      <c r="G424" s="13" t="s">
        <v>27</v>
      </c>
      <c r="H424" s="13" t="s">
        <v>1467</v>
      </c>
      <c r="I424" s="15" t="s">
        <v>1468</v>
      </c>
      <c r="J424" s="15">
        <v>59235614.109999999</v>
      </c>
      <c r="K424" s="15">
        <v>59235614.109999999</v>
      </c>
      <c r="L424" s="15">
        <v>0</v>
      </c>
      <c r="M424" s="15">
        <v>0</v>
      </c>
      <c r="N424" s="15">
        <v>0</v>
      </c>
      <c r="O424" s="15">
        <v>0</v>
      </c>
      <c r="P424" s="15">
        <v>0</v>
      </c>
      <c r="Q424" s="15">
        <v>0</v>
      </c>
      <c r="R424" s="15">
        <v>0</v>
      </c>
      <c r="S424" s="13" t="s">
        <v>27</v>
      </c>
    </row>
    <row r="425" spans="1:19" hidden="1" x14ac:dyDescent="0.25">
      <c r="A425" s="13" t="s">
        <v>1461</v>
      </c>
      <c r="B425" s="14" t="s">
        <v>1366</v>
      </c>
      <c r="C425" s="13" t="s">
        <v>25</v>
      </c>
      <c r="D425" s="13" t="s">
        <v>1470</v>
      </c>
      <c r="E425" s="13" t="s">
        <v>27</v>
      </c>
      <c r="F425" s="13" t="s">
        <v>1471</v>
      </c>
      <c r="G425" s="13" t="s">
        <v>27</v>
      </c>
      <c r="H425" s="13" t="s">
        <v>1467</v>
      </c>
      <c r="I425" s="15" t="s">
        <v>1468</v>
      </c>
      <c r="J425" s="15">
        <v>146481835.69999999</v>
      </c>
      <c r="K425" s="15">
        <v>146481835.69999999</v>
      </c>
      <c r="L425" s="15">
        <v>0</v>
      </c>
      <c r="M425" s="15">
        <v>0</v>
      </c>
      <c r="N425" s="15">
        <v>0</v>
      </c>
      <c r="O425" s="15">
        <v>0</v>
      </c>
      <c r="P425" s="15">
        <v>0</v>
      </c>
      <c r="Q425" s="15">
        <v>0</v>
      </c>
      <c r="R425" s="15">
        <v>0</v>
      </c>
      <c r="S425" s="13" t="s">
        <v>27</v>
      </c>
    </row>
    <row r="426" spans="1:19" hidden="1" x14ac:dyDescent="0.25">
      <c r="A426" s="13" t="s">
        <v>1464</v>
      </c>
      <c r="B426" s="14" t="s">
        <v>1366</v>
      </c>
      <c r="C426" s="13" t="s">
        <v>75</v>
      </c>
      <c r="D426" s="13" t="s">
        <v>27</v>
      </c>
      <c r="E426" s="13" t="s">
        <v>1370</v>
      </c>
      <c r="F426" s="13" t="s">
        <v>1371</v>
      </c>
      <c r="G426" s="13" t="s">
        <v>1370</v>
      </c>
      <c r="H426" s="13" t="s">
        <v>1372</v>
      </c>
      <c r="I426" s="15" t="s">
        <v>1373</v>
      </c>
      <c r="J426" s="15">
        <v>-86106698.780000001</v>
      </c>
      <c r="K426" s="15">
        <v>-86106698.780000001</v>
      </c>
      <c r="L426" s="15">
        <v>0</v>
      </c>
      <c r="M426" s="15">
        <v>0</v>
      </c>
      <c r="N426" s="15">
        <v>0</v>
      </c>
      <c r="O426" s="15">
        <v>0</v>
      </c>
      <c r="P426" s="15">
        <v>0</v>
      </c>
      <c r="Q426" s="15">
        <v>0</v>
      </c>
      <c r="R426" s="15">
        <v>0</v>
      </c>
      <c r="S426" s="13" t="s">
        <v>27</v>
      </c>
    </row>
    <row r="427" spans="1:19" hidden="1" x14ac:dyDescent="0.25">
      <c r="A427" s="13" t="s">
        <v>1469</v>
      </c>
      <c r="B427" s="14" t="s">
        <v>1366</v>
      </c>
      <c r="C427" s="13" t="s">
        <v>75</v>
      </c>
      <c r="D427" s="13" t="s">
        <v>27</v>
      </c>
      <c r="E427" s="13" t="s">
        <v>1480</v>
      </c>
      <c r="F427" s="13" t="s">
        <v>1481</v>
      </c>
      <c r="G427" s="13" t="s">
        <v>1482</v>
      </c>
      <c r="H427" s="13" t="s">
        <v>93</v>
      </c>
      <c r="I427" s="15" t="s">
        <v>94</v>
      </c>
      <c r="J427" s="15">
        <v>-4929596.04</v>
      </c>
      <c r="K427" s="15">
        <v>0</v>
      </c>
      <c r="L427" s="15">
        <v>-4249651.76</v>
      </c>
      <c r="M427" s="15">
        <v>-679944.28</v>
      </c>
      <c r="N427" s="15">
        <v>0</v>
      </c>
      <c r="O427" s="15">
        <v>0</v>
      </c>
      <c r="P427" s="15">
        <v>0</v>
      </c>
      <c r="Q427" s="15">
        <v>0</v>
      </c>
      <c r="R427" s="15">
        <v>0</v>
      </c>
      <c r="S427" s="13" t="s">
        <v>27</v>
      </c>
    </row>
    <row r="428" spans="1:19" hidden="1" x14ac:dyDescent="0.25">
      <c r="A428" s="13" t="s">
        <v>1472</v>
      </c>
      <c r="B428" s="14" t="s">
        <v>1366</v>
      </c>
      <c r="C428" s="13" t="s">
        <v>75</v>
      </c>
      <c r="D428" s="13" t="s">
        <v>27</v>
      </c>
      <c r="E428" s="13" t="s">
        <v>1484</v>
      </c>
      <c r="F428" s="13" t="s">
        <v>1485</v>
      </c>
      <c r="G428" s="13" t="s">
        <v>1482</v>
      </c>
      <c r="H428" s="13" t="s">
        <v>93</v>
      </c>
      <c r="I428" s="15" t="s">
        <v>94</v>
      </c>
      <c r="J428" s="15">
        <v>-761368.05</v>
      </c>
      <c r="K428" s="15">
        <v>0</v>
      </c>
      <c r="L428" s="15">
        <v>-656351.77</v>
      </c>
      <c r="M428" s="15">
        <v>-105016.28</v>
      </c>
      <c r="N428" s="15">
        <v>0</v>
      </c>
      <c r="O428" s="15">
        <v>0</v>
      </c>
      <c r="P428" s="15">
        <v>0</v>
      </c>
      <c r="Q428" s="15">
        <v>0</v>
      </c>
      <c r="R428" s="15">
        <v>0</v>
      </c>
      <c r="S428" s="13" t="s">
        <v>27</v>
      </c>
    </row>
    <row r="429" spans="1:19" hidden="1" x14ac:dyDescent="0.25">
      <c r="A429" s="13" t="s">
        <v>1475</v>
      </c>
      <c r="B429" s="14" t="s">
        <v>1366</v>
      </c>
      <c r="C429" s="13" t="s">
        <v>75</v>
      </c>
      <c r="D429" s="13" t="s">
        <v>27</v>
      </c>
      <c r="E429" s="13" t="s">
        <v>1487</v>
      </c>
      <c r="F429" s="13" t="s">
        <v>1488</v>
      </c>
      <c r="G429" s="13" t="s">
        <v>1395</v>
      </c>
      <c r="H429" s="13" t="s">
        <v>151</v>
      </c>
      <c r="I429" s="15" t="s">
        <v>152</v>
      </c>
      <c r="J429" s="15">
        <v>-34552880</v>
      </c>
      <c r="K429" s="15">
        <v>-34552880</v>
      </c>
      <c r="L429" s="15">
        <v>0</v>
      </c>
      <c r="M429" s="15">
        <v>0</v>
      </c>
      <c r="N429" s="15">
        <v>0</v>
      </c>
      <c r="O429" s="15">
        <v>0</v>
      </c>
      <c r="P429" s="15">
        <v>0</v>
      </c>
      <c r="Q429" s="15">
        <v>0</v>
      </c>
      <c r="R429" s="15">
        <v>0</v>
      </c>
      <c r="S429" s="13" t="s">
        <v>27</v>
      </c>
    </row>
    <row r="430" spans="1:19" hidden="1" x14ac:dyDescent="0.25">
      <c r="A430" s="13" t="s">
        <v>1478</v>
      </c>
      <c r="B430" s="14" t="s">
        <v>1366</v>
      </c>
      <c r="C430" s="13" t="s">
        <v>75</v>
      </c>
      <c r="D430" s="13" t="s">
        <v>27</v>
      </c>
      <c r="E430" s="13" t="s">
        <v>1490</v>
      </c>
      <c r="F430" s="13" t="s">
        <v>1491</v>
      </c>
      <c r="G430" s="13" t="s">
        <v>312</v>
      </c>
      <c r="H430" s="13" t="s">
        <v>132</v>
      </c>
      <c r="I430" s="15" t="s">
        <v>133</v>
      </c>
      <c r="J430" s="15">
        <v>-515916.73</v>
      </c>
      <c r="K430" s="15">
        <v>0</v>
      </c>
      <c r="L430" s="15">
        <v>-444755.8</v>
      </c>
      <c r="M430" s="15">
        <v>-71160.929999999993</v>
      </c>
      <c r="N430" s="15">
        <v>0</v>
      </c>
      <c r="O430" s="15">
        <v>0</v>
      </c>
      <c r="P430" s="15">
        <v>0</v>
      </c>
      <c r="Q430" s="15">
        <v>0</v>
      </c>
      <c r="R430" s="15">
        <v>0</v>
      </c>
      <c r="S430" s="13" t="s">
        <v>27</v>
      </c>
    </row>
    <row r="431" spans="1:19" hidden="1" x14ac:dyDescent="0.25">
      <c r="A431" s="13" t="s">
        <v>1479</v>
      </c>
      <c r="B431" s="14" t="s">
        <v>1366</v>
      </c>
      <c r="C431" s="13" t="s">
        <v>75</v>
      </c>
      <c r="D431" s="13" t="s">
        <v>27</v>
      </c>
      <c r="E431" s="13" t="s">
        <v>1493</v>
      </c>
      <c r="F431" s="13" t="s">
        <v>1494</v>
      </c>
      <c r="G431" s="13" t="s">
        <v>1495</v>
      </c>
      <c r="H431" s="13" t="s">
        <v>132</v>
      </c>
      <c r="I431" s="15" t="s">
        <v>133</v>
      </c>
      <c r="J431" s="15">
        <v>-28339619.550000001</v>
      </c>
      <c r="K431" s="15">
        <v>0</v>
      </c>
      <c r="L431" s="15">
        <v>-24430706.510000002</v>
      </c>
      <c r="M431" s="15">
        <v>-3908913.04</v>
      </c>
      <c r="N431" s="15">
        <v>0</v>
      </c>
      <c r="O431" s="15">
        <v>0</v>
      </c>
      <c r="P431" s="15">
        <v>0</v>
      </c>
      <c r="Q431" s="15">
        <v>0</v>
      </c>
      <c r="R431" s="15">
        <v>0</v>
      </c>
      <c r="S431" s="13" t="s">
        <v>27</v>
      </c>
    </row>
    <row r="432" spans="1:19" hidden="1" x14ac:dyDescent="0.25">
      <c r="A432" s="13" t="s">
        <v>1483</v>
      </c>
      <c r="B432" s="14" t="s">
        <v>1366</v>
      </c>
      <c r="C432" s="13" t="s">
        <v>75</v>
      </c>
      <c r="D432" s="13" t="s">
        <v>27</v>
      </c>
      <c r="E432" s="13" t="s">
        <v>1500</v>
      </c>
      <c r="F432" s="13" t="s">
        <v>1501</v>
      </c>
      <c r="G432" s="13" t="s">
        <v>1437</v>
      </c>
      <c r="H432" s="13" t="s">
        <v>50</v>
      </c>
      <c r="I432" s="15" t="s">
        <v>51</v>
      </c>
      <c r="J432" s="15">
        <v>-5774323.1799999997</v>
      </c>
      <c r="K432" s="15">
        <v>-5774323.1799999997</v>
      </c>
      <c r="L432" s="15">
        <v>0</v>
      </c>
      <c r="M432" s="15">
        <v>0</v>
      </c>
      <c r="N432" s="15">
        <v>0</v>
      </c>
      <c r="O432" s="15">
        <v>0</v>
      </c>
      <c r="P432" s="15">
        <v>0</v>
      </c>
      <c r="Q432" s="15">
        <v>0</v>
      </c>
      <c r="R432" s="15">
        <v>0</v>
      </c>
      <c r="S432" s="13" t="s">
        <v>27</v>
      </c>
    </row>
    <row r="433" spans="1:19" hidden="1" x14ac:dyDescent="0.25">
      <c r="A433" s="13" t="s">
        <v>1486</v>
      </c>
      <c r="B433" s="14" t="s">
        <v>1366</v>
      </c>
      <c r="C433" s="13" t="s">
        <v>75</v>
      </c>
      <c r="D433" s="13" t="s">
        <v>27</v>
      </c>
      <c r="E433" s="13" t="s">
        <v>1503</v>
      </c>
      <c r="F433" s="13" t="s">
        <v>1504</v>
      </c>
      <c r="G433" s="13" t="s">
        <v>1440</v>
      </c>
      <c r="H433" s="13" t="s">
        <v>50</v>
      </c>
      <c r="I433" s="15" t="s">
        <v>51</v>
      </c>
      <c r="J433" s="15">
        <v>-5537681.0999999996</v>
      </c>
      <c r="K433" s="15">
        <v>-5537681.0999999996</v>
      </c>
      <c r="L433" s="15">
        <v>0</v>
      </c>
      <c r="M433" s="15">
        <v>0</v>
      </c>
      <c r="N433" s="15">
        <v>0</v>
      </c>
      <c r="O433" s="15">
        <v>0</v>
      </c>
      <c r="P433" s="15">
        <v>0</v>
      </c>
      <c r="Q433" s="15">
        <v>0</v>
      </c>
      <c r="R433" s="15">
        <v>0</v>
      </c>
      <c r="S433" s="13" t="s">
        <v>27</v>
      </c>
    </row>
    <row r="434" spans="1:19" hidden="1" x14ac:dyDescent="0.25">
      <c r="A434" s="13" t="s">
        <v>1489</v>
      </c>
      <c r="B434" s="14" t="s">
        <v>1366</v>
      </c>
      <c r="C434" s="13" t="s">
        <v>75</v>
      </c>
      <c r="D434" s="13" t="s">
        <v>27</v>
      </c>
      <c r="E434" s="13" t="s">
        <v>1505</v>
      </c>
      <c r="F434" s="13" t="s">
        <v>1506</v>
      </c>
      <c r="G434" s="13" t="s">
        <v>1443</v>
      </c>
      <c r="H434" s="13" t="s">
        <v>50</v>
      </c>
      <c r="I434" s="15" t="s">
        <v>51</v>
      </c>
      <c r="J434" s="15">
        <v>-1391585.4</v>
      </c>
      <c r="K434" s="15">
        <v>-1391585.4</v>
      </c>
      <c r="L434" s="15">
        <v>0</v>
      </c>
      <c r="M434" s="15">
        <v>0</v>
      </c>
      <c r="N434" s="15">
        <v>0</v>
      </c>
      <c r="O434" s="15">
        <v>0</v>
      </c>
      <c r="P434" s="15">
        <v>0</v>
      </c>
      <c r="Q434" s="15">
        <v>0</v>
      </c>
      <c r="R434" s="15">
        <v>0</v>
      </c>
      <c r="S434" s="13" t="s">
        <v>27</v>
      </c>
    </row>
    <row r="435" spans="1:19" hidden="1" x14ac:dyDescent="0.25">
      <c r="A435" s="13" t="s">
        <v>1492</v>
      </c>
      <c r="B435" s="14" t="s">
        <v>1366</v>
      </c>
      <c r="C435" s="13" t="s">
        <v>75</v>
      </c>
      <c r="D435" s="13" t="s">
        <v>27</v>
      </c>
      <c r="E435" s="13" t="s">
        <v>1507</v>
      </c>
      <c r="F435" s="13" t="s">
        <v>1508</v>
      </c>
      <c r="G435" s="13" t="s">
        <v>135</v>
      </c>
      <c r="H435" s="13" t="s">
        <v>137</v>
      </c>
      <c r="I435" s="15" t="s">
        <v>138</v>
      </c>
      <c r="J435" s="15">
        <v>-21371089.140000001</v>
      </c>
      <c r="K435" s="15">
        <v>0</v>
      </c>
      <c r="L435" s="15">
        <v>-18423352.710000001</v>
      </c>
      <c r="M435" s="15">
        <v>-2947736.43</v>
      </c>
      <c r="N435" s="15">
        <v>0</v>
      </c>
      <c r="O435" s="15">
        <v>0</v>
      </c>
      <c r="P435" s="15">
        <v>0</v>
      </c>
      <c r="Q435" s="15">
        <v>0</v>
      </c>
      <c r="R435" s="15">
        <v>0</v>
      </c>
      <c r="S435" s="13" t="s">
        <v>27</v>
      </c>
    </row>
    <row r="436" spans="1:19" hidden="1" x14ac:dyDescent="0.25">
      <c r="A436" s="13" t="s">
        <v>1496</v>
      </c>
      <c r="B436" s="14" t="s">
        <v>1366</v>
      </c>
      <c r="C436" s="13" t="s">
        <v>75</v>
      </c>
      <c r="D436" s="13" t="s">
        <v>27</v>
      </c>
      <c r="E436" s="13" t="s">
        <v>1473</v>
      </c>
      <c r="F436" s="13" t="s">
        <v>27</v>
      </c>
      <c r="G436" s="13" t="s">
        <v>1386</v>
      </c>
      <c r="H436" s="13" t="s">
        <v>29</v>
      </c>
      <c r="I436" s="15" t="s">
        <v>30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15">
        <v>0</v>
      </c>
      <c r="P436" s="15">
        <v>0</v>
      </c>
      <c r="Q436" s="15">
        <v>0</v>
      </c>
      <c r="R436" s="15">
        <v>5472312.3449999997</v>
      </c>
      <c r="S436" s="13" t="s">
        <v>1474</v>
      </c>
    </row>
    <row r="437" spans="1:19" hidden="1" x14ac:dyDescent="0.25">
      <c r="A437" s="13" t="s">
        <v>1499</v>
      </c>
      <c r="B437" s="14" t="s">
        <v>1366</v>
      </c>
      <c r="C437" s="13" t="s">
        <v>75</v>
      </c>
      <c r="D437" s="13" t="s">
        <v>27</v>
      </c>
      <c r="E437" s="13" t="s">
        <v>1476</v>
      </c>
      <c r="F437" s="13" t="s">
        <v>27</v>
      </c>
      <c r="G437" s="13" t="s">
        <v>1389</v>
      </c>
      <c r="H437" s="13" t="s">
        <v>747</v>
      </c>
      <c r="I437" s="15" t="s">
        <v>748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15">
        <v>0</v>
      </c>
      <c r="P437" s="15">
        <v>0</v>
      </c>
      <c r="Q437" s="15">
        <v>0</v>
      </c>
      <c r="R437" s="15">
        <v>1722988.0896000001</v>
      </c>
      <c r="S437" s="13" t="s">
        <v>1477</v>
      </c>
    </row>
    <row r="438" spans="1:19" hidden="1" x14ac:dyDescent="0.25">
      <c r="A438" s="13" t="s">
        <v>1502</v>
      </c>
      <c r="B438" s="14" t="s">
        <v>1366</v>
      </c>
      <c r="C438" s="13" t="s">
        <v>75</v>
      </c>
      <c r="D438" s="13" t="s">
        <v>27</v>
      </c>
      <c r="E438" s="13" t="s">
        <v>1497</v>
      </c>
      <c r="F438" s="13" t="s">
        <v>27</v>
      </c>
      <c r="G438" s="13" t="s">
        <v>1434</v>
      </c>
      <c r="H438" s="13" t="s">
        <v>342</v>
      </c>
      <c r="I438" s="15" t="s">
        <v>343</v>
      </c>
      <c r="J438" s="15">
        <v>0</v>
      </c>
      <c r="K438" s="15">
        <v>0</v>
      </c>
      <c r="L438" s="15">
        <v>0</v>
      </c>
      <c r="M438" s="15">
        <v>0</v>
      </c>
      <c r="N438" s="15">
        <v>0</v>
      </c>
      <c r="O438" s="15">
        <v>0</v>
      </c>
      <c r="P438" s="15">
        <v>0</v>
      </c>
      <c r="Q438" s="15">
        <v>0</v>
      </c>
      <c r="R438" s="15">
        <v>297186.27</v>
      </c>
      <c r="S438" s="13" t="s">
        <v>1498</v>
      </c>
    </row>
    <row r="440" spans="1:19" x14ac:dyDescent="0.25">
      <c r="J440" s="9">
        <f t="shared" ref="J440:R440" si="0">SUM(J2:J438)</f>
        <v>26554341924.079205</v>
      </c>
      <c r="K440" s="9">
        <f t="shared" si="0"/>
        <v>18222182724.120003</v>
      </c>
      <c r="L440" s="9">
        <f t="shared" si="0"/>
        <v>7182895861.8199987</v>
      </c>
      <c r="M440" s="9">
        <f t="shared" si="0"/>
        <v>1149263338.02</v>
      </c>
      <c r="N440" s="9">
        <f t="shared" si="0"/>
        <v>0</v>
      </c>
      <c r="O440" s="9">
        <f t="shared" si="0"/>
        <v>0</v>
      </c>
      <c r="P440" s="9">
        <f t="shared" si="0"/>
        <v>0</v>
      </c>
      <c r="Q440" s="9">
        <f t="shared" si="0"/>
        <v>0</v>
      </c>
      <c r="R440" s="9">
        <f t="shared" si="0"/>
        <v>879288874.81620014</v>
      </c>
    </row>
    <row r="442" spans="1:19" x14ac:dyDescent="0.25">
      <c r="J442" s="7" t="s">
        <v>1509</v>
      </c>
    </row>
    <row r="444" spans="1:19" x14ac:dyDescent="0.25">
      <c r="J444" s="7" t="s">
        <v>1510</v>
      </c>
      <c r="K444" s="7" t="s">
        <v>1511</v>
      </c>
      <c r="L444" s="7" t="s">
        <v>1512</v>
      </c>
    </row>
    <row r="446" spans="1:19" x14ac:dyDescent="0.25">
      <c r="I446" s="7" t="s">
        <v>1513</v>
      </c>
      <c r="J446" s="7">
        <v>18222182724.120003</v>
      </c>
    </row>
    <row r="448" spans="1:19" x14ac:dyDescent="0.25">
      <c r="I448" s="7" t="s">
        <v>1514</v>
      </c>
      <c r="J448" s="7">
        <v>7182895861.8199987</v>
      </c>
      <c r="K448" s="7">
        <v>1149263338.02</v>
      </c>
    </row>
    <row r="450" spans="9:12" x14ac:dyDescent="0.25">
      <c r="I450" s="7" t="s">
        <v>1515</v>
      </c>
      <c r="J450" s="7">
        <v>0</v>
      </c>
      <c r="K450" s="7">
        <v>0</v>
      </c>
      <c r="L450" s="7">
        <v>0</v>
      </c>
    </row>
    <row r="452" spans="9:12" x14ac:dyDescent="0.25">
      <c r="I452" s="7" t="s">
        <v>1516</v>
      </c>
      <c r="J452" s="7">
        <v>0</v>
      </c>
      <c r="K452" s="7">
        <v>0</v>
      </c>
    </row>
    <row r="454" spans="9:12" x14ac:dyDescent="0.25">
      <c r="I454" s="7" t="s">
        <v>1517</v>
      </c>
      <c r="J454" s="7">
        <v>25405078585.940002</v>
      </c>
      <c r="K454" s="7">
        <v>1149263338.02</v>
      </c>
      <c r="L454" s="7">
        <f>+R440</f>
        <v>879288874.81620014</v>
      </c>
    </row>
    <row r="457" spans="9:12" x14ac:dyDescent="0.25">
      <c r="I457" s="7" t="s">
        <v>1539</v>
      </c>
    </row>
  </sheetData>
  <autoFilter ref="A7:S438">
    <filterColumn colId="8">
      <filters>
        <filter val="AGRICOLA LA GIRALDA, C.A"/>
      </filters>
    </filterColumn>
  </autoFilter>
  <sortState ref="A8:S440">
    <sortCondition ref="B8:B440"/>
    <sortCondition ref="S8:S44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4"/>
  <sheetViews>
    <sheetView topLeftCell="B1" workbookViewId="0">
      <selection activeCell="A27" sqref="A27"/>
    </sheetView>
  </sheetViews>
  <sheetFormatPr baseColWidth="10" defaultRowHeight="15" x14ac:dyDescent="0.25"/>
  <cols>
    <col min="1" max="1" width="47.28515625" style="8" bestFit="1" customWidth="1"/>
    <col min="2" max="2" width="23.5703125" style="8" customWidth="1"/>
    <col min="3" max="3" width="15.28515625" style="8" bestFit="1" customWidth="1"/>
    <col min="4" max="4" width="3.140625" style="8" customWidth="1"/>
    <col min="5" max="5" width="21.140625" style="8" customWidth="1"/>
    <col min="6" max="6" width="13.7109375" style="8" bestFit="1" customWidth="1"/>
    <col min="7" max="7" width="4.28515625" style="8" customWidth="1"/>
    <col min="8" max="8" width="17.5703125" style="8" bestFit="1" customWidth="1"/>
    <col min="9" max="9" width="15.28515625" style="8" bestFit="1" customWidth="1"/>
    <col min="10" max="16384" width="11.42578125" style="8"/>
  </cols>
  <sheetData>
    <row r="2" spans="1:10" x14ac:dyDescent="0.25">
      <c r="A2" s="8" t="s">
        <v>1523</v>
      </c>
    </row>
    <row r="6" spans="1:10" ht="45" customHeight="1" x14ac:dyDescent="0.25">
      <c r="A6" s="7"/>
      <c r="B6" s="154" t="s">
        <v>1521</v>
      </c>
      <c r="C6" s="154"/>
      <c r="D6" s="24"/>
      <c r="E6" s="153" t="s">
        <v>1520</v>
      </c>
      <c r="F6" s="153"/>
      <c r="G6" s="24"/>
      <c r="H6" s="153" t="s">
        <v>1522</v>
      </c>
      <c r="I6" s="153"/>
      <c r="J6" s="24"/>
    </row>
    <row r="7" spans="1:10" x14ac:dyDescent="0.25">
      <c r="A7" s="7"/>
      <c r="B7" s="7"/>
      <c r="C7" s="7"/>
      <c r="E7" s="7"/>
      <c r="F7" s="7"/>
      <c r="H7" s="7"/>
      <c r="I7" s="7"/>
    </row>
    <row r="8" spans="1:10" x14ac:dyDescent="0.25">
      <c r="A8" s="7"/>
      <c r="B8" s="15" t="s">
        <v>1510</v>
      </c>
      <c r="C8" s="15" t="s">
        <v>1511</v>
      </c>
      <c r="E8" s="15" t="s">
        <v>1510</v>
      </c>
      <c r="F8" s="15" t="s">
        <v>1511</v>
      </c>
      <c r="H8" s="15" t="s">
        <v>1510</v>
      </c>
      <c r="I8" s="15" t="s">
        <v>1511</v>
      </c>
    </row>
    <row r="9" spans="1:10" x14ac:dyDescent="0.25">
      <c r="A9" s="7"/>
      <c r="B9" s="7"/>
      <c r="C9" s="7"/>
      <c r="E9" s="7"/>
      <c r="F9" s="7"/>
      <c r="H9" s="7"/>
      <c r="I9" s="7"/>
    </row>
    <row r="10" spans="1:10" x14ac:dyDescent="0.25">
      <c r="A10" s="15" t="s">
        <v>1513</v>
      </c>
      <c r="B10" s="15">
        <f>18222182724.12</f>
        <v>18222182724.119999</v>
      </c>
      <c r="C10" s="15"/>
      <c r="E10" s="15">
        <v>2831081087.6599998</v>
      </c>
      <c r="F10" s="15"/>
      <c r="H10" s="15">
        <f>+B10-E10</f>
        <v>15391101636.459999</v>
      </c>
      <c r="I10" s="15"/>
    </row>
    <row r="11" spans="1:10" x14ac:dyDescent="0.25">
      <c r="A11" s="15"/>
      <c r="B11" s="15"/>
      <c r="C11" s="15"/>
      <c r="E11" s="15"/>
      <c r="F11" s="15"/>
      <c r="H11" s="15"/>
      <c r="I11" s="15"/>
    </row>
    <row r="12" spans="1:10" x14ac:dyDescent="0.25">
      <c r="A12" s="15" t="s">
        <v>1514</v>
      </c>
      <c r="B12" s="15">
        <f>7182895861.82</f>
        <v>7182895861.8199997</v>
      </c>
      <c r="C12" s="15">
        <f>1149263338.02</f>
        <v>1149263338.02</v>
      </c>
      <c r="E12" s="15">
        <v>1585525003.5500007</v>
      </c>
      <c r="F12" s="15">
        <v>253684000.54999998</v>
      </c>
      <c r="H12" s="15">
        <f>+B12-E12</f>
        <v>5597370858.2699986</v>
      </c>
      <c r="I12" s="15">
        <f>+C12-F12</f>
        <v>895579337.47000003</v>
      </c>
    </row>
    <row r="13" spans="1:10" x14ac:dyDescent="0.25">
      <c r="A13" s="15"/>
      <c r="B13" s="15"/>
      <c r="C13" s="15"/>
      <c r="E13" s="15"/>
      <c r="F13" s="15"/>
      <c r="H13" s="15"/>
      <c r="I13" s="15"/>
    </row>
    <row r="14" spans="1:10" x14ac:dyDescent="0.25">
      <c r="A14" s="15" t="s">
        <v>1515</v>
      </c>
      <c r="B14" s="15">
        <v>0</v>
      </c>
      <c r="C14" s="15">
        <v>0</v>
      </c>
      <c r="E14" s="15">
        <v>0</v>
      </c>
      <c r="F14" s="15">
        <v>0</v>
      </c>
      <c r="H14" s="15">
        <v>0</v>
      </c>
      <c r="I14" s="15">
        <v>0</v>
      </c>
    </row>
    <row r="15" spans="1:10" x14ac:dyDescent="0.25">
      <c r="A15" s="15"/>
      <c r="B15" s="15"/>
      <c r="C15" s="15"/>
      <c r="E15" s="15"/>
      <c r="F15" s="15"/>
      <c r="H15" s="15"/>
      <c r="I15" s="15"/>
    </row>
    <row r="16" spans="1:10" x14ac:dyDescent="0.25">
      <c r="A16" s="15" t="s">
        <v>1516</v>
      </c>
      <c r="B16" s="15">
        <v>0</v>
      </c>
      <c r="C16" s="15">
        <v>0</v>
      </c>
      <c r="E16" s="15">
        <v>0</v>
      </c>
      <c r="F16" s="15">
        <v>0</v>
      </c>
      <c r="H16" s="15">
        <v>0</v>
      </c>
      <c r="I16" s="15">
        <v>0</v>
      </c>
    </row>
    <row r="17" spans="1:9" x14ac:dyDescent="0.25">
      <c r="A17" s="15"/>
      <c r="B17" s="15"/>
      <c r="C17" s="15"/>
      <c r="E17" s="15"/>
      <c r="F17" s="15"/>
      <c r="H17" s="15"/>
      <c r="I17" s="15"/>
    </row>
    <row r="18" spans="1:9" x14ac:dyDescent="0.25">
      <c r="A18" s="15" t="s">
        <v>1517</v>
      </c>
      <c r="B18" s="15">
        <f>SUM(B10:B17)</f>
        <v>25405078585.939999</v>
      </c>
      <c r="C18" s="15">
        <f>SUM(C10:C17)</f>
        <v>1149263338.02</v>
      </c>
      <c r="E18" s="15">
        <v>4416606091.210001</v>
      </c>
      <c r="F18" s="15">
        <v>253684000.54999998</v>
      </c>
      <c r="H18" s="15">
        <f>SUM(H10:H15)</f>
        <v>20988472494.729996</v>
      </c>
      <c r="I18" s="15">
        <f>SUM(I10:I15)</f>
        <v>895579337.47000003</v>
      </c>
    </row>
    <row r="19" spans="1:9" x14ac:dyDescent="0.25">
      <c r="A19" s="7"/>
      <c r="B19" s="7"/>
      <c r="C19" s="7"/>
    </row>
    <row r="20" spans="1:9" x14ac:dyDescent="0.25">
      <c r="A20" s="7"/>
      <c r="B20" s="7"/>
      <c r="C20" s="7"/>
    </row>
    <row r="21" spans="1:9" x14ac:dyDescent="0.25">
      <c r="A21" s="7"/>
      <c r="B21" s="7"/>
      <c r="C21" s="7"/>
    </row>
    <row r="22" spans="1:9" x14ac:dyDescent="0.25">
      <c r="A22" s="7"/>
      <c r="B22" s="7"/>
      <c r="C22" s="7"/>
    </row>
    <row r="23" spans="1:9" x14ac:dyDescent="0.25">
      <c r="A23" s="7"/>
      <c r="B23" s="7"/>
      <c r="C23" s="7"/>
    </row>
    <row r="24" spans="1:9" x14ac:dyDescent="0.25">
      <c r="A24" s="7"/>
    </row>
  </sheetData>
  <mergeCells count="3">
    <mergeCell ref="E6:F6"/>
    <mergeCell ref="B6:C6"/>
    <mergeCell ref="H6:I6"/>
  </mergeCells>
  <pageMargins left="0.7" right="0.7" top="0.75" bottom="0.75" header="0.3" footer="0.3"/>
  <pageSetup scale="7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2:S472"/>
  <sheetViews>
    <sheetView tabSelected="1" workbookViewId="0">
      <selection activeCell="J7" sqref="I7:J7"/>
    </sheetView>
  </sheetViews>
  <sheetFormatPr baseColWidth="10" defaultRowHeight="15" x14ac:dyDescent="0.25"/>
  <cols>
    <col min="1" max="1" width="6.28515625" style="5" bestFit="1" customWidth="1"/>
    <col min="2" max="2" width="9.7109375" style="6" bestFit="1" customWidth="1"/>
    <col min="3" max="3" width="9.85546875" style="5" bestFit="1" customWidth="1"/>
    <col min="4" max="4" width="15.28515625" style="5" bestFit="1" customWidth="1"/>
    <col min="5" max="5" width="15" style="5" bestFit="1" customWidth="1"/>
    <col min="6" max="6" width="11.7109375" style="5" bestFit="1" customWidth="1"/>
    <col min="7" max="7" width="15.28515625" style="5" bestFit="1" customWidth="1"/>
    <col min="8" max="8" width="12.140625" style="5" bestFit="1" customWidth="1"/>
    <col min="9" max="9" width="62.85546875" style="7" bestFit="1" customWidth="1"/>
    <col min="10" max="10" width="25.28515625" style="7" bestFit="1" customWidth="1"/>
    <col min="11" max="11" width="17" style="7" bestFit="1" customWidth="1"/>
    <col min="12" max="12" width="22.85546875" style="7" bestFit="1" customWidth="1"/>
    <col min="13" max="13" width="15.85546875" style="7" customWidth="1"/>
    <col min="14" max="17" width="5.140625" style="7" customWidth="1"/>
    <col min="18" max="18" width="14.28515625" style="7" customWidth="1"/>
    <col min="19" max="19" width="17.42578125" style="5" bestFit="1" customWidth="1"/>
    <col min="20" max="16384" width="11.42578125" style="8"/>
  </cols>
  <sheetData>
    <row r="2" spans="1:19" s="3" customFormat="1" x14ac:dyDescent="0.2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152" t="s">
        <v>1</v>
      </c>
      <c r="B3" s="152"/>
      <c r="C3" s="152"/>
      <c r="D3" s="152"/>
      <c r="E3" s="152"/>
      <c r="F3" s="152"/>
      <c r="G3" s="152"/>
      <c r="H3" s="152"/>
      <c r="I3" s="152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152" t="s">
        <v>1524</v>
      </c>
      <c r="B4" s="152"/>
      <c r="C4" s="152"/>
      <c r="D4" s="152"/>
      <c r="E4" s="152"/>
      <c r="F4" s="152"/>
      <c r="G4" s="152"/>
      <c r="H4" s="152"/>
      <c r="I4" s="152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151" t="s">
        <v>3</v>
      </c>
      <c r="B5" s="151"/>
      <c r="C5" s="151"/>
      <c r="D5" s="151"/>
      <c r="E5" s="151"/>
      <c r="F5" s="151"/>
      <c r="G5" s="151"/>
      <c r="H5" s="151"/>
      <c r="I5" s="151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4" customFormat="1" x14ac:dyDescent="0.25">
      <c r="A7" s="10" t="s">
        <v>4</v>
      </c>
      <c r="B7" s="11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1518</v>
      </c>
      <c r="N7" s="12" t="s">
        <v>17</v>
      </c>
      <c r="O7" s="12" t="s">
        <v>1519</v>
      </c>
      <c r="P7" s="12" t="s">
        <v>19</v>
      </c>
      <c r="Q7" s="12" t="s">
        <v>20</v>
      </c>
      <c r="R7" s="12" t="s">
        <v>21</v>
      </c>
      <c r="S7" s="10" t="s">
        <v>22</v>
      </c>
    </row>
    <row r="8" spans="1:19" ht="15" hidden="1" customHeight="1" x14ac:dyDescent="0.25">
      <c r="A8" s="25" t="s">
        <v>980</v>
      </c>
      <c r="B8" s="26" t="s">
        <v>918</v>
      </c>
      <c r="C8" s="25" t="s">
        <v>25</v>
      </c>
      <c r="D8" s="25" t="s">
        <v>988</v>
      </c>
      <c r="E8" s="25" t="s">
        <v>27</v>
      </c>
      <c r="F8" s="25" t="s">
        <v>989</v>
      </c>
      <c r="G8" s="25" t="s">
        <v>27</v>
      </c>
      <c r="H8" s="25" t="s">
        <v>397</v>
      </c>
      <c r="I8" s="27" t="s">
        <v>398</v>
      </c>
      <c r="J8" s="27">
        <v>1320660.27</v>
      </c>
      <c r="K8" s="27">
        <v>0</v>
      </c>
      <c r="L8" s="27">
        <v>1138500.23</v>
      </c>
      <c r="M8" s="27">
        <v>182160.04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 t="s">
        <v>27</v>
      </c>
    </row>
    <row r="9" spans="1:19" ht="15" hidden="1" customHeight="1" x14ac:dyDescent="0.25">
      <c r="A9" s="25" t="s">
        <v>985</v>
      </c>
      <c r="B9" s="26" t="s">
        <v>918</v>
      </c>
      <c r="C9" s="25" t="s">
        <v>25</v>
      </c>
      <c r="D9" s="25" t="s">
        <v>991</v>
      </c>
      <c r="E9" s="25" t="s">
        <v>27</v>
      </c>
      <c r="F9" s="25" t="s">
        <v>992</v>
      </c>
      <c r="G9" s="25" t="s">
        <v>27</v>
      </c>
      <c r="H9" s="25" t="s">
        <v>397</v>
      </c>
      <c r="I9" s="27" t="s">
        <v>398</v>
      </c>
      <c r="J9" s="27">
        <v>7493340.7199999997</v>
      </c>
      <c r="K9" s="27">
        <v>7493340.7199999997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5" t="s">
        <v>27</v>
      </c>
    </row>
    <row r="10" spans="1:19" ht="15" hidden="1" customHeight="1" x14ac:dyDescent="0.25">
      <c r="A10" s="25" t="s">
        <v>987</v>
      </c>
      <c r="B10" s="26" t="s">
        <v>918</v>
      </c>
      <c r="C10" s="25" t="s">
        <v>25</v>
      </c>
      <c r="D10" s="25" t="s">
        <v>994</v>
      </c>
      <c r="E10" s="25" t="s">
        <v>27</v>
      </c>
      <c r="F10" s="25" t="s">
        <v>995</v>
      </c>
      <c r="G10" s="25" t="s">
        <v>27</v>
      </c>
      <c r="H10" s="25" t="s">
        <v>397</v>
      </c>
      <c r="I10" s="27" t="s">
        <v>398</v>
      </c>
      <c r="J10" s="27">
        <v>6356515.5800000001</v>
      </c>
      <c r="K10" s="27">
        <v>6356515.5800000001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 t="s">
        <v>27</v>
      </c>
    </row>
    <row r="11" spans="1:19" ht="15" hidden="1" customHeight="1" x14ac:dyDescent="0.25">
      <c r="A11" s="25" t="s">
        <v>1022</v>
      </c>
      <c r="B11" s="26" t="s">
        <v>918</v>
      </c>
      <c r="C11" s="25" t="s">
        <v>75</v>
      </c>
      <c r="D11" s="25" t="s">
        <v>27</v>
      </c>
      <c r="E11" s="25" t="s">
        <v>1048</v>
      </c>
      <c r="F11" s="25" t="s">
        <v>27</v>
      </c>
      <c r="G11" s="25" t="s">
        <v>988</v>
      </c>
      <c r="H11" s="25" t="s">
        <v>397</v>
      </c>
      <c r="I11" s="27" t="s">
        <v>398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5" t="s">
        <v>27</v>
      </c>
    </row>
    <row r="12" spans="1:19" s="28" customFormat="1" ht="15" hidden="1" customHeight="1" x14ac:dyDescent="0.25">
      <c r="A12" s="25" t="s">
        <v>23</v>
      </c>
      <c r="B12" s="26" t="s">
        <v>24</v>
      </c>
      <c r="C12" s="25" t="s">
        <v>25</v>
      </c>
      <c r="D12" s="25" t="s">
        <v>26</v>
      </c>
      <c r="E12" s="25" t="s">
        <v>27</v>
      </c>
      <c r="F12" s="25" t="s">
        <v>28</v>
      </c>
      <c r="G12" s="25" t="s">
        <v>27</v>
      </c>
      <c r="H12" s="25" t="s">
        <v>29</v>
      </c>
      <c r="I12" s="27" t="s">
        <v>30</v>
      </c>
      <c r="J12" s="27">
        <v>33051949.631999999</v>
      </c>
      <c r="K12" s="27">
        <v>8886000</v>
      </c>
      <c r="L12" s="27">
        <v>20832715.199999999</v>
      </c>
      <c r="M12" s="27">
        <v>3333234.43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5" t="s">
        <v>27</v>
      </c>
    </row>
    <row r="13" spans="1:19" ht="15" hidden="1" customHeight="1" x14ac:dyDescent="0.25">
      <c r="A13" s="25" t="s">
        <v>31</v>
      </c>
      <c r="B13" s="26" t="s">
        <v>24</v>
      </c>
      <c r="C13" s="25" t="s">
        <v>25</v>
      </c>
      <c r="D13" s="25" t="s">
        <v>32</v>
      </c>
      <c r="E13" s="25" t="s">
        <v>27</v>
      </c>
      <c r="F13" s="25" t="s">
        <v>33</v>
      </c>
      <c r="G13" s="25" t="s">
        <v>27</v>
      </c>
      <c r="H13" s="25" t="s">
        <v>34</v>
      </c>
      <c r="I13" s="27" t="s">
        <v>35</v>
      </c>
      <c r="J13" s="27">
        <v>51967955.200000003</v>
      </c>
      <c r="K13" s="27">
        <v>51967955.200000003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5" t="s">
        <v>27</v>
      </c>
    </row>
    <row r="14" spans="1:19" s="28" customFormat="1" ht="15" hidden="1" customHeight="1" x14ac:dyDescent="0.25">
      <c r="A14" s="25" t="s">
        <v>36</v>
      </c>
      <c r="B14" s="26" t="s">
        <v>24</v>
      </c>
      <c r="C14" s="25" t="s">
        <v>25</v>
      </c>
      <c r="D14" s="25" t="s">
        <v>37</v>
      </c>
      <c r="E14" s="25" t="s">
        <v>27</v>
      </c>
      <c r="F14" s="25" t="s">
        <v>38</v>
      </c>
      <c r="G14" s="25" t="s">
        <v>27</v>
      </c>
      <c r="H14" s="25" t="s">
        <v>39</v>
      </c>
      <c r="I14" s="27" t="s">
        <v>40</v>
      </c>
      <c r="J14" s="27">
        <v>4422931.88</v>
      </c>
      <c r="K14" s="27">
        <v>4422931.88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5" t="s">
        <v>27</v>
      </c>
    </row>
    <row r="15" spans="1:19" ht="15" hidden="1" customHeight="1" x14ac:dyDescent="0.25">
      <c r="A15" s="25" t="s">
        <v>41</v>
      </c>
      <c r="B15" s="26" t="s">
        <v>24</v>
      </c>
      <c r="C15" s="25" t="s">
        <v>25</v>
      </c>
      <c r="D15" s="25" t="s">
        <v>42</v>
      </c>
      <c r="E15" s="25" t="s">
        <v>27</v>
      </c>
      <c r="F15" s="25" t="s">
        <v>43</v>
      </c>
      <c r="G15" s="25" t="s">
        <v>27</v>
      </c>
      <c r="H15" s="25" t="s">
        <v>39</v>
      </c>
      <c r="I15" s="27" t="s">
        <v>40</v>
      </c>
      <c r="J15" s="27">
        <v>282474.36</v>
      </c>
      <c r="K15" s="27">
        <v>282474.36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5" t="s">
        <v>27</v>
      </c>
    </row>
    <row r="16" spans="1:19" s="41" customFormat="1" ht="15" hidden="1" customHeight="1" x14ac:dyDescent="0.25">
      <c r="A16" s="25" t="s">
        <v>44</v>
      </c>
      <c r="B16" s="26" t="s">
        <v>24</v>
      </c>
      <c r="C16" s="25" t="s">
        <v>25</v>
      </c>
      <c r="D16" s="25" t="s">
        <v>45</v>
      </c>
      <c r="E16" s="25" t="s">
        <v>27</v>
      </c>
      <c r="F16" s="25" t="s">
        <v>46</v>
      </c>
      <c r="G16" s="25" t="s">
        <v>27</v>
      </c>
      <c r="H16" s="25" t="s">
        <v>39</v>
      </c>
      <c r="I16" s="27" t="s">
        <v>40</v>
      </c>
      <c r="J16" s="27">
        <v>3142589.08</v>
      </c>
      <c r="K16" s="27">
        <v>3142589.08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5" t="s">
        <v>27</v>
      </c>
    </row>
    <row r="17" spans="1:19" ht="15" hidden="1" customHeight="1" x14ac:dyDescent="0.25">
      <c r="A17" s="25" t="s">
        <v>47</v>
      </c>
      <c r="B17" s="26" t="s">
        <v>24</v>
      </c>
      <c r="C17" s="25" t="s">
        <v>25</v>
      </c>
      <c r="D17" s="25" t="s">
        <v>48</v>
      </c>
      <c r="E17" s="25" t="s">
        <v>27</v>
      </c>
      <c r="F17" s="25" t="s">
        <v>49</v>
      </c>
      <c r="G17" s="25" t="s">
        <v>27</v>
      </c>
      <c r="H17" s="25" t="s">
        <v>50</v>
      </c>
      <c r="I17" s="27" t="s">
        <v>51</v>
      </c>
      <c r="J17" s="27">
        <v>2076955.94</v>
      </c>
      <c r="K17" s="27">
        <v>2076955.94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5" t="s">
        <v>27</v>
      </c>
    </row>
    <row r="18" spans="1:19" ht="15" hidden="1" customHeight="1" x14ac:dyDescent="0.25">
      <c r="A18" s="25" t="s">
        <v>52</v>
      </c>
      <c r="B18" s="26" t="s">
        <v>24</v>
      </c>
      <c r="C18" s="25" t="s">
        <v>25</v>
      </c>
      <c r="D18" s="25" t="s">
        <v>53</v>
      </c>
      <c r="E18" s="25" t="s">
        <v>27</v>
      </c>
      <c r="F18" s="25" t="s">
        <v>54</v>
      </c>
      <c r="G18" s="25" t="s">
        <v>27</v>
      </c>
      <c r="H18" s="25" t="s">
        <v>55</v>
      </c>
      <c r="I18" s="27" t="s">
        <v>56</v>
      </c>
      <c r="J18" s="27">
        <v>5642019.5999999996</v>
      </c>
      <c r="K18" s="27">
        <v>0</v>
      </c>
      <c r="L18" s="27">
        <v>4863810</v>
      </c>
      <c r="M18" s="27">
        <v>778209.6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5" t="s">
        <v>27</v>
      </c>
    </row>
    <row r="19" spans="1:19" s="41" customFormat="1" ht="15" hidden="1" customHeight="1" x14ac:dyDescent="0.25">
      <c r="A19" s="25" t="s">
        <v>57</v>
      </c>
      <c r="B19" s="26" t="s">
        <v>24</v>
      </c>
      <c r="C19" s="25" t="s">
        <v>25</v>
      </c>
      <c r="D19" s="25" t="s">
        <v>58</v>
      </c>
      <c r="E19" s="25" t="s">
        <v>27</v>
      </c>
      <c r="F19" s="25" t="s">
        <v>59</v>
      </c>
      <c r="G19" s="25" t="s">
        <v>27</v>
      </c>
      <c r="H19" s="25" t="s">
        <v>50</v>
      </c>
      <c r="I19" s="27" t="s">
        <v>51</v>
      </c>
      <c r="J19" s="27">
        <v>5949157.2300000004</v>
      </c>
      <c r="K19" s="27">
        <v>5949157.2300000004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5" t="s">
        <v>27</v>
      </c>
    </row>
    <row r="20" spans="1:19" ht="15" hidden="1" customHeight="1" x14ac:dyDescent="0.25">
      <c r="A20" s="25" t="s">
        <v>60</v>
      </c>
      <c r="B20" s="26" t="s">
        <v>24</v>
      </c>
      <c r="C20" s="25" t="s">
        <v>25</v>
      </c>
      <c r="D20" s="25" t="s">
        <v>61</v>
      </c>
      <c r="E20" s="25" t="s">
        <v>27</v>
      </c>
      <c r="F20" s="25" t="s">
        <v>62</v>
      </c>
      <c r="G20" s="25" t="s">
        <v>27</v>
      </c>
      <c r="H20" s="25" t="s">
        <v>63</v>
      </c>
      <c r="I20" s="27" t="s">
        <v>64</v>
      </c>
      <c r="J20" s="27">
        <v>36806000</v>
      </c>
      <c r="K20" s="27">
        <v>36806000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5" t="s">
        <v>27</v>
      </c>
    </row>
    <row r="21" spans="1:19" ht="15" hidden="1" customHeight="1" x14ac:dyDescent="0.25">
      <c r="A21" s="25" t="s">
        <v>65</v>
      </c>
      <c r="B21" s="26" t="s">
        <v>24</v>
      </c>
      <c r="C21" s="25" t="s">
        <v>25</v>
      </c>
      <c r="D21" s="25" t="s">
        <v>66</v>
      </c>
      <c r="E21" s="25" t="s">
        <v>27</v>
      </c>
      <c r="F21" s="25" t="s">
        <v>67</v>
      </c>
      <c r="G21" s="25" t="s">
        <v>27</v>
      </c>
      <c r="H21" s="25" t="s">
        <v>50</v>
      </c>
      <c r="I21" s="27" t="s">
        <v>51</v>
      </c>
      <c r="J21" s="27">
        <v>18431208.210000001</v>
      </c>
      <c r="K21" s="27">
        <v>18431208.210000001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5" t="s">
        <v>27</v>
      </c>
    </row>
    <row r="22" spans="1:19" s="28" customFormat="1" ht="15" hidden="1" customHeight="1" x14ac:dyDescent="0.25">
      <c r="A22" s="25" t="s">
        <v>68</v>
      </c>
      <c r="B22" s="26" t="s">
        <v>24</v>
      </c>
      <c r="C22" s="25" t="s">
        <v>25</v>
      </c>
      <c r="D22" s="25" t="s">
        <v>69</v>
      </c>
      <c r="E22" s="25" t="s">
        <v>27</v>
      </c>
      <c r="F22" s="25" t="s">
        <v>70</v>
      </c>
      <c r="G22" s="25" t="s">
        <v>27</v>
      </c>
      <c r="H22" s="25" t="s">
        <v>50</v>
      </c>
      <c r="I22" s="27" t="s">
        <v>51</v>
      </c>
      <c r="J22" s="27">
        <v>2395972.61</v>
      </c>
      <c r="K22" s="27">
        <v>2395972.61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5" t="s">
        <v>27</v>
      </c>
    </row>
    <row r="23" spans="1:19" s="41" customFormat="1" ht="15" hidden="1" customHeight="1" x14ac:dyDescent="0.25">
      <c r="A23" s="25" t="s">
        <v>71</v>
      </c>
      <c r="B23" s="26" t="s">
        <v>24</v>
      </c>
      <c r="C23" s="25" t="s">
        <v>25</v>
      </c>
      <c r="D23" s="25" t="s">
        <v>72</v>
      </c>
      <c r="E23" s="25" t="s">
        <v>27</v>
      </c>
      <c r="F23" s="25" t="s">
        <v>73</v>
      </c>
      <c r="G23" s="25" t="s">
        <v>27</v>
      </c>
      <c r="H23" s="25" t="s">
        <v>50</v>
      </c>
      <c r="I23" s="27" t="s">
        <v>51</v>
      </c>
      <c r="J23" s="27">
        <v>36689631.619999997</v>
      </c>
      <c r="K23" s="27">
        <v>36689631.619999997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5" t="s">
        <v>27</v>
      </c>
    </row>
    <row r="24" spans="1:19" s="45" customFormat="1" ht="15" hidden="1" customHeight="1" x14ac:dyDescent="0.25">
      <c r="A24" s="25" t="s">
        <v>74</v>
      </c>
      <c r="B24" s="26" t="s">
        <v>24</v>
      </c>
      <c r="C24" s="25" t="s">
        <v>75</v>
      </c>
      <c r="D24" s="25" t="s">
        <v>27</v>
      </c>
      <c r="E24" s="25" t="s">
        <v>82</v>
      </c>
      <c r="F24" s="25" t="s">
        <v>83</v>
      </c>
      <c r="G24" s="25" t="s">
        <v>84</v>
      </c>
      <c r="H24" s="25" t="s">
        <v>39</v>
      </c>
      <c r="I24" s="27" t="s">
        <v>40</v>
      </c>
      <c r="J24" s="27">
        <v>-1250386.6399999999</v>
      </c>
      <c r="K24" s="27">
        <v>-1250386.6399999999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5" t="s">
        <v>27</v>
      </c>
    </row>
    <row r="25" spans="1:19" s="28" customFormat="1" ht="15" hidden="1" customHeight="1" x14ac:dyDescent="0.25">
      <c r="A25" s="25" t="s">
        <v>78</v>
      </c>
      <c r="B25" s="26" t="s">
        <v>24</v>
      </c>
      <c r="C25" s="25" t="s">
        <v>75</v>
      </c>
      <c r="D25" s="25" t="s">
        <v>27</v>
      </c>
      <c r="E25" s="25" t="s">
        <v>86</v>
      </c>
      <c r="F25" s="25" t="s">
        <v>87</v>
      </c>
      <c r="G25" s="25" t="s">
        <v>88</v>
      </c>
      <c r="H25" s="25" t="s">
        <v>50</v>
      </c>
      <c r="I25" s="27" t="s">
        <v>51</v>
      </c>
      <c r="J25" s="27">
        <v>-3310929.63</v>
      </c>
      <c r="K25" s="27">
        <v>-3310929.63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5" t="s">
        <v>27</v>
      </c>
    </row>
    <row r="26" spans="1:19" s="41" customFormat="1" ht="15" hidden="1" customHeight="1" x14ac:dyDescent="0.25">
      <c r="A26" s="25" t="s">
        <v>81</v>
      </c>
      <c r="B26" s="26" t="s">
        <v>24</v>
      </c>
      <c r="C26" s="25" t="s">
        <v>75</v>
      </c>
      <c r="D26" s="25" t="s">
        <v>27</v>
      </c>
      <c r="E26" s="25" t="s">
        <v>79</v>
      </c>
      <c r="F26" s="25" t="s">
        <v>27</v>
      </c>
      <c r="G26" s="25" t="s">
        <v>26</v>
      </c>
      <c r="H26" s="25" t="s">
        <v>29</v>
      </c>
      <c r="I26" s="27" t="s">
        <v>30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2499925.824</v>
      </c>
      <c r="S26" s="25" t="s">
        <v>80</v>
      </c>
    </row>
    <row r="27" spans="1:19" s="28" customFormat="1" ht="15" hidden="1" customHeight="1" x14ac:dyDescent="0.25">
      <c r="A27" s="25" t="s">
        <v>85</v>
      </c>
      <c r="B27" s="26" t="s">
        <v>24</v>
      </c>
      <c r="C27" s="25" t="s">
        <v>75</v>
      </c>
      <c r="D27" s="25" t="s">
        <v>27</v>
      </c>
      <c r="E27" s="25" t="s">
        <v>76</v>
      </c>
      <c r="F27" s="25" t="s">
        <v>27</v>
      </c>
      <c r="G27" s="25" t="s">
        <v>53</v>
      </c>
      <c r="H27" s="25" t="s">
        <v>55</v>
      </c>
      <c r="I27" s="27" t="s">
        <v>56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778209.6</v>
      </c>
      <c r="S27" s="25" t="s">
        <v>77</v>
      </c>
    </row>
    <row r="28" spans="1:19" s="28" customFormat="1" ht="15" hidden="1" customHeight="1" x14ac:dyDescent="0.25">
      <c r="A28" s="25" t="s">
        <v>89</v>
      </c>
      <c r="B28" s="26" t="s">
        <v>90</v>
      </c>
      <c r="C28" s="25" t="s">
        <v>25</v>
      </c>
      <c r="D28" s="25" t="s">
        <v>91</v>
      </c>
      <c r="E28" s="25" t="s">
        <v>27</v>
      </c>
      <c r="F28" s="25" t="s">
        <v>92</v>
      </c>
      <c r="G28" s="25" t="s">
        <v>27</v>
      </c>
      <c r="H28" s="25" t="s">
        <v>93</v>
      </c>
      <c r="I28" s="27" t="s">
        <v>94</v>
      </c>
      <c r="J28" s="27">
        <v>201229428.3908</v>
      </c>
      <c r="K28" s="27">
        <v>16765284</v>
      </c>
      <c r="L28" s="27">
        <v>159020814.13</v>
      </c>
      <c r="M28" s="27">
        <v>25443330.260000002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5" t="s">
        <v>27</v>
      </c>
    </row>
    <row r="29" spans="1:19" s="45" customFormat="1" ht="15" hidden="1" customHeight="1" x14ac:dyDescent="0.25">
      <c r="A29" s="25" t="s">
        <v>95</v>
      </c>
      <c r="B29" s="26" t="s">
        <v>90</v>
      </c>
      <c r="C29" s="25" t="s">
        <v>25</v>
      </c>
      <c r="D29" s="25" t="s">
        <v>96</v>
      </c>
      <c r="E29" s="25" t="s">
        <v>27</v>
      </c>
      <c r="F29" s="25" t="s">
        <v>97</v>
      </c>
      <c r="G29" s="25" t="s">
        <v>27</v>
      </c>
      <c r="H29" s="25" t="s">
        <v>98</v>
      </c>
      <c r="I29" s="27" t="s">
        <v>99</v>
      </c>
      <c r="J29" s="27">
        <v>43416357.840400003</v>
      </c>
      <c r="K29" s="27">
        <v>0</v>
      </c>
      <c r="L29" s="27">
        <v>37427894.689999998</v>
      </c>
      <c r="M29" s="27">
        <v>5988463.1500000004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5" t="s">
        <v>27</v>
      </c>
    </row>
    <row r="30" spans="1:19" s="28" customFormat="1" ht="15" hidden="1" customHeight="1" x14ac:dyDescent="0.25">
      <c r="A30" s="25" t="s">
        <v>100</v>
      </c>
      <c r="B30" s="26" t="s">
        <v>90</v>
      </c>
      <c r="C30" s="25" t="s">
        <v>25</v>
      </c>
      <c r="D30" s="25" t="s">
        <v>101</v>
      </c>
      <c r="E30" s="25" t="s">
        <v>27</v>
      </c>
      <c r="F30" s="25" t="s">
        <v>102</v>
      </c>
      <c r="G30" s="25" t="s">
        <v>27</v>
      </c>
      <c r="H30" s="25" t="s">
        <v>98</v>
      </c>
      <c r="I30" s="27" t="s">
        <v>99</v>
      </c>
      <c r="J30" s="27">
        <v>158504060.49360001</v>
      </c>
      <c r="K30" s="27">
        <v>0</v>
      </c>
      <c r="L30" s="27">
        <v>136641431.46000001</v>
      </c>
      <c r="M30" s="27">
        <v>21862629.030000001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5" t="s">
        <v>27</v>
      </c>
    </row>
    <row r="31" spans="1:19" s="28" customFormat="1" ht="15" hidden="1" customHeight="1" x14ac:dyDescent="0.25">
      <c r="A31" s="25" t="s">
        <v>103</v>
      </c>
      <c r="B31" s="26" t="s">
        <v>90</v>
      </c>
      <c r="C31" s="25" t="s">
        <v>25</v>
      </c>
      <c r="D31" s="25" t="s">
        <v>104</v>
      </c>
      <c r="E31" s="25" t="s">
        <v>27</v>
      </c>
      <c r="F31" s="25" t="s">
        <v>105</v>
      </c>
      <c r="G31" s="25" t="s">
        <v>27</v>
      </c>
      <c r="H31" s="25" t="s">
        <v>106</v>
      </c>
      <c r="I31" s="27" t="s">
        <v>107</v>
      </c>
      <c r="J31" s="27">
        <v>18918186.400800001</v>
      </c>
      <c r="K31" s="27">
        <v>0</v>
      </c>
      <c r="L31" s="27">
        <v>16308781.380000001</v>
      </c>
      <c r="M31" s="27">
        <v>2609405.02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5" t="s">
        <v>27</v>
      </c>
    </row>
    <row r="32" spans="1:19" s="28" customFormat="1" ht="15" hidden="1" customHeight="1" x14ac:dyDescent="0.25">
      <c r="A32" s="25" t="s">
        <v>108</v>
      </c>
      <c r="B32" s="26" t="s">
        <v>90</v>
      </c>
      <c r="C32" s="25" t="s">
        <v>25</v>
      </c>
      <c r="D32" s="25" t="s">
        <v>109</v>
      </c>
      <c r="E32" s="25" t="s">
        <v>27</v>
      </c>
      <c r="F32" s="25" t="s">
        <v>110</v>
      </c>
      <c r="G32" s="25" t="s">
        <v>27</v>
      </c>
      <c r="H32" s="25" t="s">
        <v>106</v>
      </c>
      <c r="I32" s="27" t="s">
        <v>107</v>
      </c>
      <c r="J32" s="27">
        <v>25015751.02</v>
      </c>
      <c r="K32" s="27">
        <v>0</v>
      </c>
      <c r="L32" s="27">
        <v>21565302.600000001</v>
      </c>
      <c r="M32" s="27">
        <v>3450448.42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5" t="s">
        <v>27</v>
      </c>
    </row>
    <row r="33" spans="1:19" s="37" customFormat="1" ht="15" hidden="1" customHeight="1" x14ac:dyDescent="0.25">
      <c r="A33" s="42" t="s">
        <v>111</v>
      </c>
      <c r="B33" s="43" t="s">
        <v>90</v>
      </c>
      <c r="C33" s="42" t="s">
        <v>25</v>
      </c>
      <c r="D33" s="42" t="s">
        <v>112</v>
      </c>
      <c r="E33" s="42" t="s">
        <v>27</v>
      </c>
      <c r="F33" s="42" t="s">
        <v>113</v>
      </c>
      <c r="G33" s="42" t="s">
        <v>27</v>
      </c>
      <c r="H33" s="42" t="s">
        <v>114</v>
      </c>
      <c r="I33" s="44" t="s">
        <v>115</v>
      </c>
      <c r="J33" s="44">
        <v>72869262.340000004</v>
      </c>
      <c r="K33" s="44">
        <v>0</v>
      </c>
      <c r="L33" s="44">
        <v>62818329.600000001</v>
      </c>
      <c r="M33" s="44">
        <v>10050932.74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2" t="s">
        <v>27</v>
      </c>
    </row>
    <row r="34" spans="1:19" s="28" customFormat="1" ht="15" hidden="1" customHeight="1" x14ac:dyDescent="0.25">
      <c r="A34" s="25" t="s">
        <v>116</v>
      </c>
      <c r="B34" s="26" t="s">
        <v>90</v>
      </c>
      <c r="C34" s="25" t="s">
        <v>25</v>
      </c>
      <c r="D34" s="25" t="s">
        <v>117</v>
      </c>
      <c r="E34" s="25" t="s">
        <v>27</v>
      </c>
      <c r="F34" s="25" t="s">
        <v>118</v>
      </c>
      <c r="G34" s="25" t="s">
        <v>27</v>
      </c>
      <c r="H34" s="25" t="s">
        <v>119</v>
      </c>
      <c r="I34" s="27" t="s">
        <v>120</v>
      </c>
      <c r="J34" s="27">
        <v>30902400</v>
      </c>
      <c r="K34" s="27">
        <v>0</v>
      </c>
      <c r="L34" s="27">
        <v>26640000</v>
      </c>
      <c r="M34" s="27">
        <v>4262400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5" t="s">
        <v>27</v>
      </c>
    </row>
    <row r="35" spans="1:19" ht="15" hidden="1" customHeight="1" x14ac:dyDescent="0.25">
      <c r="A35" s="25" t="s">
        <v>121</v>
      </c>
      <c r="B35" s="26" t="s">
        <v>90</v>
      </c>
      <c r="C35" s="25" t="s">
        <v>25</v>
      </c>
      <c r="D35" s="25" t="s">
        <v>122</v>
      </c>
      <c r="E35" s="25" t="s">
        <v>27</v>
      </c>
      <c r="F35" s="25" t="s">
        <v>123</v>
      </c>
      <c r="G35" s="25" t="s">
        <v>27</v>
      </c>
      <c r="H35" s="25" t="s">
        <v>124</v>
      </c>
      <c r="I35" s="27" t="s">
        <v>125</v>
      </c>
      <c r="J35" s="27">
        <v>233893869.27000001</v>
      </c>
      <c r="K35" s="27">
        <v>65350500</v>
      </c>
      <c r="L35" s="27">
        <v>145296007.99000001</v>
      </c>
      <c r="M35" s="27">
        <v>23247361.280000001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5" t="s">
        <v>27</v>
      </c>
    </row>
    <row r="36" spans="1:19" ht="15" hidden="1" customHeight="1" x14ac:dyDescent="0.25">
      <c r="A36" s="25" t="s">
        <v>126</v>
      </c>
      <c r="B36" s="26" t="s">
        <v>90</v>
      </c>
      <c r="C36" s="25" t="s">
        <v>25</v>
      </c>
      <c r="D36" s="25" t="s">
        <v>127</v>
      </c>
      <c r="E36" s="25" t="s">
        <v>27</v>
      </c>
      <c r="F36" s="25" t="s">
        <v>128</v>
      </c>
      <c r="G36" s="25" t="s">
        <v>27</v>
      </c>
      <c r="H36" s="25" t="s">
        <v>124</v>
      </c>
      <c r="I36" s="27" t="s">
        <v>125</v>
      </c>
      <c r="J36" s="27">
        <v>1184561940.4644001</v>
      </c>
      <c r="K36" s="27">
        <v>1058518919.62</v>
      </c>
      <c r="L36" s="27">
        <v>108657776.59</v>
      </c>
      <c r="M36" s="27">
        <v>17385244.25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5" t="s">
        <v>27</v>
      </c>
    </row>
    <row r="37" spans="1:19" s="28" customFormat="1" ht="15" hidden="1" customHeight="1" x14ac:dyDescent="0.25">
      <c r="A37" s="25" t="s">
        <v>134</v>
      </c>
      <c r="B37" s="26" t="s">
        <v>90</v>
      </c>
      <c r="C37" s="25" t="s">
        <v>25</v>
      </c>
      <c r="D37" s="25" t="s">
        <v>135</v>
      </c>
      <c r="E37" s="25" t="s">
        <v>27</v>
      </c>
      <c r="F37" s="25" t="s">
        <v>136</v>
      </c>
      <c r="G37" s="25" t="s">
        <v>27</v>
      </c>
      <c r="H37" s="25" t="s">
        <v>137</v>
      </c>
      <c r="I37" s="27" t="s">
        <v>138</v>
      </c>
      <c r="J37" s="27">
        <v>26245206.77</v>
      </c>
      <c r="K37" s="27">
        <v>0</v>
      </c>
      <c r="L37" s="27">
        <v>22625178.25</v>
      </c>
      <c r="M37" s="27">
        <v>3620028.52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5" t="s">
        <v>27</v>
      </c>
    </row>
    <row r="38" spans="1:19" s="37" customFormat="1" ht="15" hidden="1" customHeight="1" x14ac:dyDescent="0.25">
      <c r="A38" s="25" t="s">
        <v>139</v>
      </c>
      <c r="B38" s="26" t="s">
        <v>90</v>
      </c>
      <c r="C38" s="25" t="s">
        <v>25</v>
      </c>
      <c r="D38" s="25" t="s">
        <v>140</v>
      </c>
      <c r="E38" s="25" t="s">
        <v>27</v>
      </c>
      <c r="F38" s="25" t="s">
        <v>141</v>
      </c>
      <c r="G38" s="25" t="s">
        <v>27</v>
      </c>
      <c r="H38" s="25" t="s">
        <v>50</v>
      </c>
      <c r="I38" s="27" t="s">
        <v>51</v>
      </c>
      <c r="J38" s="27">
        <v>49367341</v>
      </c>
      <c r="K38" s="27">
        <v>49367341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5" t="s">
        <v>27</v>
      </c>
    </row>
    <row r="39" spans="1:19" s="28" customFormat="1" ht="15" hidden="1" customHeight="1" x14ac:dyDescent="0.25">
      <c r="A39" s="25" t="s">
        <v>142</v>
      </c>
      <c r="B39" s="26" t="s">
        <v>90</v>
      </c>
      <c r="C39" s="25" t="s">
        <v>25</v>
      </c>
      <c r="D39" s="25" t="s">
        <v>143</v>
      </c>
      <c r="E39" s="25" t="s">
        <v>27</v>
      </c>
      <c r="F39" s="25" t="s">
        <v>144</v>
      </c>
      <c r="G39" s="25" t="s">
        <v>27</v>
      </c>
      <c r="H39" s="25" t="s">
        <v>50</v>
      </c>
      <c r="I39" s="27" t="s">
        <v>51</v>
      </c>
      <c r="J39" s="27">
        <v>1193326.26</v>
      </c>
      <c r="K39" s="27">
        <v>1193326.26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5" t="s">
        <v>27</v>
      </c>
    </row>
    <row r="40" spans="1:19" ht="15" hidden="1" customHeight="1" x14ac:dyDescent="0.25">
      <c r="A40" s="25" t="s">
        <v>145</v>
      </c>
      <c r="B40" s="26" t="s">
        <v>90</v>
      </c>
      <c r="C40" s="25" t="s">
        <v>25</v>
      </c>
      <c r="D40" s="25" t="s">
        <v>146</v>
      </c>
      <c r="E40" s="25" t="s">
        <v>27</v>
      </c>
      <c r="F40" s="25" t="s">
        <v>147</v>
      </c>
      <c r="G40" s="25" t="s">
        <v>27</v>
      </c>
      <c r="H40" s="25" t="s">
        <v>50</v>
      </c>
      <c r="I40" s="27" t="s">
        <v>51</v>
      </c>
      <c r="J40" s="27">
        <v>79521771.939999998</v>
      </c>
      <c r="K40" s="27">
        <v>79521771.939999998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5" t="s">
        <v>27</v>
      </c>
    </row>
    <row r="41" spans="1:19" ht="15" hidden="1" customHeight="1" x14ac:dyDescent="0.25">
      <c r="A41" s="25" t="s">
        <v>148</v>
      </c>
      <c r="B41" s="26" t="s">
        <v>90</v>
      </c>
      <c r="C41" s="25" t="s">
        <v>25</v>
      </c>
      <c r="D41" s="25" t="s">
        <v>149</v>
      </c>
      <c r="E41" s="25" t="s">
        <v>27</v>
      </c>
      <c r="F41" s="25" t="s">
        <v>150</v>
      </c>
      <c r="G41" s="25" t="s">
        <v>27</v>
      </c>
      <c r="H41" s="25" t="s">
        <v>151</v>
      </c>
      <c r="I41" s="27" t="s">
        <v>152</v>
      </c>
      <c r="J41" s="27">
        <v>7188600</v>
      </c>
      <c r="K41" s="27">
        <v>7188600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5" t="s">
        <v>27</v>
      </c>
    </row>
    <row r="42" spans="1:19" ht="15" hidden="1" customHeight="1" x14ac:dyDescent="0.25">
      <c r="A42" s="25" t="s">
        <v>153</v>
      </c>
      <c r="B42" s="26" t="s">
        <v>90</v>
      </c>
      <c r="C42" s="25" t="s">
        <v>25</v>
      </c>
      <c r="D42" s="25" t="s">
        <v>155</v>
      </c>
      <c r="E42" s="25" t="s">
        <v>27</v>
      </c>
      <c r="F42" s="25" t="s">
        <v>156</v>
      </c>
      <c r="G42" s="25" t="s">
        <v>27</v>
      </c>
      <c r="H42" s="25" t="s">
        <v>151</v>
      </c>
      <c r="I42" s="27" t="s">
        <v>152</v>
      </c>
      <c r="J42" s="27">
        <v>53478799.840000004</v>
      </c>
      <c r="K42" s="27">
        <v>53478799.840000004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5" t="s">
        <v>27</v>
      </c>
    </row>
    <row r="43" spans="1:19" ht="15" hidden="1" customHeight="1" x14ac:dyDescent="0.25">
      <c r="A43" s="25" t="s">
        <v>154</v>
      </c>
      <c r="B43" s="26" t="s">
        <v>90</v>
      </c>
      <c r="C43" s="25" t="s">
        <v>25</v>
      </c>
      <c r="D43" s="25" t="s">
        <v>158</v>
      </c>
      <c r="E43" s="25" t="s">
        <v>27</v>
      </c>
      <c r="F43" s="25" t="s">
        <v>159</v>
      </c>
      <c r="G43" s="25" t="s">
        <v>27</v>
      </c>
      <c r="H43" s="25" t="s">
        <v>160</v>
      </c>
      <c r="I43" s="27" t="s">
        <v>161</v>
      </c>
      <c r="J43" s="27">
        <v>175774980.06</v>
      </c>
      <c r="K43" s="27">
        <v>175774980.06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5" t="s">
        <v>27</v>
      </c>
    </row>
    <row r="44" spans="1:19" s="28" customFormat="1" ht="15" hidden="1" customHeight="1" x14ac:dyDescent="0.25">
      <c r="A44" s="25" t="s">
        <v>157</v>
      </c>
      <c r="B44" s="26" t="s">
        <v>90</v>
      </c>
      <c r="C44" s="25" t="s">
        <v>25</v>
      </c>
      <c r="D44" s="25" t="s">
        <v>163</v>
      </c>
      <c r="E44" s="25" t="s">
        <v>27</v>
      </c>
      <c r="F44" s="25" t="s">
        <v>164</v>
      </c>
      <c r="G44" s="25" t="s">
        <v>27</v>
      </c>
      <c r="H44" s="25" t="s">
        <v>165</v>
      </c>
      <c r="I44" s="27" t="s">
        <v>166</v>
      </c>
      <c r="J44" s="27">
        <v>9996000</v>
      </c>
      <c r="K44" s="27">
        <v>9996000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5" t="s">
        <v>27</v>
      </c>
    </row>
    <row r="45" spans="1:19" s="28" customFormat="1" ht="15" hidden="1" customHeight="1" x14ac:dyDescent="0.25">
      <c r="A45" s="25" t="s">
        <v>162</v>
      </c>
      <c r="B45" s="26" t="s">
        <v>90</v>
      </c>
      <c r="C45" s="25" t="s">
        <v>25</v>
      </c>
      <c r="D45" s="25" t="s">
        <v>168</v>
      </c>
      <c r="E45" s="25" t="s">
        <v>27</v>
      </c>
      <c r="F45" s="25" t="s">
        <v>169</v>
      </c>
      <c r="G45" s="25" t="s">
        <v>27</v>
      </c>
      <c r="H45" s="25" t="s">
        <v>165</v>
      </c>
      <c r="I45" s="27" t="s">
        <v>166</v>
      </c>
      <c r="J45" s="27">
        <v>7749000</v>
      </c>
      <c r="K45" s="27">
        <v>7749000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5" t="s">
        <v>27</v>
      </c>
    </row>
    <row r="46" spans="1:19" s="28" customFormat="1" ht="15" hidden="1" customHeight="1" x14ac:dyDescent="0.25">
      <c r="A46" s="25" t="s">
        <v>167</v>
      </c>
      <c r="B46" s="26" t="s">
        <v>90</v>
      </c>
      <c r="C46" s="25" t="s">
        <v>25</v>
      </c>
      <c r="D46" s="25" t="s">
        <v>171</v>
      </c>
      <c r="E46" s="25" t="s">
        <v>27</v>
      </c>
      <c r="F46" s="25" t="s">
        <v>172</v>
      </c>
      <c r="G46" s="25" t="s">
        <v>27</v>
      </c>
      <c r="H46" s="25" t="s">
        <v>165</v>
      </c>
      <c r="I46" s="27" t="s">
        <v>166</v>
      </c>
      <c r="J46" s="27">
        <v>30354800</v>
      </c>
      <c r="K46" s="27">
        <v>30354800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5" t="s">
        <v>27</v>
      </c>
    </row>
    <row r="47" spans="1:19" s="28" customFormat="1" ht="15" hidden="1" customHeight="1" x14ac:dyDescent="0.25">
      <c r="A47" s="25" t="s">
        <v>170</v>
      </c>
      <c r="B47" s="26" t="s">
        <v>90</v>
      </c>
      <c r="C47" s="25" t="s">
        <v>25</v>
      </c>
      <c r="D47" s="25" t="s">
        <v>174</v>
      </c>
      <c r="E47" s="25" t="s">
        <v>27</v>
      </c>
      <c r="F47" s="25" t="s">
        <v>175</v>
      </c>
      <c r="G47" s="25" t="s">
        <v>27</v>
      </c>
      <c r="H47" s="25" t="s">
        <v>165</v>
      </c>
      <c r="I47" s="27" t="s">
        <v>166</v>
      </c>
      <c r="J47" s="27">
        <v>30354800</v>
      </c>
      <c r="K47" s="27">
        <v>30354800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5" t="s">
        <v>27</v>
      </c>
    </row>
    <row r="48" spans="1:19" s="28" customFormat="1" ht="15" hidden="1" customHeight="1" x14ac:dyDescent="0.25">
      <c r="A48" s="25" t="s">
        <v>173</v>
      </c>
      <c r="B48" s="26" t="s">
        <v>90</v>
      </c>
      <c r="C48" s="25" t="s">
        <v>25</v>
      </c>
      <c r="D48" s="25" t="s">
        <v>177</v>
      </c>
      <c r="E48" s="25" t="s">
        <v>27</v>
      </c>
      <c r="F48" s="25" t="s">
        <v>178</v>
      </c>
      <c r="G48" s="25" t="s">
        <v>27</v>
      </c>
      <c r="H48" s="25" t="s">
        <v>165</v>
      </c>
      <c r="I48" s="27" t="s">
        <v>166</v>
      </c>
      <c r="J48" s="27">
        <v>30354800</v>
      </c>
      <c r="K48" s="27">
        <v>30354800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5" t="s">
        <v>27</v>
      </c>
    </row>
    <row r="49" spans="1:19" s="28" customFormat="1" ht="15" hidden="1" customHeight="1" x14ac:dyDescent="0.25">
      <c r="A49" s="25" t="s">
        <v>176</v>
      </c>
      <c r="B49" s="26" t="s">
        <v>90</v>
      </c>
      <c r="C49" s="25" t="s">
        <v>25</v>
      </c>
      <c r="D49" s="25" t="s">
        <v>180</v>
      </c>
      <c r="E49" s="25" t="s">
        <v>27</v>
      </c>
      <c r="F49" s="25" t="s">
        <v>181</v>
      </c>
      <c r="G49" s="25" t="s">
        <v>27</v>
      </c>
      <c r="H49" s="25" t="s">
        <v>165</v>
      </c>
      <c r="I49" s="27" t="s">
        <v>166</v>
      </c>
      <c r="J49" s="27">
        <v>35035240</v>
      </c>
      <c r="K49" s="27">
        <v>35035240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5" t="s">
        <v>27</v>
      </c>
    </row>
    <row r="50" spans="1:19" s="28" customFormat="1" ht="15" hidden="1" customHeight="1" x14ac:dyDescent="0.25">
      <c r="A50" s="25" t="s">
        <v>179</v>
      </c>
      <c r="B50" s="26" t="s">
        <v>90</v>
      </c>
      <c r="C50" s="25" t="s">
        <v>25</v>
      </c>
      <c r="D50" s="25" t="s">
        <v>183</v>
      </c>
      <c r="E50" s="25" t="s">
        <v>27</v>
      </c>
      <c r="F50" s="25" t="s">
        <v>184</v>
      </c>
      <c r="G50" s="25" t="s">
        <v>27</v>
      </c>
      <c r="H50" s="25" t="s">
        <v>185</v>
      </c>
      <c r="I50" s="27" t="s">
        <v>186</v>
      </c>
      <c r="J50" s="27">
        <v>261360000</v>
      </c>
      <c r="K50" s="27">
        <v>261360000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5" t="s">
        <v>27</v>
      </c>
    </row>
    <row r="51" spans="1:19" s="28" customFormat="1" ht="15" hidden="1" customHeight="1" x14ac:dyDescent="0.25">
      <c r="A51" s="25" t="s">
        <v>182</v>
      </c>
      <c r="B51" s="26" t="s">
        <v>90</v>
      </c>
      <c r="C51" s="25" t="s">
        <v>25</v>
      </c>
      <c r="D51" s="25" t="s">
        <v>188</v>
      </c>
      <c r="E51" s="25" t="s">
        <v>27</v>
      </c>
      <c r="F51" s="25" t="s">
        <v>189</v>
      </c>
      <c r="G51" s="25" t="s">
        <v>27</v>
      </c>
      <c r="H51" s="25" t="s">
        <v>190</v>
      </c>
      <c r="I51" s="27" t="s">
        <v>191</v>
      </c>
      <c r="J51" s="27">
        <v>16380000</v>
      </c>
      <c r="K51" s="27">
        <v>16380000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5" t="s">
        <v>27</v>
      </c>
    </row>
    <row r="52" spans="1:19" ht="15" hidden="1" customHeight="1" x14ac:dyDescent="0.25">
      <c r="A52" s="25" t="s">
        <v>187</v>
      </c>
      <c r="B52" s="26" t="s">
        <v>90</v>
      </c>
      <c r="C52" s="25" t="s">
        <v>25</v>
      </c>
      <c r="D52" s="25" t="s">
        <v>193</v>
      </c>
      <c r="E52" s="25" t="s">
        <v>27</v>
      </c>
      <c r="F52" s="25" t="s">
        <v>194</v>
      </c>
      <c r="G52" s="25" t="s">
        <v>27</v>
      </c>
      <c r="H52" s="25" t="s">
        <v>63</v>
      </c>
      <c r="I52" s="27" t="s">
        <v>64</v>
      </c>
      <c r="J52" s="27">
        <v>31696000</v>
      </c>
      <c r="K52" s="27">
        <v>31696000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5" t="s">
        <v>27</v>
      </c>
    </row>
    <row r="53" spans="1:19" s="28" customFormat="1" ht="15" hidden="1" customHeight="1" x14ac:dyDescent="0.25">
      <c r="A53" s="25" t="s">
        <v>192</v>
      </c>
      <c r="B53" s="26" t="s">
        <v>90</v>
      </c>
      <c r="C53" s="25" t="s">
        <v>25</v>
      </c>
      <c r="D53" s="25" t="s">
        <v>196</v>
      </c>
      <c r="E53" s="25" t="s">
        <v>27</v>
      </c>
      <c r="F53" s="25" t="s">
        <v>197</v>
      </c>
      <c r="G53" s="25" t="s">
        <v>27</v>
      </c>
      <c r="H53" s="25" t="s">
        <v>198</v>
      </c>
      <c r="I53" s="27" t="s">
        <v>199</v>
      </c>
      <c r="J53" s="27">
        <v>564299890</v>
      </c>
      <c r="K53" s="27">
        <v>539000000</v>
      </c>
      <c r="L53" s="27">
        <v>21810250</v>
      </c>
      <c r="M53" s="27">
        <v>3489640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5" t="s">
        <v>27</v>
      </c>
    </row>
    <row r="54" spans="1:19" ht="15" hidden="1" customHeight="1" x14ac:dyDescent="0.25">
      <c r="A54" s="25" t="s">
        <v>195</v>
      </c>
      <c r="B54" s="26" t="s">
        <v>90</v>
      </c>
      <c r="C54" s="25" t="s">
        <v>25</v>
      </c>
      <c r="D54" s="25" t="s">
        <v>201</v>
      </c>
      <c r="E54" s="25" t="s">
        <v>27</v>
      </c>
      <c r="F54" s="25" t="s">
        <v>202</v>
      </c>
      <c r="G54" s="25" t="s">
        <v>27</v>
      </c>
      <c r="H54" s="25" t="s">
        <v>203</v>
      </c>
      <c r="I54" s="27" t="s">
        <v>204</v>
      </c>
      <c r="J54" s="27">
        <v>50684675.759999998</v>
      </c>
      <c r="K54" s="27">
        <v>0</v>
      </c>
      <c r="L54" s="27">
        <v>43693686</v>
      </c>
      <c r="M54" s="27">
        <v>6990989.7599999998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5" t="s">
        <v>27</v>
      </c>
    </row>
    <row r="55" spans="1:19" ht="15" hidden="1" customHeight="1" x14ac:dyDescent="0.25">
      <c r="A55" s="25" t="s">
        <v>200</v>
      </c>
      <c r="B55" s="26" t="s">
        <v>90</v>
      </c>
      <c r="C55" s="25" t="s">
        <v>75</v>
      </c>
      <c r="D55" s="25" t="s">
        <v>27</v>
      </c>
      <c r="E55" s="25" t="s">
        <v>242</v>
      </c>
      <c r="F55" s="25" t="s">
        <v>243</v>
      </c>
      <c r="G55" s="25" t="s">
        <v>140</v>
      </c>
      <c r="H55" s="25" t="s">
        <v>50</v>
      </c>
      <c r="I55" s="27" t="s">
        <v>51</v>
      </c>
      <c r="J55" s="27">
        <v>-630758.18999999994</v>
      </c>
      <c r="K55" s="27">
        <v>-630758.18999999994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5" t="s">
        <v>27</v>
      </c>
    </row>
    <row r="56" spans="1:19" ht="15" hidden="1" customHeight="1" x14ac:dyDescent="0.25">
      <c r="A56" s="25" t="s">
        <v>205</v>
      </c>
      <c r="B56" s="26" t="s">
        <v>90</v>
      </c>
      <c r="C56" s="25" t="s">
        <v>75</v>
      </c>
      <c r="D56" s="25" t="s">
        <v>27</v>
      </c>
      <c r="E56" s="25" t="s">
        <v>246</v>
      </c>
      <c r="F56" s="25" t="s">
        <v>247</v>
      </c>
      <c r="G56" s="25" t="s">
        <v>155</v>
      </c>
      <c r="H56" s="25" t="s">
        <v>151</v>
      </c>
      <c r="I56" s="27" t="s">
        <v>152</v>
      </c>
      <c r="J56" s="27">
        <v>-13310480</v>
      </c>
      <c r="K56" s="27">
        <v>-13310480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5" t="s">
        <v>27</v>
      </c>
    </row>
    <row r="57" spans="1:19" ht="15" hidden="1" customHeight="1" x14ac:dyDescent="0.25">
      <c r="A57" s="25" t="s">
        <v>208</v>
      </c>
      <c r="B57" s="26" t="s">
        <v>90</v>
      </c>
      <c r="C57" s="25" t="s">
        <v>75</v>
      </c>
      <c r="D57" s="25" t="s">
        <v>27</v>
      </c>
      <c r="E57" s="25" t="s">
        <v>249</v>
      </c>
      <c r="F57" s="25" t="s">
        <v>250</v>
      </c>
      <c r="G57" s="25" t="s">
        <v>251</v>
      </c>
      <c r="H57" s="25" t="s">
        <v>252</v>
      </c>
      <c r="I57" s="27" t="s">
        <v>253</v>
      </c>
      <c r="J57" s="27">
        <v>-5310396.4800000004</v>
      </c>
      <c r="K57" s="27">
        <v>-5310396.4800000004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5" t="s">
        <v>27</v>
      </c>
    </row>
    <row r="58" spans="1:19" s="28" customFormat="1" ht="15" hidden="1" customHeight="1" x14ac:dyDescent="0.25">
      <c r="A58" s="25" t="s">
        <v>211</v>
      </c>
      <c r="B58" s="26" t="s">
        <v>90</v>
      </c>
      <c r="C58" s="25" t="s">
        <v>75</v>
      </c>
      <c r="D58" s="25" t="s">
        <v>27</v>
      </c>
      <c r="E58" s="25" t="s">
        <v>255</v>
      </c>
      <c r="F58" s="25" t="s">
        <v>256</v>
      </c>
      <c r="G58" s="25" t="s">
        <v>257</v>
      </c>
      <c r="H58" s="25" t="s">
        <v>93</v>
      </c>
      <c r="I58" s="27" t="s">
        <v>94</v>
      </c>
      <c r="J58" s="27">
        <v>-3208633.4</v>
      </c>
      <c r="K58" s="27">
        <v>0</v>
      </c>
      <c r="L58" s="27">
        <v>-2766063.28</v>
      </c>
      <c r="M58" s="27">
        <v>-442570.12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5" t="s">
        <v>27</v>
      </c>
    </row>
    <row r="59" spans="1:19" s="28" customFormat="1" ht="15" hidden="1" customHeight="1" x14ac:dyDescent="0.25">
      <c r="A59" s="25" t="s">
        <v>214</v>
      </c>
      <c r="B59" s="26" t="s">
        <v>90</v>
      </c>
      <c r="C59" s="25" t="s">
        <v>75</v>
      </c>
      <c r="D59" s="25" t="s">
        <v>27</v>
      </c>
      <c r="E59" s="25" t="s">
        <v>259</v>
      </c>
      <c r="F59" s="25" t="s">
        <v>260</v>
      </c>
      <c r="G59" s="25" t="s">
        <v>261</v>
      </c>
      <c r="H59" s="25" t="s">
        <v>29</v>
      </c>
      <c r="I59" s="27" t="s">
        <v>30</v>
      </c>
      <c r="J59" s="27">
        <v>-16533247.16</v>
      </c>
      <c r="K59" s="27">
        <v>0</v>
      </c>
      <c r="L59" s="27">
        <v>-14252799.279999999</v>
      </c>
      <c r="M59" s="27">
        <v>-2280447.88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5" t="s">
        <v>27</v>
      </c>
    </row>
    <row r="60" spans="1:19" s="37" customFormat="1" ht="15" hidden="1" customHeight="1" x14ac:dyDescent="0.25">
      <c r="A60" s="25" t="s">
        <v>217</v>
      </c>
      <c r="B60" s="26" t="s">
        <v>90</v>
      </c>
      <c r="C60" s="25" t="s">
        <v>75</v>
      </c>
      <c r="D60" s="25" t="s">
        <v>27</v>
      </c>
      <c r="E60" s="25" t="s">
        <v>263</v>
      </c>
      <c r="F60" s="25" t="s">
        <v>264</v>
      </c>
      <c r="G60" s="25" t="s">
        <v>265</v>
      </c>
      <c r="H60" s="25" t="s">
        <v>29</v>
      </c>
      <c r="I60" s="27" t="s">
        <v>30</v>
      </c>
      <c r="J60" s="27">
        <v>-3579000</v>
      </c>
      <c r="K60" s="27">
        <v>-3579000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5" t="s">
        <v>27</v>
      </c>
    </row>
    <row r="61" spans="1:19" s="37" customFormat="1" ht="15" hidden="1" customHeight="1" x14ac:dyDescent="0.25">
      <c r="A61" s="25" t="s">
        <v>220</v>
      </c>
      <c r="B61" s="26" t="s">
        <v>90</v>
      </c>
      <c r="C61" s="25" t="s">
        <v>75</v>
      </c>
      <c r="D61" s="25" t="s">
        <v>27</v>
      </c>
      <c r="E61" s="25" t="s">
        <v>267</v>
      </c>
      <c r="F61" s="25" t="s">
        <v>268</v>
      </c>
      <c r="G61" s="25" t="s">
        <v>265</v>
      </c>
      <c r="H61" s="25" t="s">
        <v>29</v>
      </c>
      <c r="I61" s="27" t="s">
        <v>30</v>
      </c>
      <c r="J61" s="27">
        <v>-979621.16</v>
      </c>
      <c r="K61" s="27">
        <v>0</v>
      </c>
      <c r="L61" s="27">
        <v>-844501</v>
      </c>
      <c r="M61" s="27">
        <v>-135120.16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5" t="s">
        <v>27</v>
      </c>
    </row>
    <row r="62" spans="1:19" s="37" customFormat="1" ht="15" hidden="1" customHeight="1" x14ac:dyDescent="0.25">
      <c r="A62" s="25" t="s">
        <v>223</v>
      </c>
      <c r="B62" s="26" t="s">
        <v>90</v>
      </c>
      <c r="C62" s="25" t="s">
        <v>75</v>
      </c>
      <c r="D62" s="25" t="s">
        <v>27</v>
      </c>
      <c r="E62" s="25" t="s">
        <v>270</v>
      </c>
      <c r="F62" s="25" t="s">
        <v>271</v>
      </c>
      <c r="G62" s="25" t="s">
        <v>272</v>
      </c>
      <c r="H62" s="25" t="s">
        <v>273</v>
      </c>
      <c r="I62" s="27" t="s">
        <v>274</v>
      </c>
      <c r="J62" s="27">
        <v>-2703444</v>
      </c>
      <c r="K62" s="27">
        <v>-2703444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5" t="s">
        <v>27</v>
      </c>
    </row>
    <row r="63" spans="1:19" s="37" customFormat="1" ht="15" hidden="1" customHeight="1" x14ac:dyDescent="0.25">
      <c r="A63" s="25" t="s">
        <v>226</v>
      </c>
      <c r="B63" s="26" t="s">
        <v>90</v>
      </c>
      <c r="C63" s="25" t="s">
        <v>75</v>
      </c>
      <c r="D63" s="25" t="s">
        <v>27</v>
      </c>
      <c r="E63" s="25" t="s">
        <v>276</v>
      </c>
      <c r="F63" s="25" t="s">
        <v>277</v>
      </c>
      <c r="G63" s="25" t="s">
        <v>272</v>
      </c>
      <c r="H63" s="25" t="s">
        <v>273</v>
      </c>
      <c r="I63" s="27" t="s">
        <v>274</v>
      </c>
      <c r="J63" s="27">
        <v>-3204537</v>
      </c>
      <c r="K63" s="27">
        <v>-3204537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5" t="s">
        <v>27</v>
      </c>
    </row>
    <row r="64" spans="1:19" s="28" customFormat="1" ht="15" hidden="1" customHeight="1" x14ac:dyDescent="0.25">
      <c r="A64" s="25" t="s">
        <v>229</v>
      </c>
      <c r="B64" s="26" t="s">
        <v>90</v>
      </c>
      <c r="C64" s="25" t="s">
        <v>75</v>
      </c>
      <c r="D64" s="25" t="s">
        <v>27</v>
      </c>
      <c r="E64" s="25" t="s">
        <v>279</v>
      </c>
      <c r="F64" s="25" t="s">
        <v>280</v>
      </c>
      <c r="G64" s="25" t="s">
        <v>272</v>
      </c>
      <c r="H64" s="25" t="s">
        <v>273</v>
      </c>
      <c r="I64" s="27" t="s">
        <v>274</v>
      </c>
      <c r="J64" s="27">
        <v>-823200</v>
      </c>
      <c r="K64" s="27">
        <v>-823200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5" t="s">
        <v>27</v>
      </c>
    </row>
    <row r="65" spans="1:19" s="28" customFormat="1" ht="15" hidden="1" customHeight="1" x14ac:dyDescent="0.25">
      <c r="A65" s="25" t="s">
        <v>232</v>
      </c>
      <c r="B65" s="26" t="s">
        <v>90</v>
      </c>
      <c r="C65" s="25" t="s">
        <v>75</v>
      </c>
      <c r="D65" s="25" t="s">
        <v>27</v>
      </c>
      <c r="E65" s="25" t="s">
        <v>282</v>
      </c>
      <c r="F65" s="25" t="s">
        <v>283</v>
      </c>
      <c r="G65" s="25" t="s">
        <v>272</v>
      </c>
      <c r="H65" s="25" t="s">
        <v>273</v>
      </c>
      <c r="I65" s="27" t="s">
        <v>274</v>
      </c>
      <c r="J65" s="27">
        <v>-398293</v>
      </c>
      <c r="K65" s="27">
        <v>-398293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5" t="s">
        <v>27</v>
      </c>
    </row>
    <row r="66" spans="1:19" s="28" customFormat="1" ht="15" hidden="1" customHeight="1" x14ac:dyDescent="0.25">
      <c r="A66" s="25" t="s">
        <v>235</v>
      </c>
      <c r="B66" s="26" t="s">
        <v>90</v>
      </c>
      <c r="C66" s="25" t="s">
        <v>75</v>
      </c>
      <c r="D66" s="25" t="s">
        <v>27</v>
      </c>
      <c r="E66" s="25" t="s">
        <v>285</v>
      </c>
      <c r="F66" s="25" t="s">
        <v>286</v>
      </c>
      <c r="G66" s="25" t="s">
        <v>287</v>
      </c>
      <c r="H66" s="25" t="s">
        <v>93</v>
      </c>
      <c r="I66" s="27" t="s">
        <v>94</v>
      </c>
      <c r="J66" s="27">
        <v>-9910108.0099999998</v>
      </c>
      <c r="K66" s="27">
        <v>0</v>
      </c>
      <c r="L66" s="27">
        <v>-8543196.5600000005</v>
      </c>
      <c r="M66" s="27">
        <v>-1366911.45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5" t="s">
        <v>27</v>
      </c>
    </row>
    <row r="67" spans="1:19" s="28" customFormat="1" ht="15" hidden="1" customHeight="1" x14ac:dyDescent="0.25">
      <c r="A67" s="25" t="s">
        <v>238</v>
      </c>
      <c r="B67" s="26" t="s">
        <v>90</v>
      </c>
      <c r="C67" s="25" t="s">
        <v>75</v>
      </c>
      <c r="D67" s="25" t="s">
        <v>27</v>
      </c>
      <c r="E67" s="25" t="s">
        <v>224</v>
      </c>
      <c r="F67" s="25" t="s">
        <v>27</v>
      </c>
      <c r="G67" s="25" t="s">
        <v>91</v>
      </c>
      <c r="H67" s="25" t="s">
        <v>93</v>
      </c>
      <c r="I67" s="27" t="s">
        <v>94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19082497.695599999</v>
      </c>
      <c r="S67" s="25" t="s">
        <v>225</v>
      </c>
    </row>
    <row r="68" spans="1:19" s="28" customFormat="1" ht="15" hidden="1" customHeight="1" x14ac:dyDescent="0.25">
      <c r="A68" s="25" t="s">
        <v>241</v>
      </c>
      <c r="B68" s="26" t="s">
        <v>90</v>
      </c>
      <c r="C68" s="25" t="s">
        <v>75</v>
      </c>
      <c r="D68" s="25" t="s">
        <v>27</v>
      </c>
      <c r="E68" s="25" t="s">
        <v>227</v>
      </c>
      <c r="F68" s="25" t="s">
        <v>27</v>
      </c>
      <c r="G68" s="25" t="s">
        <v>96</v>
      </c>
      <c r="H68" s="25" t="s">
        <v>98</v>
      </c>
      <c r="I68" s="27" t="s">
        <v>99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4491347.3628000002</v>
      </c>
      <c r="S68" s="25" t="s">
        <v>228</v>
      </c>
    </row>
    <row r="69" spans="1:19" s="28" customFormat="1" ht="15" hidden="1" customHeight="1" x14ac:dyDescent="0.25">
      <c r="A69" s="25" t="s">
        <v>244</v>
      </c>
      <c r="B69" s="26" t="s">
        <v>90</v>
      </c>
      <c r="C69" s="25" t="s">
        <v>75</v>
      </c>
      <c r="D69" s="25" t="s">
        <v>27</v>
      </c>
      <c r="E69" s="25" t="s">
        <v>230</v>
      </c>
      <c r="F69" s="25" t="s">
        <v>27</v>
      </c>
      <c r="G69" s="25" t="s">
        <v>101</v>
      </c>
      <c r="H69" s="25" t="s">
        <v>98</v>
      </c>
      <c r="I69" s="27" t="s">
        <v>99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16396971.775199998</v>
      </c>
      <c r="S69" s="25" t="s">
        <v>231</v>
      </c>
    </row>
    <row r="70" spans="1:19" s="37" customFormat="1" ht="15" hidden="1" customHeight="1" x14ac:dyDescent="0.25">
      <c r="A70" s="25" t="s">
        <v>245</v>
      </c>
      <c r="B70" s="26" t="s">
        <v>90</v>
      </c>
      <c r="C70" s="25" t="s">
        <v>75</v>
      </c>
      <c r="D70" s="25" t="s">
        <v>27</v>
      </c>
      <c r="E70" s="25" t="s">
        <v>233</v>
      </c>
      <c r="F70" s="25" t="s">
        <v>27</v>
      </c>
      <c r="G70" s="25" t="s">
        <v>122</v>
      </c>
      <c r="H70" s="25" t="s">
        <v>124</v>
      </c>
      <c r="I70" s="27" t="s">
        <v>125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17435520.960000001</v>
      </c>
      <c r="S70" s="25" t="s">
        <v>234</v>
      </c>
    </row>
    <row r="71" spans="1:19" s="28" customFormat="1" ht="15" hidden="1" customHeight="1" x14ac:dyDescent="0.25">
      <c r="A71" s="25" t="s">
        <v>248</v>
      </c>
      <c r="B71" s="26" t="s">
        <v>90</v>
      </c>
      <c r="C71" s="25" t="s">
        <v>75</v>
      </c>
      <c r="D71" s="25" t="s">
        <v>27</v>
      </c>
      <c r="E71" s="25" t="s">
        <v>236</v>
      </c>
      <c r="F71" s="25" t="s">
        <v>27</v>
      </c>
      <c r="G71" s="25" t="s">
        <v>127</v>
      </c>
      <c r="H71" s="25" t="s">
        <v>124</v>
      </c>
      <c r="I71" s="27" t="s">
        <v>125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13038933.1908</v>
      </c>
      <c r="S71" s="25" t="s">
        <v>237</v>
      </c>
    </row>
    <row r="72" spans="1:19" s="28" customFormat="1" ht="15" hidden="1" customHeight="1" x14ac:dyDescent="0.25">
      <c r="A72" s="25" t="s">
        <v>254</v>
      </c>
      <c r="B72" s="26" t="s">
        <v>90</v>
      </c>
      <c r="C72" s="25" t="s">
        <v>75</v>
      </c>
      <c r="D72" s="25" t="s">
        <v>27</v>
      </c>
      <c r="E72" s="25" t="s">
        <v>239</v>
      </c>
      <c r="F72" s="25" t="s">
        <v>27</v>
      </c>
      <c r="G72" s="25" t="s">
        <v>135</v>
      </c>
      <c r="H72" s="25" t="s">
        <v>137</v>
      </c>
      <c r="I72" s="27" t="s">
        <v>138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2715021.39</v>
      </c>
      <c r="S72" s="25" t="s">
        <v>240</v>
      </c>
    </row>
    <row r="73" spans="1:19" s="28" customFormat="1" ht="15" hidden="1" customHeight="1" x14ac:dyDescent="0.25">
      <c r="A73" s="25" t="s">
        <v>262</v>
      </c>
      <c r="B73" s="26" t="s">
        <v>90</v>
      </c>
      <c r="C73" s="25" t="s">
        <v>75</v>
      </c>
      <c r="D73" s="25" t="s">
        <v>27</v>
      </c>
      <c r="E73" s="25" t="s">
        <v>209</v>
      </c>
      <c r="F73" s="25" t="s">
        <v>27</v>
      </c>
      <c r="G73" s="25" t="s">
        <v>117</v>
      </c>
      <c r="H73" s="25" t="s">
        <v>119</v>
      </c>
      <c r="I73" s="27" t="s">
        <v>120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3196800</v>
      </c>
      <c r="S73" s="25" t="s">
        <v>210</v>
      </c>
    </row>
    <row r="74" spans="1:19" s="45" customFormat="1" ht="15" hidden="1" customHeight="1" x14ac:dyDescent="0.25">
      <c r="A74" s="25" t="s">
        <v>266</v>
      </c>
      <c r="B74" s="26" t="s">
        <v>90</v>
      </c>
      <c r="C74" s="25" t="s">
        <v>75</v>
      </c>
      <c r="D74" s="25" t="s">
        <v>27</v>
      </c>
      <c r="E74" s="25" t="s">
        <v>215</v>
      </c>
      <c r="F74" s="25" t="s">
        <v>27</v>
      </c>
      <c r="G74" s="25" t="s">
        <v>109</v>
      </c>
      <c r="H74" s="25" t="s">
        <v>106</v>
      </c>
      <c r="I74" s="27" t="s">
        <v>107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2587836.3199999998</v>
      </c>
      <c r="S74" s="25" t="s">
        <v>216</v>
      </c>
    </row>
    <row r="75" spans="1:19" s="28" customFormat="1" ht="15" hidden="1" customHeight="1" x14ac:dyDescent="0.25">
      <c r="A75" s="25" t="s">
        <v>269</v>
      </c>
      <c r="B75" s="26" t="s">
        <v>90</v>
      </c>
      <c r="C75" s="25" t="s">
        <v>75</v>
      </c>
      <c r="D75" s="25" t="s">
        <v>27</v>
      </c>
      <c r="E75" s="25" t="s">
        <v>218</v>
      </c>
      <c r="F75" s="25" t="s">
        <v>27</v>
      </c>
      <c r="G75" s="25" t="s">
        <v>104</v>
      </c>
      <c r="H75" s="25" t="s">
        <v>106</v>
      </c>
      <c r="I75" s="27" t="s">
        <v>107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1957053.77</v>
      </c>
      <c r="S75" s="25" t="s">
        <v>219</v>
      </c>
    </row>
    <row r="76" spans="1:19" s="28" customFormat="1" ht="15" hidden="1" customHeight="1" x14ac:dyDescent="0.25">
      <c r="A76" s="42" t="s">
        <v>275</v>
      </c>
      <c r="B76" s="43" t="s">
        <v>90</v>
      </c>
      <c r="C76" s="42" t="s">
        <v>75</v>
      </c>
      <c r="D76" s="42" t="s">
        <v>27</v>
      </c>
      <c r="E76" s="42" t="s">
        <v>212</v>
      </c>
      <c r="F76" s="42" t="s">
        <v>27</v>
      </c>
      <c r="G76" s="42" t="s">
        <v>112</v>
      </c>
      <c r="H76" s="42" t="s">
        <v>114</v>
      </c>
      <c r="I76" s="44" t="s">
        <v>115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7538199.5599999996</v>
      </c>
      <c r="S76" s="42" t="s">
        <v>213</v>
      </c>
    </row>
    <row r="77" spans="1:19" s="28" customFormat="1" ht="15" hidden="1" customHeight="1" x14ac:dyDescent="0.25">
      <c r="A77" s="25" t="s">
        <v>278</v>
      </c>
      <c r="B77" s="26" t="s">
        <v>90</v>
      </c>
      <c r="C77" s="25" t="s">
        <v>75</v>
      </c>
      <c r="D77" s="25" t="s">
        <v>27</v>
      </c>
      <c r="E77" s="25" t="s">
        <v>289</v>
      </c>
      <c r="F77" s="25" t="s">
        <v>27</v>
      </c>
      <c r="G77" s="25" t="s">
        <v>196</v>
      </c>
      <c r="H77" s="25" t="s">
        <v>198</v>
      </c>
      <c r="I77" s="27" t="s">
        <v>199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2617230</v>
      </c>
      <c r="S77" s="25" t="s">
        <v>290</v>
      </c>
    </row>
    <row r="78" spans="1:19" s="28" customFormat="1" ht="15" hidden="1" customHeight="1" x14ac:dyDescent="0.25">
      <c r="A78" s="25" t="s">
        <v>281</v>
      </c>
      <c r="B78" s="26" t="s">
        <v>90</v>
      </c>
      <c r="C78" s="25" t="s">
        <v>75</v>
      </c>
      <c r="D78" s="25" t="s">
        <v>27</v>
      </c>
      <c r="E78" s="25" t="s">
        <v>221</v>
      </c>
      <c r="F78" s="25" t="s">
        <v>27</v>
      </c>
      <c r="G78" s="25" t="s">
        <v>201</v>
      </c>
      <c r="H78" s="25" t="s">
        <v>203</v>
      </c>
      <c r="I78" s="27" t="s">
        <v>204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5243242.32</v>
      </c>
      <c r="S78" s="25" t="s">
        <v>222</v>
      </c>
    </row>
    <row r="79" spans="1:19" s="28" customFormat="1" ht="15" hidden="1" customHeight="1" x14ac:dyDescent="0.25">
      <c r="A79" s="25" t="s">
        <v>284</v>
      </c>
      <c r="B79" s="26" t="s">
        <v>292</v>
      </c>
      <c r="C79" s="25" t="s">
        <v>25</v>
      </c>
      <c r="D79" s="25" t="s">
        <v>293</v>
      </c>
      <c r="E79" s="25" t="s">
        <v>27</v>
      </c>
      <c r="F79" s="25" t="s">
        <v>294</v>
      </c>
      <c r="G79" s="25" t="s">
        <v>27</v>
      </c>
      <c r="H79" s="25" t="s">
        <v>93</v>
      </c>
      <c r="I79" s="27" t="s">
        <v>94</v>
      </c>
      <c r="J79" s="27">
        <v>85431366.719999999</v>
      </c>
      <c r="K79" s="27">
        <v>0</v>
      </c>
      <c r="L79" s="27">
        <v>73647729.930000007</v>
      </c>
      <c r="M79" s="27">
        <v>11783636.789999999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5" t="s">
        <v>27</v>
      </c>
    </row>
    <row r="80" spans="1:19" s="37" customFormat="1" ht="15" hidden="1" customHeight="1" x14ac:dyDescent="0.25">
      <c r="A80" s="25" t="s">
        <v>288</v>
      </c>
      <c r="B80" s="26" t="s">
        <v>292</v>
      </c>
      <c r="C80" s="25" t="s">
        <v>25</v>
      </c>
      <c r="D80" s="25" t="s">
        <v>296</v>
      </c>
      <c r="E80" s="25" t="s">
        <v>27</v>
      </c>
      <c r="F80" s="25" t="s">
        <v>297</v>
      </c>
      <c r="G80" s="25" t="s">
        <v>27</v>
      </c>
      <c r="H80" s="25" t="s">
        <v>298</v>
      </c>
      <c r="I80" s="27" t="s">
        <v>299</v>
      </c>
      <c r="J80" s="27">
        <v>8700000</v>
      </c>
      <c r="K80" s="27">
        <v>0</v>
      </c>
      <c r="L80" s="27">
        <v>7500000</v>
      </c>
      <c r="M80" s="27">
        <v>1200000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5" t="s">
        <v>27</v>
      </c>
    </row>
    <row r="81" spans="1:19" s="28" customFormat="1" ht="15" hidden="1" customHeight="1" x14ac:dyDescent="0.25">
      <c r="A81" s="25" t="s">
        <v>291</v>
      </c>
      <c r="B81" s="26" t="s">
        <v>292</v>
      </c>
      <c r="C81" s="25" t="s">
        <v>25</v>
      </c>
      <c r="D81" s="25" t="s">
        <v>301</v>
      </c>
      <c r="E81" s="25" t="s">
        <v>27</v>
      </c>
      <c r="F81" s="25" t="s">
        <v>302</v>
      </c>
      <c r="G81" s="25" t="s">
        <v>27</v>
      </c>
      <c r="H81" s="25" t="s">
        <v>303</v>
      </c>
      <c r="I81" s="27" t="s">
        <v>304</v>
      </c>
      <c r="J81" s="27">
        <v>2505600</v>
      </c>
      <c r="K81" s="27">
        <v>0</v>
      </c>
      <c r="L81" s="27">
        <v>2160000</v>
      </c>
      <c r="M81" s="27">
        <v>345600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5" t="s">
        <v>27</v>
      </c>
    </row>
    <row r="82" spans="1:19" ht="15" hidden="1" customHeight="1" x14ac:dyDescent="0.25">
      <c r="A82" s="25" t="s">
        <v>295</v>
      </c>
      <c r="B82" s="26" t="s">
        <v>292</v>
      </c>
      <c r="C82" s="25" t="s">
        <v>25</v>
      </c>
      <c r="D82" s="25" t="s">
        <v>306</v>
      </c>
      <c r="E82" s="25" t="s">
        <v>27</v>
      </c>
      <c r="F82" s="25" t="s">
        <v>307</v>
      </c>
      <c r="G82" s="25" t="s">
        <v>27</v>
      </c>
      <c r="H82" s="25" t="s">
        <v>165</v>
      </c>
      <c r="I82" s="27" t="s">
        <v>166</v>
      </c>
      <c r="J82" s="27">
        <v>19597689.600000001</v>
      </c>
      <c r="K82" s="27">
        <v>19597689.600000001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5" t="s">
        <v>27</v>
      </c>
    </row>
    <row r="83" spans="1:19" s="28" customFormat="1" ht="15" hidden="1" customHeight="1" x14ac:dyDescent="0.25">
      <c r="A83" s="25" t="s">
        <v>300</v>
      </c>
      <c r="B83" s="26" t="s">
        <v>292</v>
      </c>
      <c r="C83" s="25" t="s">
        <v>25</v>
      </c>
      <c r="D83" s="25" t="s">
        <v>309</v>
      </c>
      <c r="E83" s="25" t="s">
        <v>27</v>
      </c>
      <c r="F83" s="25" t="s">
        <v>310</v>
      </c>
      <c r="G83" s="25" t="s">
        <v>27</v>
      </c>
      <c r="H83" s="25" t="s">
        <v>198</v>
      </c>
      <c r="I83" s="27" t="s">
        <v>199</v>
      </c>
      <c r="J83" s="27">
        <v>564299890</v>
      </c>
      <c r="K83" s="27">
        <v>539000000</v>
      </c>
      <c r="L83" s="27">
        <v>21810250</v>
      </c>
      <c r="M83" s="27">
        <v>3489640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5" t="s">
        <v>27</v>
      </c>
    </row>
    <row r="84" spans="1:19" ht="15" hidden="1" customHeight="1" x14ac:dyDescent="0.25">
      <c r="A84" s="25" t="s">
        <v>305</v>
      </c>
      <c r="B84" s="26" t="s">
        <v>292</v>
      </c>
      <c r="C84" s="25" t="s">
        <v>25</v>
      </c>
      <c r="D84" s="25" t="s">
        <v>312</v>
      </c>
      <c r="E84" s="25" t="s">
        <v>27</v>
      </c>
      <c r="F84" s="25" t="s">
        <v>313</v>
      </c>
      <c r="G84" s="25" t="s">
        <v>27</v>
      </c>
      <c r="H84" s="25" t="s">
        <v>132</v>
      </c>
      <c r="I84" s="27" t="s">
        <v>133</v>
      </c>
      <c r="J84" s="27">
        <v>36917048.32</v>
      </c>
      <c r="K84" s="27">
        <v>25956525</v>
      </c>
      <c r="L84" s="27">
        <v>9448727</v>
      </c>
      <c r="M84" s="27">
        <v>1511796.32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5" t="s">
        <v>27</v>
      </c>
    </row>
    <row r="85" spans="1:19" s="28" customFormat="1" ht="15" hidden="1" customHeight="1" x14ac:dyDescent="0.25">
      <c r="A85" s="25" t="s">
        <v>308</v>
      </c>
      <c r="B85" s="26" t="s">
        <v>292</v>
      </c>
      <c r="C85" s="25" t="s">
        <v>25</v>
      </c>
      <c r="D85" s="25" t="s">
        <v>315</v>
      </c>
      <c r="E85" s="25" t="s">
        <v>27</v>
      </c>
      <c r="F85" s="25" t="s">
        <v>316</v>
      </c>
      <c r="G85" s="25" t="s">
        <v>27</v>
      </c>
      <c r="H85" s="25" t="s">
        <v>132</v>
      </c>
      <c r="I85" s="27" t="s">
        <v>133</v>
      </c>
      <c r="J85" s="27">
        <v>52849167.920000002</v>
      </c>
      <c r="K85" s="27">
        <v>43000000</v>
      </c>
      <c r="L85" s="27">
        <v>8490662</v>
      </c>
      <c r="M85" s="27">
        <v>1358505.92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5" t="s">
        <v>27</v>
      </c>
    </row>
    <row r="86" spans="1:19" s="28" customFormat="1" ht="15" hidden="1" customHeight="1" x14ac:dyDescent="0.25">
      <c r="A86" s="25" t="s">
        <v>311</v>
      </c>
      <c r="B86" s="26" t="s">
        <v>292</v>
      </c>
      <c r="C86" s="25" t="s">
        <v>75</v>
      </c>
      <c r="D86" s="25" t="s">
        <v>27</v>
      </c>
      <c r="E86" s="25" t="s">
        <v>333</v>
      </c>
      <c r="F86" s="25" t="s">
        <v>334</v>
      </c>
      <c r="G86" s="25" t="s">
        <v>287</v>
      </c>
      <c r="H86" s="25" t="s">
        <v>93</v>
      </c>
      <c r="I86" s="27" t="s">
        <v>94</v>
      </c>
      <c r="J86" s="27">
        <v>-3525515.48</v>
      </c>
      <c r="K86" s="27">
        <v>0</v>
      </c>
      <c r="L86" s="27">
        <v>-3039237.48</v>
      </c>
      <c r="M86" s="27">
        <v>-486278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5" t="s">
        <v>27</v>
      </c>
    </row>
    <row r="87" spans="1:19" s="28" customFormat="1" ht="15" hidden="1" customHeight="1" x14ac:dyDescent="0.25">
      <c r="A87" s="25" t="s">
        <v>314</v>
      </c>
      <c r="B87" s="26" t="s">
        <v>292</v>
      </c>
      <c r="C87" s="25" t="s">
        <v>75</v>
      </c>
      <c r="D87" s="25" t="s">
        <v>27</v>
      </c>
      <c r="E87" s="25" t="s">
        <v>324</v>
      </c>
      <c r="F87" s="25" t="s">
        <v>27</v>
      </c>
      <c r="G87" s="25" t="s">
        <v>293</v>
      </c>
      <c r="H87" s="25" t="s">
        <v>93</v>
      </c>
      <c r="I87" s="27" t="s">
        <v>94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8837727.5924999993</v>
      </c>
      <c r="S87" s="25" t="s">
        <v>325</v>
      </c>
    </row>
    <row r="88" spans="1:19" s="28" customFormat="1" ht="15" hidden="1" customHeight="1" x14ac:dyDescent="0.25">
      <c r="A88" s="25" t="s">
        <v>317</v>
      </c>
      <c r="B88" s="26" t="s">
        <v>292</v>
      </c>
      <c r="C88" s="25" t="s">
        <v>75</v>
      </c>
      <c r="D88" s="25" t="s">
        <v>27</v>
      </c>
      <c r="E88" s="25" t="s">
        <v>327</v>
      </c>
      <c r="F88" s="25" t="s">
        <v>27</v>
      </c>
      <c r="G88" s="25" t="s">
        <v>296</v>
      </c>
      <c r="H88" s="25" t="s">
        <v>298</v>
      </c>
      <c r="I88" s="27" t="s">
        <v>299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900000</v>
      </c>
      <c r="S88" s="25" t="s">
        <v>328</v>
      </c>
    </row>
    <row r="89" spans="1:19" s="28" customFormat="1" ht="15" hidden="1" customHeight="1" x14ac:dyDescent="0.25">
      <c r="A89" s="25" t="s">
        <v>320</v>
      </c>
      <c r="B89" s="26" t="s">
        <v>292</v>
      </c>
      <c r="C89" s="25" t="s">
        <v>75</v>
      </c>
      <c r="D89" s="25" t="s">
        <v>27</v>
      </c>
      <c r="E89" s="25" t="s">
        <v>330</v>
      </c>
      <c r="F89" s="25" t="s">
        <v>27</v>
      </c>
      <c r="G89" s="25" t="s">
        <v>301</v>
      </c>
      <c r="H89" s="25" t="s">
        <v>303</v>
      </c>
      <c r="I89" s="27" t="s">
        <v>304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259200</v>
      </c>
      <c r="S89" s="25" t="s">
        <v>331</v>
      </c>
    </row>
    <row r="90" spans="1:19" s="28" customFormat="1" ht="15" hidden="1" customHeight="1" x14ac:dyDescent="0.25">
      <c r="A90" s="25" t="s">
        <v>323</v>
      </c>
      <c r="B90" s="26" t="s">
        <v>292</v>
      </c>
      <c r="C90" s="25" t="s">
        <v>75</v>
      </c>
      <c r="D90" s="25" t="s">
        <v>27</v>
      </c>
      <c r="E90" s="25" t="s">
        <v>336</v>
      </c>
      <c r="F90" s="25" t="s">
        <v>27</v>
      </c>
      <c r="G90" s="25" t="s">
        <v>309</v>
      </c>
      <c r="H90" s="25" t="s">
        <v>198</v>
      </c>
      <c r="I90" s="27" t="s">
        <v>199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2617230</v>
      </c>
      <c r="S90" s="25" t="s">
        <v>337</v>
      </c>
    </row>
    <row r="91" spans="1:19" s="41" customFormat="1" ht="15" hidden="1" customHeight="1" x14ac:dyDescent="0.25">
      <c r="A91" s="25" t="s">
        <v>326</v>
      </c>
      <c r="B91" s="26" t="s">
        <v>292</v>
      </c>
      <c r="C91" s="25" t="s">
        <v>75</v>
      </c>
      <c r="D91" s="25" t="s">
        <v>27</v>
      </c>
      <c r="E91" s="25" t="s">
        <v>318</v>
      </c>
      <c r="F91" s="25" t="s">
        <v>27</v>
      </c>
      <c r="G91" s="25" t="s">
        <v>315</v>
      </c>
      <c r="H91" s="25" t="s">
        <v>132</v>
      </c>
      <c r="I91" s="27" t="s">
        <v>133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1018879.44</v>
      </c>
      <c r="S91" s="25" t="s">
        <v>319</v>
      </c>
    </row>
    <row r="92" spans="1:19" s="28" customFormat="1" ht="15" hidden="1" customHeight="1" x14ac:dyDescent="0.25">
      <c r="A92" s="25" t="s">
        <v>329</v>
      </c>
      <c r="B92" s="26" t="s">
        <v>292</v>
      </c>
      <c r="C92" s="25" t="s">
        <v>75</v>
      </c>
      <c r="D92" s="25" t="s">
        <v>27</v>
      </c>
      <c r="E92" s="25" t="s">
        <v>321</v>
      </c>
      <c r="F92" s="25" t="s">
        <v>27</v>
      </c>
      <c r="G92" s="25" t="s">
        <v>312</v>
      </c>
      <c r="H92" s="25" t="s">
        <v>132</v>
      </c>
      <c r="I92" s="27" t="s">
        <v>133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1133847.24</v>
      </c>
      <c r="S92" s="25" t="s">
        <v>322</v>
      </c>
    </row>
    <row r="93" spans="1:19" s="28" customFormat="1" ht="15" hidden="1" customHeight="1" x14ac:dyDescent="0.25">
      <c r="A93" s="25" t="s">
        <v>332</v>
      </c>
      <c r="B93" s="26" t="s">
        <v>339</v>
      </c>
      <c r="C93" s="25" t="s">
        <v>25</v>
      </c>
      <c r="D93" s="25" t="s">
        <v>340</v>
      </c>
      <c r="E93" s="25" t="s">
        <v>27</v>
      </c>
      <c r="F93" s="25" t="s">
        <v>341</v>
      </c>
      <c r="G93" s="25" t="s">
        <v>27</v>
      </c>
      <c r="H93" s="25" t="s">
        <v>342</v>
      </c>
      <c r="I93" s="27" t="s">
        <v>343</v>
      </c>
      <c r="J93" s="27">
        <v>5745600.3200000003</v>
      </c>
      <c r="K93" s="27">
        <v>2872800</v>
      </c>
      <c r="L93" s="27">
        <v>2476552</v>
      </c>
      <c r="M93" s="27">
        <v>396248.32000000001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5" t="s">
        <v>27</v>
      </c>
    </row>
    <row r="94" spans="1:19" s="28" customFormat="1" ht="15" hidden="1" customHeight="1" x14ac:dyDescent="0.25">
      <c r="A94" s="25" t="s">
        <v>335</v>
      </c>
      <c r="B94" s="26" t="s">
        <v>339</v>
      </c>
      <c r="C94" s="25" t="s">
        <v>25</v>
      </c>
      <c r="D94" s="25" t="s">
        <v>345</v>
      </c>
      <c r="E94" s="25" t="s">
        <v>27</v>
      </c>
      <c r="F94" s="25" t="s">
        <v>346</v>
      </c>
      <c r="G94" s="25" t="s">
        <v>27</v>
      </c>
      <c r="H94" s="25" t="s">
        <v>347</v>
      </c>
      <c r="I94" s="27" t="s">
        <v>348</v>
      </c>
      <c r="J94" s="27">
        <v>14545940.9416</v>
      </c>
      <c r="K94" s="27">
        <v>0</v>
      </c>
      <c r="L94" s="27">
        <v>12539604.26</v>
      </c>
      <c r="M94" s="27">
        <v>2006336.68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5" t="s">
        <v>27</v>
      </c>
    </row>
    <row r="95" spans="1:19" s="28" customFormat="1" ht="15" hidden="1" customHeight="1" x14ac:dyDescent="0.25">
      <c r="A95" s="25" t="s">
        <v>338</v>
      </c>
      <c r="B95" s="26" t="s">
        <v>339</v>
      </c>
      <c r="C95" s="25" t="s">
        <v>25</v>
      </c>
      <c r="D95" s="25" t="s">
        <v>350</v>
      </c>
      <c r="E95" s="25" t="s">
        <v>27</v>
      </c>
      <c r="F95" s="25" t="s">
        <v>351</v>
      </c>
      <c r="G95" s="25" t="s">
        <v>27</v>
      </c>
      <c r="H95" s="25" t="s">
        <v>352</v>
      </c>
      <c r="I95" s="27" t="s">
        <v>353</v>
      </c>
      <c r="J95" s="27">
        <v>56670000.109200001</v>
      </c>
      <c r="K95" s="27">
        <v>0</v>
      </c>
      <c r="L95" s="27">
        <v>48853448.369999997</v>
      </c>
      <c r="M95" s="27">
        <v>7816551.7300000004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5" t="s">
        <v>27</v>
      </c>
    </row>
    <row r="96" spans="1:19" s="28" customFormat="1" ht="15" hidden="1" customHeight="1" x14ac:dyDescent="0.25">
      <c r="A96" s="25" t="s">
        <v>344</v>
      </c>
      <c r="B96" s="26" t="s">
        <v>339</v>
      </c>
      <c r="C96" s="25" t="s">
        <v>25</v>
      </c>
      <c r="D96" s="25" t="s">
        <v>355</v>
      </c>
      <c r="E96" s="25" t="s">
        <v>27</v>
      </c>
      <c r="F96" s="25" t="s">
        <v>356</v>
      </c>
      <c r="G96" s="25" t="s">
        <v>27</v>
      </c>
      <c r="H96" s="25" t="s">
        <v>357</v>
      </c>
      <c r="I96" s="27" t="s">
        <v>358</v>
      </c>
      <c r="J96" s="27">
        <v>94314656.764400005</v>
      </c>
      <c r="K96" s="27">
        <v>0</v>
      </c>
      <c r="L96" s="27">
        <v>81305738.590000004</v>
      </c>
      <c r="M96" s="27">
        <v>13008918.17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5" t="s">
        <v>27</v>
      </c>
    </row>
    <row r="97" spans="1:19" s="28" customFormat="1" ht="15" hidden="1" customHeight="1" x14ac:dyDescent="0.25">
      <c r="A97" s="25" t="s">
        <v>349</v>
      </c>
      <c r="B97" s="26" t="s">
        <v>339</v>
      </c>
      <c r="C97" s="25" t="s">
        <v>25</v>
      </c>
      <c r="D97" s="25" t="s">
        <v>360</v>
      </c>
      <c r="E97" s="25" t="s">
        <v>27</v>
      </c>
      <c r="F97" s="25" t="s">
        <v>361</v>
      </c>
      <c r="G97" s="25" t="s">
        <v>27</v>
      </c>
      <c r="H97" s="25" t="s">
        <v>362</v>
      </c>
      <c r="I97" s="27" t="s">
        <v>363</v>
      </c>
      <c r="J97" s="27">
        <v>44988048</v>
      </c>
      <c r="K97" s="27">
        <v>0</v>
      </c>
      <c r="L97" s="27">
        <v>38782800</v>
      </c>
      <c r="M97" s="27">
        <v>6205248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5" t="s">
        <v>27</v>
      </c>
    </row>
    <row r="98" spans="1:19" s="28" customFormat="1" ht="15" hidden="1" customHeight="1" x14ac:dyDescent="0.25">
      <c r="A98" s="25" t="s">
        <v>354</v>
      </c>
      <c r="B98" s="26" t="s">
        <v>339</v>
      </c>
      <c r="C98" s="25" t="s">
        <v>25</v>
      </c>
      <c r="D98" s="25" t="s">
        <v>365</v>
      </c>
      <c r="E98" s="25" t="s">
        <v>27</v>
      </c>
      <c r="F98" s="25" t="s">
        <v>366</v>
      </c>
      <c r="G98" s="25" t="s">
        <v>27</v>
      </c>
      <c r="H98" s="25" t="s">
        <v>303</v>
      </c>
      <c r="I98" s="27" t="s">
        <v>304</v>
      </c>
      <c r="J98" s="27">
        <v>2505600</v>
      </c>
      <c r="K98" s="27">
        <v>0</v>
      </c>
      <c r="L98" s="27">
        <v>2160000</v>
      </c>
      <c r="M98" s="27">
        <v>345600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5" t="s">
        <v>27</v>
      </c>
    </row>
    <row r="99" spans="1:19" s="28" customFormat="1" ht="15" hidden="1" customHeight="1" x14ac:dyDescent="0.25">
      <c r="A99" s="25" t="s">
        <v>359</v>
      </c>
      <c r="B99" s="26" t="s">
        <v>339</v>
      </c>
      <c r="C99" s="25" t="s">
        <v>25</v>
      </c>
      <c r="D99" s="25" t="s">
        <v>368</v>
      </c>
      <c r="E99" s="25" t="s">
        <v>27</v>
      </c>
      <c r="F99" s="25" t="s">
        <v>369</v>
      </c>
      <c r="G99" s="25" t="s">
        <v>27</v>
      </c>
      <c r="H99" s="25" t="s">
        <v>98</v>
      </c>
      <c r="I99" s="27" t="s">
        <v>99</v>
      </c>
      <c r="J99" s="27">
        <v>120540398.5024</v>
      </c>
      <c r="K99" s="27">
        <v>0</v>
      </c>
      <c r="L99" s="27">
        <v>103914136.64</v>
      </c>
      <c r="M99" s="27">
        <v>16626261.859999999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5" t="s">
        <v>27</v>
      </c>
    </row>
    <row r="100" spans="1:19" s="41" customFormat="1" ht="15" hidden="1" customHeight="1" x14ac:dyDescent="0.25">
      <c r="A100" s="25" t="s">
        <v>364</v>
      </c>
      <c r="B100" s="26" t="s">
        <v>339</v>
      </c>
      <c r="C100" s="25" t="s">
        <v>25</v>
      </c>
      <c r="D100" s="25" t="s">
        <v>371</v>
      </c>
      <c r="E100" s="25" t="s">
        <v>27</v>
      </c>
      <c r="F100" s="25" t="s">
        <v>372</v>
      </c>
      <c r="G100" s="25" t="s">
        <v>27</v>
      </c>
      <c r="H100" s="25" t="s">
        <v>98</v>
      </c>
      <c r="I100" s="27" t="s">
        <v>99</v>
      </c>
      <c r="J100" s="27">
        <v>9342524.8816</v>
      </c>
      <c r="K100" s="27">
        <v>0</v>
      </c>
      <c r="L100" s="27">
        <v>8053900.7599999998</v>
      </c>
      <c r="M100" s="27">
        <v>1288624.1200000001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5" t="s">
        <v>27</v>
      </c>
    </row>
    <row r="101" spans="1:19" s="41" customFormat="1" ht="15" hidden="1" customHeight="1" x14ac:dyDescent="0.25">
      <c r="A101" s="25" t="s">
        <v>367</v>
      </c>
      <c r="B101" s="26" t="s">
        <v>339</v>
      </c>
      <c r="C101" s="25" t="s">
        <v>25</v>
      </c>
      <c r="D101" s="25" t="s">
        <v>374</v>
      </c>
      <c r="E101" s="25" t="s">
        <v>27</v>
      </c>
      <c r="F101" s="25" t="s">
        <v>375</v>
      </c>
      <c r="G101" s="25" t="s">
        <v>27</v>
      </c>
      <c r="H101" s="25" t="s">
        <v>357</v>
      </c>
      <c r="I101" s="27" t="s">
        <v>358</v>
      </c>
      <c r="J101" s="27">
        <v>39391382.280000001</v>
      </c>
      <c r="K101" s="27">
        <v>0</v>
      </c>
      <c r="L101" s="27">
        <v>33958088.170000002</v>
      </c>
      <c r="M101" s="27">
        <v>5433294.1100000003</v>
      </c>
      <c r="N101" s="27">
        <v>0</v>
      </c>
      <c r="O101" s="27">
        <v>0</v>
      </c>
      <c r="P101" s="27">
        <v>0</v>
      </c>
      <c r="Q101" s="27">
        <v>0</v>
      </c>
      <c r="R101" s="27">
        <v>0</v>
      </c>
      <c r="S101" s="25" t="s">
        <v>27</v>
      </c>
    </row>
    <row r="102" spans="1:19" s="41" customFormat="1" ht="15" hidden="1" customHeight="1" x14ac:dyDescent="0.25">
      <c r="A102" s="25" t="s">
        <v>370</v>
      </c>
      <c r="B102" s="26" t="s">
        <v>339</v>
      </c>
      <c r="C102" s="25" t="s">
        <v>25</v>
      </c>
      <c r="D102" s="25" t="s">
        <v>377</v>
      </c>
      <c r="E102" s="25" t="s">
        <v>27</v>
      </c>
      <c r="F102" s="25" t="s">
        <v>378</v>
      </c>
      <c r="G102" s="25" t="s">
        <v>27</v>
      </c>
      <c r="H102" s="25" t="s">
        <v>379</v>
      </c>
      <c r="I102" s="27" t="s">
        <v>380</v>
      </c>
      <c r="J102" s="27">
        <v>20187590.942400001</v>
      </c>
      <c r="K102" s="27">
        <v>0</v>
      </c>
      <c r="L102" s="27">
        <v>17403095.640000001</v>
      </c>
      <c r="M102" s="27">
        <v>2784495.3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5" t="s">
        <v>27</v>
      </c>
    </row>
    <row r="103" spans="1:19" s="28" customFormat="1" ht="15" customHeight="1" x14ac:dyDescent="0.25">
      <c r="A103" s="25" t="s">
        <v>376</v>
      </c>
      <c r="B103" s="26" t="s">
        <v>339</v>
      </c>
      <c r="C103" s="25" t="s">
        <v>25</v>
      </c>
      <c r="D103" s="25" t="s">
        <v>385</v>
      </c>
      <c r="E103" s="25" t="s">
        <v>27</v>
      </c>
      <c r="F103" s="25" t="s">
        <v>386</v>
      </c>
      <c r="G103" s="25" t="s">
        <v>27</v>
      </c>
      <c r="H103" s="25" t="s">
        <v>387</v>
      </c>
      <c r="I103" s="27" t="s">
        <v>388</v>
      </c>
      <c r="J103" s="27">
        <v>978898334.28719997</v>
      </c>
      <c r="K103" s="27">
        <v>187215117.25999999</v>
      </c>
      <c r="L103" s="27">
        <v>682485531.91999996</v>
      </c>
      <c r="M103" s="27">
        <v>109197685.09999999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5" t="s">
        <v>27</v>
      </c>
    </row>
    <row r="104" spans="1:19" ht="15" hidden="1" customHeight="1" x14ac:dyDescent="0.25">
      <c r="A104" s="25" t="s">
        <v>381</v>
      </c>
      <c r="B104" s="26" t="s">
        <v>339</v>
      </c>
      <c r="C104" s="25" t="s">
        <v>25</v>
      </c>
      <c r="D104" s="25" t="s">
        <v>390</v>
      </c>
      <c r="E104" s="25" t="s">
        <v>27</v>
      </c>
      <c r="F104" s="25" t="s">
        <v>391</v>
      </c>
      <c r="G104" s="25" t="s">
        <v>27</v>
      </c>
      <c r="H104" s="25" t="s">
        <v>392</v>
      </c>
      <c r="I104" s="27" t="s">
        <v>393</v>
      </c>
      <c r="J104" s="27">
        <v>138565053.44999999</v>
      </c>
      <c r="K104" s="27">
        <v>138565053.44999999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5" t="s">
        <v>27</v>
      </c>
    </row>
    <row r="105" spans="1:19" s="28" customFormat="1" ht="15" hidden="1" customHeight="1" x14ac:dyDescent="0.25">
      <c r="A105" s="25" t="s">
        <v>384</v>
      </c>
      <c r="B105" s="26" t="s">
        <v>339</v>
      </c>
      <c r="C105" s="25" t="s">
        <v>25</v>
      </c>
      <c r="D105" s="25" t="s">
        <v>395</v>
      </c>
      <c r="E105" s="25" t="s">
        <v>27</v>
      </c>
      <c r="F105" s="25" t="s">
        <v>396</v>
      </c>
      <c r="G105" s="25" t="s">
        <v>27</v>
      </c>
      <c r="H105" s="25" t="s">
        <v>397</v>
      </c>
      <c r="I105" s="27" t="s">
        <v>398</v>
      </c>
      <c r="J105" s="27">
        <v>203456.52</v>
      </c>
      <c r="K105" s="27">
        <v>0</v>
      </c>
      <c r="L105" s="27">
        <v>175393.55</v>
      </c>
      <c r="M105" s="27">
        <v>28062.97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5" t="s">
        <v>27</v>
      </c>
    </row>
    <row r="106" spans="1:19" ht="15" hidden="1" customHeight="1" x14ac:dyDescent="0.25">
      <c r="A106" s="25" t="s">
        <v>389</v>
      </c>
      <c r="B106" s="26" t="s">
        <v>339</v>
      </c>
      <c r="C106" s="25" t="s">
        <v>25</v>
      </c>
      <c r="D106" s="25" t="s">
        <v>399</v>
      </c>
      <c r="E106" s="25" t="s">
        <v>27</v>
      </c>
      <c r="F106" s="25" t="s">
        <v>400</v>
      </c>
      <c r="G106" s="25" t="s">
        <v>27</v>
      </c>
      <c r="H106" s="25" t="s">
        <v>401</v>
      </c>
      <c r="I106" s="27" t="s">
        <v>402</v>
      </c>
      <c r="J106" s="27">
        <v>7200000</v>
      </c>
      <c r="K106" s="27">
        <v>7200000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5" t="s">
        <v>27</v>
      </c>
    </row>
    <row r="107" spans="1:19" s="28" customFormat="1" ht="15" hidden="1" customHeight="1" x14ac:dyDescent="0.25">
      <c r="A107" s="25" t="s">
        <v>394</v>
      </c>
      <c r="B107" s="26" t="s">
        <v>339</v>
      </c>
      <c r="C107" s="25" t="s">
        <v>25</v>
      </c>
      <c r="D107" s="25" t="s">
        <v>404</v>
      </c>
      <c r="E107" s="25" t="s">
        <v>27</v>
      </c>
      <c r="F107" s="25" t="s">
        <v>405</v>
      </c>
      <c r="G107" s="25" t="s">
        <v>27</v>
      </c>
      <c r="H107" s="25" t="s">
        <v>397</v>
      </c>
      <c r="I107" s="27" t="s">
        <v>398</v>
      </c>
      <c r="J107" s="27">
        <v>253197.4804</v>
      </c>
      <c r="K107" s="27">
        <v>0</v>
      </c>
      <c r="L107" s="27">
        <v>218273.69</v>
      </c>
      <c r="M107" s="27">
        <v>34923.79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5" t="s">
        <v>27</v>
      </c>
    </row>
    <row r="108" spans="1:19" s="28" customFormat="1" ht="15" hidden="1" customHeight="1" x14ac:dyDescent="0.25">
      <c r="A108" s="25" t="s">
        <v>37</v>
      </c>
      <c r="B108" s="26" t="s">
        <v>339</v>
      </c>
      <c r="C108" s="25" t="s">
        <v>25</v>
      </c>
      <c r="D108" s="25" t="s">
        <v>407</v>
      </c>
      <c r="E108" s="25" t="s">
        <v>27</v>
      </c>
      <c r="F108" s="25" t="s">
        <v>408</v>
      </c>
      <c r="G108" s="25" t="s">
        <v>27</v>
      </c>
      <c r="H108" s="25" t="s">
        <v>401</v>
      </c>
      <c r="I108" s="27" t="s">
        <v>402</v>
      </c>
      <c r="J108" s="27">
        <v>20326683</v>
      </c>
      <c r="K108" s="27">
        <v>20326683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5" t="s">
        <v>27</v>
      </c>
    </row>
    <row r="109" spans="1:19" ht="15" hidden="1" customHeight="1" x14ac:dyDescent="0.25">
      <c r="A109" s="25" t="s">
        <v>403</v>
      </c>
      <c r="B109" s="26" t="s">
        <v>339</v>
      </c>
      <c r="C109" s="25" t="s">
        <v>25</v>
      </c>
      <c r="D109" s="25" t="s">
        <v>410</v>
      </c>
      <c r="E109" s="25" t="s">
        <v>27</v>
      </c>
      <c r="F109" s="25" t="s">
        <v>411</v>
      </c>
      <c r="G109" s="25" t="s">
        <v>27</v>
      </c>
      <c r="H109" s="25" t="s">
        <v>412</v>
      </c>
      <c r="I109" s="27" t="s">
        <v>413</v>
      </c>
      <c r="J109" s="27">
        <v>55115390.420000002</v>
      </c>
      <c r="K109" s="27">
        <v>55115390.420000002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5" t="s">
        <v>27</v>
      </c>
    </row>
    <row r="110" spans="1:19" ht="15" hidden="1" customHeight="1" x14ac:dyDescent="0.25">
      <c r="A110" s="25" t="s">
        <v>406</v>
      </c>
      <c r="B110" s="26" t="s">
        <v>339</v>
      </c>
      <c r="C110" s="25" t="s">
        <v>25</v>
      </c>
      <c r="D110" s="25" t="s">
        <v>415</v>
      </c>
      <c r="E110" s="25" t="s">
        <v>27</v>
      </c>
      <c r="F110" s="25" t="s">
        <v>416</v>
      </c>
      <c r="G110" s="25" t="s">
        <v>27</v>
      </c>
      <c r="H110" s="25" t="s">
        <v>397</v>
      </c>
      <c r="I110" s="27" t="s">
        <v>398</v>
      </c>
      <c r="J110" s="27">
        <v>968059.12</v>
      </c>
      <c r="K110" s="27">
        <v>968059.12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5" t="s">
        <v>27</v>
      </c>
    </row>
    <row r="111" spans="1:19" s="28" customFormat="1" ht="15" hidden="1" customHeight="1" x14ac:dyDescent="0.25">
      <c r="A111" s="25" t="s">
        <v>409</v>
      </c>
      <c r="B111" s="26" t="s">
        <v>339</v>
      </c>
      <c r="C111" s="25" t="s">
        <v>25</v>
      </c>
      <c r="D111" s="25" t="s">
        <v>418</v>
      </c>
      <c r="E111" s="25" t="s">
        <v>27</v>
      </c>
      <c r="F111" s="25" t="s">
        <v>419</v>
      </c>
      <c r="G111" s="25" t="s">
        <v>27</v>
      </c>
      <c r="H111" s="25" t="s">
        <v>397</v>
      </c>
      <c r="I111" s="27" t="s">
        <v>398</v>
      </c>
      <c r="J111" s="27">
        <v>4867821.58</v>
      </c>
      <c r="K111" s="27">
        <v>4867821.58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5" t="s">
        <v>27</v>
      </c>
    </row>
    <row r="112" spans="1:19" s="87" customFormat="1" ht="15" hidden="1" customHeight="1" x14ac:dyDescent="0.25">
      <c r="A112" s="25" t="s">
        <v>414</v>
      </c>
      <c r="B112" s="26" t="s">
        <v>339</v>
      </c>
      <c r="C112" s="25" t="s">
        <v>25</v>
      </c>
      <c r="D112" s="25" t="s">
        <v>421</v>
      </c>
      <c r="E112" s="25" t="s">
        <v>27</v>
      </c>
      <c r="F112" s="25" t="s">
        <v>422</v>
      </c>
      <c r="G112" s="25" t="s">
        <v>27</v>
      </c>
      <c r="H112" s="25" t="s">
        <v>63</v>
      </c>
      <c r="I112" s="27" t="s">
        <v>64</v>
      </c>
      <c r="J112" s="27">
        <v>14322000</v>
      </c>
      <c r="K112" s="27">
        <v>14322000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5" t="s">
        <v>27</v>
      </c>
    </row>
    <row r="113" spans="1:19" s="28" customFormat="1" ht="15" hidden="1" customHeight="1" x14ac:dyDescent="0.25">
      <c r="A113" s="25" t="s">
        <v>420</v>
      </c>
      <c r="B113" s="26" t="s">
        <v>339</v>
      </c>
      <c r="C113" s="25" t="s">
        <v>25</v>
      </c>
      <c r="D113" s="25" t="s">
        <v>429</v>
      </c>
      <c r="E113" s="25" t="s">
        <v>27</v>
      </c>
      <c r="F113" s="25" t="s">
        <v>430</v>
      </c>
      <c r="G113" s="25" t="s">
        <v>27</v>
      </c>
      <c r="H113" s="25" t="s">
        <v>132</v>
      </c>
      <c r="I113" s="27" t="s">
        <v>133</v>
      </c>
      <c r="J113" s="27">
        <v>28292610</v>
      </c>
      <c r="K113" s="27">
        <v>28292610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5" t="s">
        <v>27</v>
      </c>
    </row>
    <row r="114" spans="1:19" s="28" customFormat="1" ht="15" hidden="1" customHeight="1" x14ac:dyDescent="0.25">
      <c r="A114" s="25" t="s">
        <v>423</v>
      </c>
      <c r="B114" s="26" t="s">
        <v>339</v>
      </c>
      <c r="C114" s="25" t="s">
        <v>25</v>
      </c>
      <c r="D114" s="25" t="s">
        <v>432</v>
      </c>
      <c r="E114" s="25" t="s">
        <v>27</v>
      </c>
      <c r="F114" s="25" t="s">
        <v>433</v>
      </c>
      <c r="G114" s="25" t="s">
        <v>27</v>
      </c>
      <c r="H114" s="25" t="s">
        <v>151</v>
      </c>
      <c r="I114" s="27" t="s">
        <v>152</v>
      </c>
      <c r="J114" s="27">
        <v>47859600.399999999</v>
      </c>
      <c r="K114" s="27">
        <v>47859600.399999999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5" t="s">
        <v>27</v>
      </c>
    </row>
    <row r="115" spans="1:19" s="28" customFormat="1" ht="15" hidden="1" customHeight="1" x14ac:dyDescent="0.25">
      <c r="A115" s="25" t="s">
        <v>428</v>
      </c>
      <c r="B115" s="26" t="s">
        <v>339</v>
      </c>
      <c r="C115" s="25" t="s">
        <v>25</v>
      </c>
      <c r="D115" s="25" t="s">
        <v>435</v>
      </c>
      <c r="E115" s="25" t="s">
        <v>27</v>
      </c>
      <c r="F115" s="25" t="s">
        <v>436</v>
      </c>
      <c r="G115" s="25" t="s">
        <v>27</v>
      </c>
      <c r="H115" s="25" t="s">
        <v>437</v>
      </c>
      <c r="I115" s="27" t="s">
        <v>438</v>
      </c>
      <c r="J115" s="27">
        <v>915520000</v>
      </c>
      <c r="K115" s="27">
        <v>915520000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5" t="s">
        <v>27</v>
      </c>
    </row>
    <row r="116" spans="1:19" s="28" customFormat="1" ht="15" hidden="1" customHeight="1" x14ac:dyDescent="0.25">
      <c r="A116" s="25" t="s">
        <v>431</v>
      </c>
      <c r="B116" s="26" t="s">
        <v>339</v>
      </c>
      <c r="C116" s="25" t="s">
        <v>25</v>
      </c>
      <c r="D116" s="25" t="s">
        <v>440</v>
      </c>
      <c r="E116" s="25" t="s">
        <v>27</v>
      </c>
      <c r="F116" s="25" t="s">
        <v>441</v>
      </c>
      <c r="G116" s="25" t="s">
        <v>27</v>
      </c>
      <c r="H116" s="25" t="s">
        <v>63</v>
      </c>
      <c r="I116" s="27" t="s">
        <v>64</v>
      </c>
      <c r="J116" s="27">
        <v>23660000</v>
      </c>
      <c r="K116" s="27">
        <v>23660000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5" t="s">
        <v>27</v>
      </c>
    </row>
    <row r="117" spans="1:19" s="28" customFormat="1" ht="15" hidden="1" customHeight="1" x14ac:dyDescent="0.25">
      <c r="A117" s="25" t="s">
        <v>434</v>
      </c>
      <c r="B117" s="26" t="s">
        <v>339</v>
      </c>
      <c r="C117" s="25" t="s">
        <v>25</v>
      </c>
      <c r="D117" s="25" t="s">
        <v>442</v>
      </c>
      <c r="E117" s="25" t="s">
        <v>27</v>
      </c>
      <c r="F117" s="25" t="s">
        <v>443</v>
      </c>
      <c r="G117" s="25" t="s">
        <v>27</v>
      </c>
      <c r="H117" s="25" t="s">
        <v>444</v>
      </c>
      <c r="I117" s="27" t="s">
        <v>445</v>
      </c>
      <c r="J117" s="27">
        <v>77334065.680000007</v>
      </c>
      <c r="K117" s="27">
        <v>0</v>
      </c>
      <c r="L117" s="27">
        <v>66667298</v>
      </c>
      <c r="M117" s="27">
        <v>10666767.68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5" t="s">
        <v>27</v>
      </c>
    </row>
    <row r="118" spans="1:19" s="28" customFormat="1" ht="15" hidden="1" customHeight="1" x14ac:dyDescent="0.25">
      <c r="A118" s="25" t="s">
        <v>439</v>
      </c>
      <c r="B118" s="26" t="s">
        <v>339</v>
      </c>
      <c r="C118" s="25" t="s">
        <v>25</v>
      </c>
      <c r="D118" s="25" t="s">
        <v>447</v>
      </c>
      <c r="E118" s="25" t="s">
        <v>27</v>
      </c>
      <c r="F118" s="25" t="s">
        <v>448</v>
      </c>
      <c r="G118" s="25" t="s">
        <v>27</v>
      </c>
      <c r="H118" s="25" t="s">
        <v>449</v>
      </c>
      <c r="I118" s="27" t="s">
        <v>450</v>
      </c>
      <c r="J118" s="27">
        <v>125874000.49240001</v>
      </c>
      <c r="K118" s="27">
        <v>0</v>
      </c>
      <c r="L118" s="27">
        <v>108512069.39</v>
      </c>
      <c r="M118" s="27">
        <v>17361931.100000001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5" t="s">
        <v>27</v>
      </c>
    </row>
    <row r="119" spans="1:19" s="28" customFormat="1" ht="15" hidden="1" customHeight="1" x14ac:dyDescent="0.25">
      <c r="A119" s="25" t="s">
        <v>42</v>
      </c>
      <c r="B119" s="26" t="s">
        <v>339</v>
      </c>
      <c r="C119" s="25" t="s">
        <v>25</v>
      </c>
      <c r="D119" s="25" t="s">
        <v>452</v>
      </c>
      <c r="E119" s="25" t="s">
        <v>27</v>
      </c>
      <c r="F119" s="25" t="s">
        <v>453</v>
      </c>
      <c r="G119" s="25" t="s">
        <v>27</v>
      </c>
      <c r="H119" s="25" t="s">
        <v>454</v>
      </c>
      <c r="I119" s="27" t="s">
        <v>455</v>
      </c>
      <c r="J119" s="27">
        <v>12627692.3024</v>
      </c>
      <c r="K119" s="27">
        <v>0</v>
      </c>
      <c r="L119" s="27">
        <v>10885941.640000001</v>
      </c>
      <c r="M119" s="27">
        <v>1741750.66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5" t="s">
        <v>27</v>
      </c>
    </row>
    <row r="120" spans="1:19" s="28" customFormat="1" ht="15" hidden="1" customHeight="1" x14ac:dyDescent="0.25">
      <c r="A120" s="25" t="s">
        <v>446</v>
      </c>
      <c r="B120" s="26" t="s">
        <v>339</v>
      </c>
      <c r="C120" s="25" t="s">
        <v>25</v>
      </c>
      <c r="D120" s="25" t="s">
        <v>457</v>
      </c>
      <c r="E120" s="25" t="s">
        <v>27</v>
      </c>
      <c r="F120" s="25" t="s">
        <v>458</v>
      </c>
      <c r="G120" s="25" t="s">
        <v>27</v>
      </c>
      <c r="H120" s="25" t="s">
        <v>347</v>
      </c>
      <c r="I120" s="27" t="s">
        <v>348</v>
      </c>
      <c r="J120" s="27">
        <v>32614324.241599999</v>
      </c>
      <c r="K120" s="27">
        <v>0</v>
      </c>
      <c r="L120" s="27">
        <v>28115796.760000002</v>
      </c>
      <c r="M120" s="27">
        <v>4498527.4800000004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5" t="s">
        <v>27</v>
      </c>
    </row>
    <row r="121" spans="1:19" s="28" customFormat="1" ht="0.75" hidden="1" customHeight="1" x14ac:dyDescent="0.25">
      <c r="A121" s="25" t="s">
        <v>451</v>
      </c>
      <c r="B121" s="26" t="s">
        <v>339</v>
      </c>
      <c r="C121" s="25" t="s">
        <v>25</v>
      </c>
      <c r="D121" s="25" t="s">
        <v>459</v>
      </c>
      <c r="E121" s="25" t="s">
        <v>27</v>
      </c>
      <c r="F121" s="25" t="s">
        <v>460</v>
      </c>
      <c r="G121" s="25" t="s">
        <v>27</v>
      </c>
      <c r="H121" s="25" t="s">
        <v>347</v>
      </c>
      <c r="I121" s="27" t="s">
        <v>348</v>
      </c>
      <c r="J121" s="27">
        <v>19287410.109999999</v>
      </c>
      <c r="K121" s="27">
        <v>0</v>
      </c>
      <c r="L121" s="27">
        <v>16627077.68</v>
      </c>
      <c r="M121" s="27">
        <v>2660332.4300000002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5" t="s">
        <v>27</v>
      </c>
    </row>
    <row r="122" spans="1:19" s="41" customFormat="1" ht="15" hidden="1" customHeight="1" x14ac:dyDescent="0.25">
      <c r="A122" s="38" t="s">
        <v>456</v>
      </c>
      <c r="B122" s="39" t="s">
        <v>339</v>
      </c>
      <c r="C122" s="38" t="s">
        <v>25</v>
      </c>
      <c r="D122" s="38" t="s">
        <v>462</v>
      </c>
      <c r="E122" s="38" t="s">
        <v>27</v>
      </c>
      <c r="F122" s="38" t="s">
        <v>463</v>
      </c>
      <c r="G122" s="38" t="s">
        <v>27</v>
      </c>
      <c r="H122" s="38" t="s">
        <v>464</v>
      </c>
      <c r="I122" s="40" t="s">
        <v>465</v>
      </c>
      <c r="J122" s="40">
        <v>43542365.509999998</v>
      </c>
      <c r="K122" s="40">
        <v>0</v>
      </c>
      <c r="L122" s="40">
        <v>37536521.990000002</v>
      </c>
      <c r="M122" s="40">
        <v>6005843.5199999996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38" t="s">
        <v>27</v>
      </c>
    </row>
    <row r="123" spans="1:19" s="28" customFormat="1" ht="15" hidden="1" customHeight="1" x14ac:dyDescent="0.25">
      <c r="A123" s="25" t="s">
        <v>45</v>
      </c>
      <c r="B123" s="26" t="s">
        <v>339</v>
      </c>
      <c r="C123" s="25" t="s">
        <v>25</v>
      </c>
      <c r="D123" s="25" t="s">
        <v>467</v>
      </c>
      <c r="E123" s="25" t="s">
        <v>27</v>
      </c>
      <c r="F123" s="25" t="s">
        <v>468</v>
      </c>
      <c r="G123" s="25" t="s">
        <v>27</v>
      </c>
      <c r="H123" s="25" t="s">
        <v>469</v>
      </c>
      <c r="I123" s="27" t="s">
        <v>470</v>
      </c>
      <c r="J123" s="27">
        <v>48476400</v>
      </c>
      <c r="K123" s="27">
        <v>0</v>
      </c>
      <c r="L123" s="27">
        <v>41790000</v>
      </c>
      <c r="M123" s="27">
        <v>6686400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5" t="s">
        <v>27</v>
      </c>
    </row>
    <row r="124" spans="1:19" s="28" customFormat="1" ht="15" hidden="1" customHeight="1" x14ac:dyDescent="0.25">
      <c r="A124" s="25" t="s">
        <v>461</v>
      </c>
      <c r="B124" s="26" t="s">
        <v>339</v>
      </c>
      <c r="C124" s="25" t="s">
        <v>25</v>
      </c>
      <c r="D124" s="25" t="s">
        <v>472</v>
      </c>
      <c r="E124" s="25" t="s">
        <v>27</v>
      </c>
      <c r="F124" s="25" t="s">
        <v>473</v>
      </c>
      <c r="G124" s="25" t="s">
        <v>27</v>
      </c>
      <c r="H124" s="25" t="s">
        <v>474</v>
      </c>
      <c r="I124" s="27" t="s">
        <v>475</v>
      </c>
      <c r="J124" s="27">
        <v>66356333.090000004</v>
      </c>
      <c r="K124" s="27">
        <v>0</v>
      </c>
      <c r="L124" s="27">
        <v>57203735.420000002</v>
      </c>
      <c r="M124" s="27">
        <v>9152597.6699999999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5" t="s">
        <v>27</v>
      </c>
    </row>
    <row r="125" spans="1:19" s="28" customFormat="1" ht="15" hidden="1" customHeight="1" x14ac:dyDescent="0.25">
      <c r="A125" s="25" t="s">
        <v>466</v>
      </c>
      <c r="B125" s="26" t="s">
        <v>339</v>
      </c>
      <c r="C125" s="25" t="s">
        <v>25</v>
      </c>
      <c r="D125" s="25" t="s">
        <v>477</v>
      </c>
      <c r="E125" s="25" t="s">
        <v>27</v>
      </c>
      <c r="F125" s="25" t="s">
        <v>478</v>
      </c>
      <c r="G125" s="25" t="s">
        <v>27</v>
      </c>
      <c r="H125" s="25" t="s">
        <v>479</v>
      </c>
      <c r="I125" s="27" t="s">
        <v>480</v>
      </c>
      <c r="J125" s="27">
        <v>154965058.88</v>
      </c>
      <c r="K125" s="27">
        <v>0</v>
      </c>
      <c r="L125" s="27">
        <v>133590568</v>
      </c>
      <c r="M125" s="27">
        <v>21374490.879999999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5" t="s">
        <v>27</v>
      </c>
    </row>
    <row r="126" spans="1:19" s="28" customFormat="1" ht="15" hidden="1" customHeight="1" x14ac:dyDescent="0.25">
      <c r="A126" s="25" t="s">
        <v>471</v>
      </c>
      <c r="B126" s="26" t="s">
        <v>339</v>
      </c>
      <c r="C126" s="25" t="s">
        <v>25</v>
      </c>
      <c r="D126" s="25" t="s">
        <v>482</v>
      </c>
      <c r="E126" s="25" t="s">
        <v>27</v>
      </c>
      <c r="F126" s="25" t="s">
        <v>483</v>
      </c>
      <c r="G126" s="25" t="s">
        <v>27</v>
      </c>
      <c r="H126" s="25" t="s">
        <v>479</v>
      </c>
      <c r="I126" s="27" t="s">
        <v>480</v>
      </c>
      <c r="J126" s="27">
        <v>693665744.99199998</v>
      </c>
      <c r="K126" s="27">
        <v>0</v>
      </c>
      <c r="L126" s="27">
        <v>597987711.20000005</v>
      </c>
      <c r="M126" s="27">
        <v>95678033.790000007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5" t="s">
        <v>27</v>
      </c>
    </row>
    <row r="127" spans="1:19" s="37" customFormat="1" ht="15" hidden="1" customHeight="1" x14ac:dyDescent="0.25">
      <c r="A127" s="38" t="s">
        <v>484</v>
      </c>
      <c r="B127" s="39" t="s">
        <v>339</v>
      </c>
      <c r="C127" s="38" t="s">
        <v>75</v>
      </c>
      <c r="D127" s="38" t="s">
        <v>27</v>
      </c>
      <c r="E127" s="38" t="s">
        <v>518</v>
      </c>
      <c r="F127" s="38" t="s">
        <v>27</v>
      </c>
      <c r="G127" s="38" t="s">
        <v>462</v>
      </c>
      <c r="H127" s="38" t="s">
        <v>464</v>
      </c>
      <c r="I127" s="40" t="s">
        <v>465</v>
      </c>
      <c r="J127" s="40">
        <v>0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38" t="s">
        <v>27</v>
      </c>
    </row>
    <row r="128" spans="1:19" ht="15" hidden="1" customHeight="1" x14ac:dyDescent="0.25">
      <c r="A128" s="25" t="s">
        <v>486</v>
      </c>
      <c r="B128" s="26" t="s">
        <v>339</v>
      </c>
      <c r="C128" s="25" t="s">
        <v>75</v>
      </c>
      <c r="D128" s="25" t="s">
        <v>27</v>
      </c>
      <c r="E128" s="25" t="s">
        <v>547</v>
      </c>
      <c r="F128" s="25" t="s">
        <v>548</v>
      </c>
      <c r="G128" s="25" t="s">
        <v>549</v>
      </c>
      <c r="H128" s="25" t="s">
        <v>550</v>
      </c>
      <c r="I128" s="27" t="s">
        <v>551</v>
      </c>
      <c r="J128" s="27">
        <v>-5110560</v>
      </c>
      <c r="K128" s="27">
        <v>-5110560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5" t="s">
        <v>27</v>
      </c>
    </row>
    <row r="129" spans="1:19" ht="15" hidden="1" customHeight="1" x14ac:dyDescent="0.25">
      <c r="A129" s="25" t="s">
        <v>489</v>
      </c>
      <c r="B129" s="26" t="s">
        <v>339</v>
      </c>
      <c r="C129" s="25" t="s">
        <v>75</v>
      </c>
      <c r="D129" s="25" t="s">
        <v>27</v>
      </c>
      <c r="E129" s="25" t="s">
        <v>553</v>
      </c>
      <c r="F129" s="25" t="s">
        <v>27</v>
      </c>
      <c r="G129" s="25" t="s">
        <v>395</v>
      </c>
      <c r="H129" s="25" t="s">
        <v>397</v>
      </c>
      <c r="I129" s="27" t="s">
        <v>398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5" t="s">
        <v>27</v>
      </c>
    </row>
    <row r="130" spans="1:19" s="28" customFormat="1" ht="15" hidden="1" customHeight="1" x14ac:dyDescent="0.25">
      <c r="A130" s="25" t="s">
        <v>492</v>
      </c>
      <c r="B130" s="26" t="s">
        <v>339</v>
      </c>
      <c r="C130" s="25" t="s">
        <v>75</v>
      </c>
      <c r="D130" s="25" t="s">
        <v>27</v>
      </c>
      <c r="E130" s="25" t="s">
        <v>555</v>
      </c>
      <c r="F130" s="25" t="s">
        <v>27</v>
      </c>
      <c r="G130" s="25" t="s">
        <v>404</v>
      </c>
      <c r="H130" s="25" t="s">
        <v>397</v>
      </c>
      <c r="I130" s="27" t="s">
        <v>398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5" t="s">
        <v>27</v>
      </c>
    </row>
    <row r="131" spans="1:19" ht="15" hidden="1" customHeight="1" x14ac:dyDescent="0.25">
      <c r="A131" s="25" t="s">
        <v>495</v>
      </c>
      <c r="B131" s="26" t="s">
        <v>339</v>
      </c>
      <c r="C131" s="25" t="s">
        <v>75</v>
      </c>
      <c r="D131" s="25" t="s">
        <v>27</v>
      </c>
      <c r="E131" s="25" t="s">
        <v>557</v>
      </c>
      <c r="F131" s="25" t="s">
        <v>558</v>
      </c>
      <c r="G131" s="25" t="s">
        <v>559</v>
      </c>
      <c r="H131" s="25" t="s">
        <v>93</v>
      </c>
      <c r="I131" s="27" t="s">
        <v>94</v>
      </c>
      <c r="J131" s="27">
        <v>-1715077.78</v>
      </c>
      <c r="K131" s="27">
        <v>0</v>
      </c>
      <c r="L131" s="27">
        <v>-1478515.33</v>
      </c>
      <c r="M131" s="27">
        <v>-236562.45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5" t="s">
        <v>27</v>
      </c>
    </row>
    <row r="132" spans="1:19" ht="15" hidden="1" customHeight="1" x14ac:dyDescent="0.25">
      <c r="A132" s="25" t="s">
        <v>498</v>
      </c>
      <c r="B132" s="26" t="s">
        <v>339</v>
      </c>
      <c r="C132" s="25" t="s">
        <v>75</v>
      </c>
      <c r="D132" s="25" t="s">
        <v>27</v>
      </c>
      <c r="E132" s="25" t="s">
        <v>561</v>
      </c>
      <c r="F132" s="25" t="s">
        <v>562</v>
      </c>
      <c r="G132" s="25" t="s">
        <v>563</v>
      </c>
      <c r="H132" s="25" t="s">
        <v>93</v>
      </c>
      <c r="I132" s="27" t="s">
        <v>94</v>
      </c>
      <c r="J132" s="27">
        <v>-529902.38</v>
      </c>
      <c r="K132" s="27">
        <v>0</v>
      </c>
      <c r="L132" s="27">
        <v>-456812.4</v>
      </c>
      <c r="M132" s="27">
        <v>-73089.98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5" t="s">
        <v>27</v>
      </c>
    </row>
    <row r="133" spans="1:19" ht="15" hidden="1" customHeight="1" x14ac:dyDescent="0.25">
      <c r="A133" s="25" t="s">
        <v>500</v>
      </c>
      <c r="B133" s="26" t="s">
        <v>339</v>
      </c>
      <c r="C133" s="25" t="s">
        <v>75</v>
      </c>
      <c r="D133" s="25" t="s">
        <v>27</v>
      </c>
      <c r="E133" s="25" t="s">
        <v>565</v>
      </c>
      <c r="F133" s="25" t="s">
        <v>566</v>
      </c>
      <c r="G133" s="25" t="s">
        <v>567</v>
      </c>
      <c r="H133" s="25" t="s">
        <v>93</v>
      </c>
      <c r="I133" s="27" t="s">
        <v>94</v>
      </c>
      <c r="J133" s="27">
        <v>-14195378.51</v>
      </c>
      <c r="K133" s="27">
        <v>0</v>
      </c>
      <c r="L133" s="27">
        <v>-12237395.27</v>
      </c>
      <c r="M133" s="27">
        <v>-1957983.24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5" t="s">
        <v>27</v>
      </c>
    </row>
    <row r="134" spans="1:19" ht="15" hidden="1" customHeight="1" x14ac:dyDescent="0.25">
      <c r="A134" s="38" t="s">
        <v>503</v>
      </c>
      <c r="B134" s="39" t="s">
        <v>339</v>
      </c>
      <c r="C134" s="38" t="s">
        <v>75</v>
      </c>
      <c r="D134" s="38" t="s">
        <v>27</v>
      </c>
      <c r="E134" s="38" t="s">
        <v>462</v>
      </c>
      <c r="F134" s="38" t="s">
        <v>462</v>
      </c>
      <c r="G134" s="38" t="s">
        <v>462</v>
      </c>
      <c r="H134" s="38" t="s">
        <v>464</v>
      </c>
      <c r="I134" s="40" t="s">
        <v>465</v>
      </c>
      <c r="J134" s="40">
        <v>-43542365.509999998</v>
      </c>
      <c r="K134" s="40">
        <v>-43542365.509999998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38" t="s">
        <v>27</v>
      </c>
    </row>
    <row r="135" spans="1:19" ht="15" hidden="1" customHeight="1" x14ac:dyDescent="0.25">
      <c r="A135" s="25" t="s">
        <v>506</v>
      </c>
      <c r="B135" s="26" t="s">
        <v>339</v>
      </c>
      <c r="C135" s="25" t="s">
        <v>75</v>
      </c>
      <c r="D135" s="25" t="s">
        <v>27</v>
      </c>
      <c r="E135" s="25" t="s">
        <v>532</v>
      </c>
      <c r="F135" s="25" t="s">
        <v>27</v>
      </c>
      <c r="G135" s="25" t="s">
        <v>340</v>
      </c>
      <c r="H135" s="25" t="s">
        <v>342</v>
      </c>
      <c r="I135" s="27" t="s">
        <v>343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297186.24</v>
      </c>
      <c r="S135" s="25" t="s">
        <v>533</v>
      </c>
    </row>
    <row r="136" spans="1:19" s="41" customFormat="1" ht="15" hidden="1" customHeight="1" x14ac:dyDescent="0.25">
      <c r="A136" s="25" t="s">
        <v>509</v>
      </c>
      <c r="B136" s="26" t="s">
        <v>339</v>
      </c>
      <c r="C136" s="25" t="s">
        <v>75</v>
      </c>
      <c r="D136" s="25" t="s">
        <v>27</v>
      </c>
      <c r="E136" s="25" t="s">
        <v>493</v>
      </c>
      <c r="F136" s="25" t="s">
        <v>27</v>
      </c>
      <c r="G136" s="25" t="s">
        <v>345</v>
      </c>
      <c r="H136" s="25" t="s">
        <v>347</v>
      </c>
      <c r="I136" s="27" t="s">
        <v>348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1504752.51</v>
      </c>
      <c r="S136" s="25" t="s">
        <v>494</v>
      </c>
    </row>
    <row r="137" spans="1:19" s="28" customFormat="1" ht="15" hidden="1" customHeight="1" x14ac:dyDescent="0.25">
      <c r="A137" s="25" t="s">
        <v>512</v>
      </c>
      <c r="B137" s="26" t="s">
        <v>339</v>
      </c>
      <c r="C137" s="25" t="s">
        <v>75</v>
      </c>
      <c r="D137" s="25" t="s">
        <v>27</v>
      </c>
      <c r="E137" s="25" t="s">
        <v>535</v>
      </c>
      <c r="F137" s="25" t="s">
        <v>27</v>
      </c>
      <c r="G137" s="25" t="s">
        <v>350</v>
      </c>
      <c r="H137" s="25" t="s">
        <v>352</v>
      </c>
      <c r="I137" s="27" t="s">
        <v>353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5862413.8043999998</v>
      </c>
      <c r="S137" s="25" t="s">
        <v>536</v>
      </c>
    </row>
    <row r="138" spans="1:19" s="28" customFormat="1" ht="15" hidden="1" customHeight="1" x14ac:dyDescent="0.25">
      <c r="A138" s="25" t="s">
        <v>249</v>
      </c>
      <c r="B138" s="26" t="s">
        <v>339</v>
      </c>
      <c r="C138" s="25" t="s">
        <v>75</v>
      </c>
      <c r="D138" s="25" t="s">
        <v>27</v>
      </c>
      <c r="E138" s="25" t="s">
        <v>487</v>
      </c>
      <c r="F138" s="25" t="s">
        <v>27</v>
      </c>
      <c r="G138" s="25" t="s">
        <v>355</v>
      </c>
      <c r="H138" s="25" t="s">
        <v>357</v>
      </c>
      <c r="I138" s="27" t="s">
        <v>358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9756688.6300000008</v>
      </c>
      <c r="S138" s="25" t="s">
        <v>488</v>
      </c>
    </row>
    <row r="139" spans="1:19" s="28" customFormat="1" ht="15" hidden="1" customHeight="1" x14ac:dyDescent="0.25">
      <c r="A139" s="25" t="s">
        <v>517</v>
      </c>
      <c r="B139" s="26" t="s">
        <v>339</v>
      </c>
      <c r="C139" s="25" t="s">
        <v>75</v>
      </c>
      <c r="D139" s="25" t="s">
        <v>27</v>
      </c>
      <c r="E139" s="25" t="s">
        <v>496</v>
      </c>
      <c r="F139" s="25" t="s">
        <v>27</v>
      </c>
      <c r="G139" s="25" t="s">
        <v>360</v>
      </c>
      <c r="H139" s="25" t="s">
        <v>362</v>
      </c>
      <c r="I139" s="27" t="s">
        <v>363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6205248</v>
      </c>
      <c r="S139" s="25" t="s">
        <v>497</v>
      </c>
    </row>
    <row r="140" spans="1:19" s="28" customFormat="1" ht="15" hidden="1" customHeight="1" x14ac:dyDescent="0.25">
      <c r="A140" s="25" t="s">
        <v>519</v>
      </c>
      <c r="B140" s="26" t="s">
        <v>339</v>
      </c>
      <c r="C140" s="25" t="s">
        <v>75</v>
      </c>
      <c r="D140" s="25" t="s">
        <v>27</v>
      </c>
      <c r="E140" s="25" t="s">
        <v>538</v>
      </c>
      <c r="F140" s="25" t="s">
        <v>27</v>
      </c>
      <c r="G140" s="25" t="s">
        <v>365</v>
      </c>
      <c r="H140" s="25" t="s">
        <v>303</v>
      </c>
      <c r="I140" s="27" t="s">
        <v>304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259200</v>
      </c>
      <c r="S140" s="25" t="s">
        <v>539</v>
      </c>
    </row>
    <row r="141" spans="1:19" s="28" customFormat="1" ht="15" hidden="1" customHeight="1" x14ac:dyDescent="0.25">
      <c r="A141" s="25" t="s">
        <v>522</v>
      </c>
      <c r="B141" s="26" t="s">
        <v>339</v>
      </c>
      <c r="C141" s="25" t="s">
        <v>75</v>
      </c>
      <c r="D141" s="25" t="s">
        <v>27</v>
      </c>
      <c r="E141" s="25" t="s">
        <v>541</v>
      </c>
      <c r="F141" s="25" t="s">
        <v>27</v>
      </c>
      <c r="G141" s="25" t="s">
        <v>368</v>
      </c>
      <c r="H141" s="25" t="s">
        <v>98</v>
      </c>
      <c r="I141" s="27" t="s">
        <v>99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12469696.3968</v>
      </c>
      <c r="S141" s="25" t="s">
        <v>542</v>
      </c>
    </row>
    <row r="142" spans="1:19" s="28" customFormat="1" ht="15" hidden="1" customHeight="1" x14ac:dyDescent="0.25">
      <c r="A142" s="25" t="s">
        <v>525</v>
      </c>
      <c r="B142" s="26" t="s">
        <v>339</v>
      </c>
      <c r="C142" s="25" t="s">
        <v>75</v>
      </c>
      <c r="D142" s="25" t="s">
        <v>27</v>
      </c>
      <c r="E142" s="25" t="s">
        <v>544</v>
      </c>
      <c r="F142" s="25" t="s">
        <v>27</v>
      </c>
      <c r="G142" s="25" t="s">
        <v>371</v>
      </c>
      <c r="H142" s="25" t="s">
        <v>98</v>
      </c>
      <c r="I142" s="27" t="s">
        <v>99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966468.09119999991</v>
      </c>
      <c r="S142" s="25" t="s">
        <v>545</v>
      </c>
    </row>
    <row r="143" spans="1:19" s="28" customFormat="1" ht="15" hidden="1" customHeight="1" x14ac:dyDescent="0.25">
      <c r="A143" s="25" t="s">
        <v>528</v>
      </c>
      <c r="B143" s="26" t="s">
        <v>339</v>
      </c>
      <c r="C143" s="25" t="s">
        <v>75</v>
      </c>
      <c r="D143" s="25" t="s">
        <v>27</v>
      </c>
      <c r="E143" s="25" t="s">
        <v>490</v>
      </c>
      <c r="F143" s="25" t="s">
        <v>27</v>
      </c>
      <c r="G143" s="25" t="s">
        <v>374</v>
      </c>
      <c r="H143" s="25" t="s">
        <v>357</v>
      </c>
      <c r="I143" s="27" t="s">
        <v>358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4074970.58</v>
      </c>
      <c r="S143" s="25" t="s">
        <v>491</v>
      </c>
    </row>
    <row r="144" spans="1:19" s="28" customFormat="1" ht="15" hidden="1" customHeight="1" x14ac:dyDescent="0.25">
      <c r="A144" s="25" t="s">
        <v>534</v>
      </c>
      <c r="B144" s="26" t="s">
        <v>339</v>
      </c>
      <c r="C144" s="25" t="s">
        <v>75</v>
      </c>
      <c r="D144" s="25" t="s">
        <v>27</v>
      </c>
      <c r="E144" s="25" t="s">
        <v>526</v>
      </c>
      <c r="F144" s="25" t="s">
        <v>27</v>
      </c>
      <c r="G144" s="25" t="s">
        <v>377</v>
      </c>
      <c r="H144" s="25" t="s">
        <v>379</v>
      </c>
      <c r="I144" s="27" t="s">
        <v>380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2088371.48</v>
      </c>
      <c r="S144" s="25" t="s">
        <v>527</v>
      </c>
    </row>
    <row r="145" spans="1:19" s="28" customFormat="1" ht="15" customHeight="1" x14ac:dyDescent="0.25">
      <c r="A145" s="25" t="s">
        <v>537</v>
      </c>
      <c r="B145" s="26" t="s">
        <v>339</v>
      </c>
      <c r="C145" s="25" t="s">
        <v>75</v>
      </c>
      <c r="D145" s="25" t="s">
        <v>27</v>
      </c>
      <c r="E145" s="25" t="s">
        <v>507</v>
      </c>
      <c r="F145" s="25" t="s">
        <v>27</v>
      </c>
      <c r="G145" s="25" t="s">
        <v>385</v>
      </c>
      <c r="H145" s="25" t="s">
        <v>387</v>
      </c>
      <c r="I145" s="27" t="s">
        <v>388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81898263.829999998</v>
      </c>
      <c r="S145" s="25" t="s">
        <v>508</v>
      </c>
    </row>
    <row r="146" spans="1:19" ht="15" hidden="1" customHeight="1" x14ac:dyDescent="0.25">
      <c r="A146" s="25" t="s">
        <v>540</v>
      </c>
      <c r="B146" s="26" t="s">
        <v>339</v>
      </c>
      <c r="C146" s="25" t="s">
        <v>75</v>
      </c>
      <c r="D146" s="25" t="s">
        <v>27</v>
      </c>
      <c r="E146" s="25" t="s">
        <v>569</v>
      </c>
      <c r="F146" s="25" t="s">
        <v>27</v>
      </c>
      <c r="G146" s="25" t="s">
        <v>442</v>
      </c>
      <c r="H146" s="25" t="s">
        <v>444</v>
      </c>
      <c r="I146" s="27" t="s">
        <v>445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8000075.7599999998</v>
      </c>
      <c r="S146" s="25" t="s">
        <v>570</v>
      </c>
    </row>
    <row r="147" spans="1:19" s="28" customFormat="1" ht="15" hidden="1" customHeight="1" x14ac:dyDescent="0.25">
      <c r="A147" s="25" t="s">
        <v>543</v>
      </c>
      <c r="B147" s="26" t="s">
        <v>339</v>
      </c>
      <c r="C147" s="25" t="s">
        <v>75</v>
      </c>
      <c r="D147" s="25" t="s">
        <v>27</v>
      </c>
      <c r="E147" s="25" t="s">
        <v>572</v>
      </c>
      <c r="F147" s="25" t="s">
        <v>27</v>
      </c>
      <c r="G147" s="25" t="s">
        <v>452</v>
      </c>
      <c r="H147" s="25" t="s">
        <v>454</v>
      </c>
      <c r="I147" s="27" t="s">
        <v>455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1306312.9968000001</v>
      </c>
      <c r="S147" s="25" t="s">
        <v>573</v>
      </c>
    </row>
    <row r="148" spans="1:19" s="28" customFormat="1" ht="15" hidden="1" customHeight="1" x14ac:dyDescent="0.25">
      <c r="A148" s="25" t="s">
        <v>546</v>
      </c>
      <c r="B148" s="26" t="s">
        <v>339</v>
      </c>
      <c r="C148" s="25" t="s">
        <v>75</v>
      </c>
      <c r="D148" s="25" t="s">
        <v>27</v>
      </c>
      <c r="E148" s="25" t="s">
        <v>520</v>
      </c>
      <c r="F148" s="25" t="s">
        <v>27</v>
      </c>
      <c r="G148" s="25" t="s">
        <v>482</v>
      </c>
      <c r="H148" s="25" t="s">
        <v>479</v>
      </c>
      <c r="I148" s="27" t="s">
        <v>480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71758525.340000004</v>
      </c>
      <c r="S148" s="25" t="s">
        <v>521</v>
      </c>
    </row>
    <row r="149" spans="1:19" s="28" customFormat="1" ht="15" hidden="1" customHeight="1" x14ac:dyDescent="0.25">
      <c r="A149" s="25" t="s">
        <v>552</v>
      </c>
      <c r="B149" s="26" t="s">
        <v>339</v>
      </c>
      <c r="C149" s="25" t="s">
        <v>75</v>
      </c>
      <c r="D149" s="25" t="s">
        <v>27</v>
      </c>
      <c r="E149" s="25" t="s">
        <v>523</v>
      </c>
      <c r="F149" s="25" t="s">
        <v>27</v>
      </c>
      <c r="G149" s="25" t="s">
        <v>477</v>
      </c>
      <c r="H149" s="25" t="s">
        <v>479</v>
      </c>
      <c r="I149" s="27" t="s">
        <v>480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16030868.16</v>
      </c>
      <c r="S149" s="25" t="s">
        <v>524</v>
      </c>
    </row>
    <row r="150" spans="1:19" s="28" customFormat="1" ht="15" hidden="1" customHeight="1" x14ac:dyDescent="0.25">
      <c r="A150" s="25" t="s">
        <v>554</v>
      </c>
      <c r="B150" s="26" t="s">
        <v>339</v>
      </c>
      <c r="C150" s="25" t="s">
        <v>75</v>
      </c>
      <c r="D150" s="25" t="s">
        <v>27</v>
      </c>
      <c r="E150" s="25" t="s">
        <v>504</v>
      </c>
      <c r="F150" s="25" t="s">
        <v>27</v>
      </c>
      <c r="G150" s="25" t="s">
        <v>472</v>
      </c>
      <c r="H150" s="25" t="s">
        <v>474</v>
      </c>
      <c r="I150" s="27" t="s">
        <v>475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6864448.25</v>
      </c>
      <c r="S150" s="25" t="s">
        <v>505</v>
      </c>
    </row>
    <row r="151" spans="1:19" s="28" customFormat="1" ht="15" hidden="1" customHeight="1" x14ac:dyDescent="0.25">
      <c r="A151" s="25" t="s">
        <v>556</v>
      </c>
      <c r="B151" s="26" t="s">
        <v>339</v>
      </c>
      <c r="C151" s="25" t="s">
        <v>75</v>
      </c>
      <c r="D151" s="25" t="s">
        <v>27</v>
      </c>
      <c r="E151" s="25" t="s">
        <v>513</v>
      </c>
      <c r="F151" s="25" t="s">
        <v>27</v>
      </c>
      <c r="G151" s="25" t="s">
        <v>459</v>
      </c>
      <c r="H151" s="25" t="s">
        <v>347</v>
      </c>
      <c r="I151" s="27" t="s">
        <v>348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1995249.32</v>
      </c>
      <c r="S151" s="25" t="s">
        <v>514</v>
      </c>
    </row>
    <row r="152" spans="1:19" s="28" customFormat="1" ht="15" hidden="1" customHeight="1" x14ac:dyDescent="0.25">
      <c r="A152" s="25" t="s">
        <v>560</v>
      </c>
      <c r="B152" s="26" t="s">
        <v>339</v>
      </c>
      <c r="C152" s="25" t="s">
        <v>75</v>
      </c>
      <c r="D152" s="25" t="s">
        <v>27</v>
      </c>
      <c r="E152" s="25" t="s">
        <v>515</v>
      </c>
      <c r="F152" s="25" t="s">
        <v>27</v>
      </c>
      <c r="G152" s="25" t="s">
        <v>457</v>
      </c>
      <c r="H152" s="25" t="s">
        <v>347</v>
      </c>
      <c r="I152" s="27" t="s">
        <v>348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3373895.61</v>
      </c>
      <c r="S152" s="25" t="s">
        <v>516</v>
      </c>
    </row>
    <row r="153" spans="1:19" s="28" customFormat="1" ht="15" hidden="1" customHeight="1" x14ac:dyDescent="0.25">
      <c r="A153" s="25" t="s">
        <v>564</v>
      </c>
      <c r="B153" s="26" t="s">
        <v>339</v>
      </c>
      <c r="C153" s="25" t="s">
        <v>75</v>
      </c>
      <c r="D153" s="25" t="s">
        <v>27</v>
      </c>
      <c r="E153" s="25" t="s">
        <v>510</v>
      </c>
      <c r="F153" s="25" t="s">
        <v>27</v>
      </c>
      <c r="G153" s="25" t="s">
        <v>447</v>
      </c>
      <c r="H153" s="25" t="s">
        <v>449</v>
      </c>
      <c r="I153" s="27" t="s">
        <v>450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13021448.33</v>
      </c>
      <c r="S153" s="25" t="s">
        <v>511</v>
      </c>
    </row>
    <row r="154" spans="1:19" s="28" customFormat="1" ht="15" hidden="1" customHeight="1" x14ac:dyDescent="0.25">
      <c r="A154" s="25" t="s">
        <v>568</v>
      </c>
      <c r="B154" s="26" t="s">
        <v>339</v>
      </c>
      <c r="C154" s="25" t="s">
        <v>75</v>
      </c>
      <c r="D154" s="25" t="s">
        <v>27</v>
      </c>
      <c r="E154" s="25" t="s">
        <v>501</v>
      </c>
      <c r="F154" s="25" t="s">
        <v>27</v>
      </c>
      <c r="G154" s="25" t="s">
        <v>467</v>
      </c>
      <c r="H154" s="25" t="s">
        <v>469</v>
      </c>
      <c r="I154" s="27" t="s">
        <v>470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5014800</v>
      </c>
      <c r="S154" s="25" t="s">
        <v>502</v>
      </c>
    </row>
    <row r="155" spans="1:19" s="28" customFormat="1" ht="15" hidden="1" customHeight="1" x14ac:dyDescent="0.25">
      <c r="A155" s="25" t="s">
        <v>571</v>
      </c>
      <c r="B155" s="26" t="s">
        <v>576</v>
      </c>
      <c r="C155" s="25" t="s">
        <v>25</v>
      </c>
      <c r="D155" s="25" t="s">
        <v>577</v>
      </c>
      <c r="E155" s="25" t="s">
        <v>27</v>
      </c>
      <c r="F155" s="25" t="s">
        <v>578</v>
      </c>
      <c r="G155" s="25" t="s">
        <v>27</v>
      </c>
      <c r="H155" s="25" t="s">
        <v>454</v>
      </c>
      <c r="I155" s="27" t="s">
        <v>455</v>
      </c>
      <c r="J155" s="27">
        <v>26658461.539999999</v>
      </c>
      <c r="K155" s="27">
        <v>0</v>
      </c>
      <c r="L155" s="27">
        <v>22981432.359999999</v>
      </c>
      <c r="M155" s="27">
        <v>3677029.18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5" t="s">
        <v>27</v>
      </c>
    </row>
    <row r="156" spans="1:19" s="28" customFormat="1" ht="15" hidden="1" customHeight="1" x14ac:dyDescent="0.25">
      <c r="A156" s="25" t="s">
        <v>574</v>
      </c>
      <c r="B156" s="26" t="s">
        <v>576</v>
      </c>
      <c r="C156" s="25" t="s">
        <v>25</v>
      </c>
      <c r="D156" s="25" t="s">
        <v>580</v>
      </c>
      <c r="E156" s="25" t="s">
        <v>27</v>
      </c>
      <c r="F156" s="25" t="s">
        <v>581</v>
      </c>
      <c r="G156" s="25" t="s">
        <v>27</v>
      </c>
      <c r="H156" s="25" t="s">
        <v>582</v>
      </c>
      <c r="I156" s="27" t="s">
        <v>583</v>
      </c>
      <c r="J156" s="27">
        <v>5336000</v>
      </c>
      <c r="K156" s="27">
        <v>0</v>
      </c>
      <c r="L156" s="27">
        <v>4600000</v>
      </c>
      <c r="M156" s="27">
        <v>736000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5" t="s">
        <v>27</v>
      </c>
    </row>
    <row r="157" spans="1:19" s="28" customFormat="1" ht="15" hidden="1" customHeight="1" x14ac:dyDescent="0.25">
      <c r="A157" s="25" t="s">
        <v>575</v>
      </c>
      <c r="B157" s="26" t="s">
        <v>576</v>
      </c>
      <c r="C157" s="25" t="s">
        <v>25</v>
      </c>
      <c r="D157" s="25" t="s">
        <v>585</v>
      </c>
      <c r="E157" s="25" t="s">
        <v>27</v>
      </c>
      <c r="F157" s="25" t="s">
        <v>586</v>
      </c>
      <c r="G157" s="25" t="s">
        <v>27</v>
      </c>
      <c r="H157" s="25" t="s">
        <v>165</v>
      </c>
      <c r="I157" s="27" t="s">
        <v>166</v>
      </c>
      <c r="J157" s="27">
        <v>52070667.5</v>
      </c>
      <c r="K157" s="27">
        <v>52070667.5</v>
      </c>
      <c r="L157" s="27">
        <v>0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0</v>
      </c>
      <c r="S157" s="25" t="s">
        <v>27</v>
      </c>
    </row>
    <row r="158" spans="1:19" s="28" customFormat="1" ht="15" hidden="1" customHeight="1" x14ac:dyDescent="0.25">
      <c r="A158" s="25" t="s">
        <v>579</v>
      </c>
      <c r="B158" s="26" t="s">
        <v>576</v>
      </c>
      <c r="C158" s="25" t="s">
        <v>25</v>
      </c>
      <c r="D158" s="25" t="s">
        <v>588</v>
      </c>
      <c r="E158" s="25" t="s">
        <v>27</v>
      </c>
      <c r="F158" s="25" t="s">
        <v>589</v>
      </c>
      <c r="G158" s="25" t="s">
        <v>27</v>
      </c>
      <c r="H158" s="25" t="s">
        <v>590</v>
      </c>
      <c r="I158" s="27" t="s">
        <v>591</v>
      </c>
      <c r="J158" s="27">
        <v>72074556</v>
      </c>
      <c r="K158" s="27">
        <v>72074556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5" t="s">
        <v>27</v>
      </c>
    </row>
    <row r="159" spans="1:19" s="28" customFormat="1" ht="15" hidden="1" customHeight="1" x14ac:dyDescent="0.25">
      <c r="A159" s="25" t="s">
        <v>584</v>
      </c>
      <c r="B159" s="26" t="s">
        <v>576</v>
      </c>
      <c r="C159" s="25" t="s">
        <v>25</v>
      </c>
      <c r="D159" s="25" t="s">
        <v>593</v>
      </c>
      <c r="E159" s="25" t="s">
        <v>27</v>
      </c>
      <c r="F159" s="25" t="s">
        <v>594</v>
      </c>
      <c r="G159" s="25" t="s">
        <v>27</v>
      </c>
      <c r="H159" s="25" t="s">
        <v>590</v>
      </c>
      <c r="I159" s="27" t="s">
        <v>591</v>
      </c>
      <c r="J159" s="27">
        <v>150442776</v>
      </c>
      <c r="K159" s="27">
        <v>150442776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5" t="s">
        <v>27</v>
      </c>
    </row>
    <row r="160" spans="1:19" s="28" customFormat="1" hidden="1" x14ac:dyDescent="0.25">
      <c r="A160" s="25" t="s">
        <v>587</v>
      </c>
      <c r="B160" s="26" t="s">
        <v>576</v>
      </c>
      <c r="C160" s="25" t="s">
        <v>25</v>
      </c>
      <c r="D160" s="25" t="s">
        <v>596</v>
      </c>
      <c r="E160" s="25" t="s">
        <v>27</v>
      </c>
      <c r="F160" s="25" t="s">
        <v>597</v>
      </c>
      <c r="G160" s="25" t="s">
        <v>27</v>
      </c>
      <c r="H160" s="25" t="s">
        <v>598</v>
      </c>
      <c r="I160" s="27" t="s">
        <v>599</v>
      </c>
      <c r="J160" s="27">
        <v>118369296</v>
      </c>
      <c r="K160" s="27">
        <v>118369296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5" t="s">
        <v>27</v>
      </c>
    </row>
    <row r="161" spans="1:19" s="28" customFormat="1" ht="15" hidden="1" customHeight="1" x14ac:dyDescent="0.25">
      <c r="A161" s="25" t="s">
        <v>592</v>
      </c>
      <c r="B161" s="26" t="s">
        <v>576</v>
      </c>
      <c r="C161" s="25" t="s">
        <v>25</v>
      </c>
      <c r="D161" s="25" t="s">
        <v>601</v>
      </c>
      <c r="E161" s="25" t="s">
        <v>27</v>
      </c>
      <c r="F161" s="25" t="s">
        <v>602</v>
      </c>
      <c r="G161" s="25" t="s">
        <v>27</v>
      </c>
      <c r="H161" s="25" t="s">
        <v>298</v>
      </c>
      <c r="I161" s="27" t="s">
        <v>299</v>
      </c>
      <c r="J161" s="27">
        <v>7250000</v>
      </c>
      <c r="K161" s="27">
        <v>0</v>
      </c>
      <c r="L161" s="27">
        <v>6250000</v>
      </c>
      <c r="M161" s="27">
        <v>1000000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5" t="s">
        <v>27</v>
      </c>
    </row>
    <row r="162" spans="1:19" s="28" customFormat="1" ht="15" hidden="1" customHeight="1" x14ac:dyDescent="0.25">
      <c r="A162" s="25" t="s">
        <v>595</v>
      </c>
      <c r="B162" s="26" t="s">
        <v>576</v>
      </c>
      <c r="C162" s="25" t="s">
        <v>25</v>
      </c>
      <c r="D162" s="25" t="s">
        <v>604</v>
      </c>
      <c r="E162" s="25" t="s">
        <v>27</v>
      </c>
      <c r="F162" s="25" t="s">
        <v>605</v>
      </c>
      <c r="G162" s="25" t="s">
        <v>27</v>
      </c>
      <c r="H162" s="25" t="s">
        <v>606</v>
      </c>
      <c r="I162" s="27" t="s">
        <v>607</v>
      </c>
      <c r="J162" s="27">
        <v>9088944.3499999996</v>
      </c>
      <c r="K162" s="27">
        <v>0</v>
      </c>
      <c r="L162" s="27">
        <v>7835296.8499999996</v>
      </c>
      <c r="M162" s="27">
        <v>1253647.5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5" t="s">
        <v>27</v>
      </c>
    </row>
    <row r="163" spans="1:19" s="28" customFormat="1" ht="15" hidden="1" customHeight="1" x14ac:dyDescent="0.25">
      <c r="A163" s="25" t="s">
        <v>600</v>
      </c>
      <c r="B163" s="26" t="s">
        <v>576</v>
      </c>
      <c r="C163" s="25" t="s">
        <v>25</v>
      </c>
      <c r="D163" s="25" t="s">
        <v>609</v>
      </c>
      <c r="E163" s="25" t="s">
        <v>27</v>
      </c>
      <c r="F163" s="25" t="s">
        <v>610</v>
      </c>
      <c r="G163" s="25" t="s">
        <v>27</v>
      </c>
      <c r="H163" s="25" t="s">
        <v>606</v>
      </c>
      <c r="I163" s="27" t="s">
        <v>607</v>
      </c>
      <c r="J163" s="27">
        <v>10868256.0384</v>
      </c>
      <c r="K163" s="27">
        <v>0</v>
      </c>
      <c r="L163" s="27">
        <v>9369186.2400000002</v>
      </c>
      <c r="M163" s="27">
        <v>1499069.79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5" t="s">
        <v>27</v>
      </c>
    </row>
    <row r="164" spans="1:19" s="28" customFormat="1" ht="15" hidden="1" customHeight="1" x14ac:dyDescent="0.25">
      <c r="A164" s="25" t="s">
        <v>603</v>
      </c>
      <c r="B164" s="26" t="s">
        <v>576</v>
      </c>
      <c r="C164" s="25" t="s">
        <v>75</v>
      </c>
      <c r="D164" s="25" t="s">
        <v>27</v>
      </c>
      <c r="E164" s="25" t="s">
        <v>624</v>
      </c>
      <c r="F164" s="25" t="s">
        <v>625</v>
      </c>
      <c r="G164" s="25" t="s">
        <v>626</v>
      </c>
      <c r="H164" s="25" t="s">
        <v>98</v>
      </c>
      <c r="I164" s="27" t="s">
        <v>99</v>
      </c>
      <c r="J164" s="27">
        <v>-629540.6</v>
      </c>
      <c r="K164" s="27">
        <v>0</v>
      </c>
      <c r="L164" s="27">
        <v>-542707.41</v>
      </c>
      <c r="M164" s="27">
        <v>-86833.19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5" t="s">
        <v>27</v>
      </c>
    </row>
    <row r="165" spans="1:19" s="28" customFormat="1" ht="15" hidden="1" customHeight="1" x14ac:dyDescent="0.25">
      <c r="A165" s="25" t="s">
        <v>608</v>
      </c>
      <c r="B165" s="26" t="s">
        <v>576</v>
      </c>
      <c r="C165" s="25" t="s">
        <v>75</v>
      </c>
      <c r="D165" s="25" t="s">
        <v>27</v>
      </c>
      <c r="E165" s="25" t="s">
        <v>621</v>
      </c>
      <c r="F165" s="25" t="s">
        <v>27</v>
      </c>
      <c r="G165" s="25" t="s">
        <v>577</v>
      </c>
      <c r="H165" s="25" t="s">
        <v>454</v>
      </c>
      <c r="I165" s="27" t="s">
        <v>455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2757771.8850000002</v>
      </c>
      <c r="S165" s="25" t="s">
        <v>622</v>
      </c>
    </row>
    <row r="166" spans="1:19" s="28" customFormat="1" ht="15" hidden="1" customHeight="1" x14ac:dyDescent="0.25">
      <c r="A166" s="25" t="s">
        <v>611</v>
      </c>
      <c r="B166" s="26" t="s">
        <v>576</v>
      </c>
      <c r="C166" s="25" t="s">
        <v>75</v>
      </c>
      <c r="D166" s="25" t="s">
        <v>27</v>
      </c>
      <c r="E166" s="25" t="s">
        <v>618</v>
      </c>
      <c r="F166" s="25" t="s">
        <v>27</v>
      </c>
      <c r="G166" s="25" t="s">
        <v>580</v>
      </c>
      <c r="H166" s="25" t="s">
        <v>582</v>
      </c>
      <c r="I166" s="27" t="s">
        <v>583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552000</v>
      </c>
      <c r="S166" s="25" t="s">
        <v>619</v>
      </c>
    </row>
    <row r="167" spans="1:19" s="28" customFormat="1" ht="15" hidden="1" customHeight="1" x14ac:dyDescent="0.25">
      <c r="A167" s="25" t="s">
        <v>614</v>
      </c>
      <c r="B167" s="26" t="s">
        <v>576</v>
      </c>
      <c r="C167" s="25" t="s">
        <v>75</v>
      </c>
      <c r="D167" s="25" t="s">
        <v>27</v>
      </c>
      <c r="E167" s="25" t="s">
        <v>628</v>
      </c>
      <c r="F167" s="25" t="s">
        <v>27</v>
      </c>
      <c r="G167" s="25" t="s">
        <v>601</v>
      </c>
      <c r="H167" s="25" t="s">
        <v>298</v>
      </c>
      <c r="I167" s="27" t="s">
        <v>299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750000</v>
      </c>
      <c r="S167" s="25" t="s">
        <v>629</v>
      </c>
    </row>
    <row r="168" spans="1:19" s="28" customFormat="1" ht="15" hidden="1" customHeight="1" x14ac:dyDescent="0.25">
      <c r="A168" s="25" t="s">
        <v>617</v>
      </c>
      <c r="B168" s="26" t="s">
        <v>576</v>
      </c>
      <c r="C168" s="25" t="s">
        <v>75</v>
      </c>
      <c r="D168" s="25" t="s">
        <v>27</v>
      </c>
      <c r="E168" s="25" t="s">
        <v>612</v>
      </c>
      <c r="F168" s="25" t="s">
        <v>27</v>
      </c>
      <c r="G168" s="25" t="s">
        <v>609</v>
      </c>
      <c r="H168" s="25" t="s">
        <v>606</v>
      </c>
      <c r="I168" s="27" t="s">
        <v>607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1124302.3500000001</v>
      </c>
      <c r="S168" s="25" t="s">
        <v>613</v>
      </c>
    </row>
    <row r="169" spans="1:19" s="28" customFormat="1" ht="15" hidden="1" customHeight="1" x14ac:dyDescent="0.25">
      <c r="A169" s="25" t="s">
        <v>620</v>
      </c>
      <c r="B169" s="26" t="s">
        <v>576</v>
      </c>
      <c r="C169" s="25" t="s">
        <v>75</v>
      </c>
      <c r="D169" s="25" t="s">
        <v>27</v>
      </c>
      <c r="E169" s="25" t="s">
        <v>615</v>
      </c>
      <c r="F169" s="25" t="s">
        <v>27</v>
      </c>
      <c r="G169" s="25" t="s">
        <v>604</v>
      </c>
      <c r="H169" s="25" t="s">
        <v>606</v>
      </c>
      <c r="I169" s="27" t="s">
        <v>607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940235.63</v>
      </c>
      <c r="S169" s="25" t="s">
        <v>616</v>
      </c>
    </row>
    <row r="170" spans="1:19" s="28" customFormat="1" ht="15" hidden="1" customHeight="1" x14ac:dyDescent="0.25">
      <c r="A170" s="25" t="s">
        <v>627</v>
      </c>
      <c r="B170" s="26" t="s">
        <v>631</v>
      </c>
      <c r="C170" s="25" t="s">
        <v>25</v>
      </c>
      <c r="D170" s="25" t="s">
        <v>635</v>
      </c>
      <c r="E170" s="25" t="s">
        <v>27</v>
      </c>
      <c r="F170" s="25" t="s">
        <v>636</v>
      </c>
      <c r="G170" s="25" t="s">
        <v>27</v>
      </c>
      <c r="H170" s="25" t="s">
        <v>401</v>
      </c>
      <c r="I170" s="27" t="s">
        <v>402</v>
      </c>
      <c r="J170" s="27">
        <v>23951040</v>
      </c>
      <c r="K170" s="27">
        <v>23951040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5" t="s">
        <v>27</v>
      </c>
    </row>
    <row r="171" spans="1:19" s="28" customFormat="1" ht="15" hidden="1" customHeight="1" x14ac:dyDescent="0.25">
      <c r="A171" s="25" t="s">
        <v>630</v>
      </c>
      <c r="B171" s="26" t="s">
        <v>631</v>
      </c>
      <c r="C171" s="25" t="s">
        <v>25</v>
      </c>
      <c r="D171" s="25" t="s">
        <v>638</v>
      </c>
      <c r="E171" s="25" t="s">
        <v>27</v>
      </c>
      <c r="F171" s="25" t="s">
        <v>639</v>
      </c>
      <c r="G171" s="25" t="s">
        <v>27</v>
      </c>
      <c r="H171" s="25" t="s">
        <v>640</v>
      </c>
      <c r="I171" s="27" t="s">
        <v>641</v>
      </c>
      <c r="J171" s="27">
        <v>226367875.4436</v>
      </c>
      <c r="K171" s="27">
        <v>0</v>
      </c>
      <c r="L171" s="27">
        <v>195144720.21000001</v>
      </c>
      <c r="M171" s="27">
        <v>31223155.23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5" t="s">
        <v>27</v>
      </c>
    </row>
    <row r="172" spans="1:19" s="28" customFormat="1" ht="15" hidden="1" customHeight="1" x14ac:dyDescent="0.25">
      <c r="A172" s="25" t="s">
        <v>634</v>
      </c>
      <c r="B172" s="26" t="s">
        <v>631</v>
      </c>
      <c r="C172" s="25" t="s">
        <v>25</v>
      </c>
      <c r="D172" s="25" t="s">
        <v>643</v>
      </c>
      <c r="E172" s="25" t="s">
        <v>27</v>
      </c>
      <c r="F172" s="25" t="s">
        <v>644</v>
      </c>
      <c r="G172" s="25" t="s">
        <v>27</v>
      </c>
      <c r="H172" s="25" t="s">
        <v>640</v>
      </c>
      <c r="I172" s="27" t="s">
        <v>641</v>
      </c>
      <c r="J172" s="27">
        <v>220991220.63999999</v>
      </c>
      <c r="K172" s="27">
        <v>0</v>
      </c>
      <c r="L172" s="27">
        <v>190509672.96000001</v>
      </c>
      <c r="M172" s="27">
        <v>30481547.68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5" t="s">
        <v>27</v>
      </c>
    </row>
    <row r="173" spans="1:19" ht="15" hidden="1" customHeight="1" x14ac:dyDescent="0.25">
      <c r="A173" s="25" t="s">
        <v>637</v>
      </c>
      <c r="B173" s="26" t="s">
        <v>631</v>
      </c>
      <c r="C173" s="25" t="s">
        <v>25</v>
      </c>
      <c r="D173" s="25" t="s">
        <v>646</v>
      </c>
      <c r="E173" s="25" t="s">
        <v>27</v>
      </c>
      <c r="F173" s="25" t="s">
        <v>647</v>
      </c>
      <c r="G173" s="25" t="s">
        <v>27</v>
      </c>
      <c r="H173" s="25" t="s">
        <v>29</v>
      </c>
      <c r="I173" s="27" t="s">
        <v>30</v>
      </c>
      <c r="J173" s="27">
        <v>68339428.290000007</v>
      </c>
      <c r="K173" s="27">
        <v>23165000</v>
      </c>
      <c r="L173" s="27">
        <v>38943472.659999996</v>
      </c>
      <c r="M173" s="27">
        <v>6230955.6299999999</v>
      </c>
      <c r="N173" s="27">
        <v>0</v>
      </c>
      <c r="O173" s="27">
        <v>0</v>
      </c>
      <c r="P173" s="27">
        <v>0</v>
      </c>
      <c r="Q173" s="27">
        <v>0</v>
      </c>
      <c r="R173" s="27">
        <v>0</v>
      </c>
      <c r="S173" s="25" t="s">
        <v>27</v>
      </c>
    </row>
    <row r="174" spans="1:19" s="28" customFormat="1" ht="15" hidden="1" customHeight="1" x14ac:dyDescent="0.25">
      <c r="A174" s="25" t="s">
        <v>642</v>
      </c>
      <c r="B174" s="26" t="s">
        <v>631</v>
      </c>
      <c r="C174" s="25" t="s">
        <v>25</v>
      </c>
      <c r="D174" s="25" t="s">
        <v>649</v>
      </c>
      <c r="E174" s="25" t="s">
        <v>27</v>
      </c>
      <c r="F174" s="25" t="s">
        <v>650</v>
      </c>
      <c r="G174" s="25" t="s">
        <v>27</v>
      </c>
      <c r="H174" s="25" t="s">
        <v>469</v>
      </c>
      <c r="I174" s="27" t="s">
        <v>470</v>
      </c>
      <c r="J174" s="27">
        <v>38781120</v>
      </c>
      <c r="K174" s="27">
        <v>0</v>
      </c>
      <c r="L174" s="27">
        <v>33432000</v>
      </c>
      <c r="M174" s="27">
        <v>5349120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5" t="s">
        <v>27</v>
      </c>
    </row>
    <row r="175" spans="1:19" s="28" customFormat="1" ht="15" hidden="1" customHeight="1" x14ac:dyDescent="0.25">
      <c r="A175" s="25" t="s">
        <v>645</v>
      </c>
      <c r="B175" s="26" t="s">
        <v>631</v>
      </c>
      <c r="C175" s="25" t="s">
        <v>25</v>
      </c>
      <c r="D175" s="25" t="s">
        <v>652</v>
      </c>
      <c r="E175" s="25" t="s">
        <v>27</v>
      </c>
      <c r="F175" s="25" t="s">
        <v>653</v>
      </c>
      <c r="G175" s="25" t="s">
        <v>27</v>
      </c>
      <c r="H175" s="25" t="s">
        <v>392</v>
      </c>
      <c r="I175" s="27" t="s">
        <v>393</v>
      </c>
      <c r="J175" s="27">
        <v>167578324.41</v>
      </c>
      <c r="K175" s="27">
        <v>167578324.41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5" t="s">
        <v>27</v>
      </c>
    </row>
    <row r="176" spans="1:19" s="28" customFormat="1" ht="15" hidden="1" customHeight="1" x14ac:dyDescent="0.25">
      <c r="A176" s="25" t="s">
        <v>648</v>
      </c>
      <c r="B176" s="26" t="s">
        <v>631</v>
      </c>
      <c r="C176" s="25" t="s">
        <v>25</v>
      </c>
      <c r="D176" s="25" t="s">
        <v>655</v>
      </c>
      <c r="E176" s="25" t="s">
        <v>27</v>
      </c>
      <c r="F176" s="25" t="s">
        <v>656</v>
      </c>
      <c r="G176" s="25" t="s">
        <v>27</v>
      </c>
      <c r="H176" s="25" t="s">
        <v>63</v>
      </c>
      <c r="I176" s="27" t="s">
        <v>64</v>
      </c>
      <c r="J176" s="27">
        <v>4970000</v>
      </c>
      <c r="K176" s="27">
        <v>4970000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5" t="s">
        <v>27</v>
      </c>
    </row>
    <row r="177" spans="1:19" s="28" customFormat="1" ht="15" hidden="1" customHeight="1" x14ac:dyDescent="0.25">
      <c r="A177" s="25" t="s">
        <v>651</v>
      </c>
      <c r="B177" s="26" t="s">
        <v>631</v>
      </c>
      <c r="C177" s="25" t="s">
        <v>25</v>
      </c>
      <c r="D177" s="25" t="s">
        <v>658</v>
      </c>
      <c r="E177" s="25" t="s">
        <v>27</v>
      </c>
      <c r="F177" s="25" t="s">
        <v>659</v>
      </c>
      <c r="G177" s="25" t="s">
        <v>27</v>
      </c>
      <c r="H177" s="25" t="s">
        <v>660</v>
      </c>
      <c r="I177" s="27" t="s">
        <v>661</v>
      </c>
      <c r="J177" s="27">
        <v>246494718.24000001</v>
      </c>
      <c r="K177" s="27">
        <v>246494718.24000001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5" t="s">
        <v>27</v>
      </c>
    </row>
    <row r="178" spans="1:19" s="28" customFormat="1" ht="15" hidden="1" customHeight="1" x14ac:dyDescent="0.25">
      <c r="A178" s="25" t="s">
        <v>654</v>
      </c>
      <c r="B178" s="26" t="s">
        <v>631</v>
      </c>
      <c r="C178" s="25" t="s">
        <v>25</v>
      </c>
      <c r="D178" s="25" t="s">
        <v>663</v>
      </c>
      <c r="E178" s="25" t="s">
        <v>27</v>
      </c>
      <c r="F178" s="25" t="s">
        <v>664</v>
      </c>
      <c r="G178" s="25" t="s">
        <v>27</v>
      </c>
      <c r="H178" s="25" t="s">
        <v>401</v>
      </c>
      <c r="I178" s="27" t="s">
        <v>402</v>
      </c>
      <c r="J178" s="27">
        <v>39429274</v>
      </c>
      <c r="K178" s="27">
        <v>39429274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5" t="s">
        <v>27</v>
      </c>
    </row>
    <row r="179" spans="1:19" s="28" customFormat="1" ht="15" hidden="1" customHeight="1" x14ac:dyDescent="0.25">
      <c r="A179" s="25" t="s">
        <v>657</v>
      </c>
      <c r="B179" s="26" t="s">
        <v>631</v>
      </c>
      <c r="C179" s="25" t="s">
        <v>25</v>
      </c>
      <c r="D179" s="25" t="s">
        <v>666</v>
      </c>
      <c r="E179" s="25" t="s">
        <v>27</v>
      </c>
      <c r="F179" s="25" t="s">
        <v>667</v>
      </c>
      <c r="G179" s="25" t="s">
        <v>27</v>
      </c>
      <c r="H179" s="25" t="s">
        <v>190</v>
      </c>
      <c r="I179" s="27" t="s">
        <v>191</v>
      </c>
      <c r="J179" s="27">
        <v>14040000</v>
      </c>
      <c r="K179" s="27">
        <v>14040000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5" t="s">
        <v>27</v>
      </c>
    </row>
    <row r="180" spans="1:19" s="28" customFormat="1" ht="15" hidden="1" customHeight="1" x14ac:dyDescent="0.25">
      <c r="A180" s="25" t="s">
        <v>662</v>
      </c>
      <c r="B180" s="26" t="s">
        <v>631</v>
      </c>
      <c r="C180" s="25" t="s">
        <v>25</v>
      </c>
      <c r="D180" s="25" t="s">
        <v>669</v>
      </c>
      <c r="E180" s="25" t="s">
        <v>27</v>
      </c>
      <c r="F180" s="25" t="s">
        <v>670</v>
      </c>
      <c r="G180" s="25" t="s">
        <v>27</v>
      </c>
      <c r="H180" s="25" t="s">
        <v>190</v>
      </c>
      <c r="I180" s="27" t="s">
        <v>191</v>
      </c>
      <c r="J180" s="27">
        <v>9360000</v>
      </c>
      <c r="K180" s="27">
        <v>9360000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5" t="s">
        <v>27</v>
      </c>
    </row>
    <row r="181" spans="1:19" s="28" customFormat="1" ht="15" hidden="1" customHeight="1" x14ac:dyDescent="0.25">
      <c r="A181" s="25" t="s">
        <v>665</v>
      </c>
      <c r="B181" s="26" t="s">
        <v>631</v>
      </c>
      <c r="C181" s="25" t="s">
        <v>25</v>
      </c>
      <c r="D181" s="25" t="s">
        <v>672</v>
      </c>
      <c r="E181" s="25" t="s">
        <v>27</v>
      </c>
      <c r="F181" s="25" t="s">
        <v>673</v>
      </c>
      <c r="G181" s="25" t="s">
        <v>27</v>
      </c>
      <c r="H181" s="25" t="s">
        <v>674</v>
      </c>
      <c r="I181" s="27" t="s">
        <v>675</v>
      </c>
      <c r="J181" s="27">
        <v>94660000</v>
      </c>
      <c r="K181" s="27">
        <v>94660000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5" t="s">
        <v>27</v>
      </c>
    </row>
    <row r="182" spans="1:19" s="28" customFormat="1" ht="15" hidden="1" customHeight="1" x14ac:dyDescent="0.25">
      <c r="A182" s="25" t="s">
        <v>668</v>
      </c>
      <c r="B182" s="26" t="s">
        <v>631</v>
      </c>
      <c r="C182" s="25" t="s">
        <v>25</v>
      </c>
      <c r="D182" s="25" t="s">
        <v>677</v>
      </c>
      <c r="E182" s="25" t="s">
        <v>27</v>
      </c>
      <c r="F182" s="25" t="s">
        <v>678</v>
      </c>
      <c r="G182" s="25" t="s">
        <v>27</v>
      </c>
      <c r="H182" s="25" t="s">
        <v>679</v>
      </c>
      <c r="I182" s="27" t="s">
        <v>680</v>
      </c>
      <c r="J182" s="27">
        <v>26104259.370000001</v>
      </c>
      <c r="K182" s="27">
        <v>26104259.370000001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5" t="s">
        <v>27</v>
      </c>
    </row>
    <row r="183" spans="1:19" s="37" customFormat="1" ht="15" hidden="1" customHeight="1" x14ac:dyDescent="0.25">
      <c r="A183" s="25" t="s">
        <v>671</v>
      </c>
      <c r="B183" s="26" t="s">
        <v>631</v>
      </c>
      <c r="C183" s="25" t="s">
        <v>25</v>
      </c>
      <c r="D183" s="25" t="s">
        <v>682</v>
      </c>
      <c r="E183" s="25" t="s">
        <v>27</v>
      </c>
      <c r="F183" s="25" t="s">
        <v>683</v>
      </c>
      <c r="G183" s="25" t="s">
        <v>27</v>
      </c>
      <c r="H183" s="25" t="s">
        <v>151</v>
      </c>
      <c r="I183" s="27" t="s">
        <v>152</v>
      </c>
      <c r="J183" s="27">
        <v>70550319.640000001</v>
      </c>
      <c r="K183" s="27">
        <v>70550319.640000001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5" t="s">
        <v>27</v>
      </c>
    </row>
    <row r="184" spans="1:19" s="28" customFormat="1" ht="15" hidden="1" customHeight="1" x14ac:dyDescent="0.25">
      <c r="A184" s="25" t="s">
        <v>676</v>
      </c>
      <c r="B184" s="26" t="s">
        <v>631</v>
      </c>
      <c r="C184" s="25" t="s">
        <v>25</v>
      </c>
      <c r="D184" s="25" t="s">
        <v>685</v>
      </c>
      <c r="E184" s="25" t="s">
        <v>27</v>
      </c>
      <c r="F184" s="25" t="s">
        <v>686</v>
      </c>
      <c r="G184" s="25" t="s">
        <v>27</v>
      </c>
      <c r="H184" s="25" t="s">
        <v>29</v>
      </c>
      <c r="I184" s="27" t="s">
        <v>30</v>
      </c>
      <c r="J184" s="27">
        <v>78280342.762400001</v>
      </c>
      <c r="K184" s="27">
        <v>15318750</v>
      </c>
      <c r="L184" s="27">
        <v>54277235.140000001</v>
      </c>
      <c r="M184" s="27">
        <v>8684357.6199999992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5" t="s">
        <v>27</v>
      </c>
    </row>
    <row r="185" spans="1:19" s="28" customFormat="1" ht="15" hidden="1" customHeight="1" x14ac:dyDescent="0.25">
      <c r="A185" s="25" t="s">
        <v>692</v>
      </c>
      <c r="B185" s="26" t="s">
        <v>631</v>
      </c>
      <c r="C185" s="25" t="s">
        <v>25</v>
      </c>
      <c r="D185" s="25" t="s">
        <v>699</v>
      </c>
      <c r="E185" s="25" t="s">
        <v>27</v>
      </c>
      <c r="F185" s="25" t="s">
        <v>700</v>
      </c>
      <c r="G185" s="25" t="s">
        <v>27</v>
      </c>
      <c r="H185" s="25" t="s">
        <v>701</v>
      </c>
      <c r="I185" s="27" t="s">
        <v>702</v>
      </c>
      <c r="J185" s="27">
        <v>16576700</v>
      </c>
      <c r="K185" s="27">
        <v>16576700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5" t="s">
        <v>27</v>
      </c>
    </row>
    <row r="186" spans="1:19" s="28" customFormat="1" ht="15" hidden="1" customHeight="1" x14ac:dyDescent="0.25">
      <c r="A186" s="25" t="s">
        <v>695</v>
      </c>
      <c r="B186" s="26" t="s">
        <v>631</v>
      </c>
      <c r="C186" s="25" t="s">
        <v>25</v>
      </c>
      <c r="D186" s="25" t="s">
        <v>704</v>
      </c>
      <c r="E186" s="25" t="s">
        <v>27</v>
      </c>
      <c r="F186" s="25" t="s">
        <v>705</v>
      </c>
      <c r="G186" s="25" t="s">
        <v>27</v>
      </c>
      <c r="H186" s="25" t="s">
        <v>701</v>
      </c>
      <c r="I186" s="27" t="s">
        <v>702</v>
      </c>
      <c r="J186" s="27">
        <v>24357600</v>
      </c>
      <c r="K186" s="27">
        <v>24357600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5" t="s">
        <v>27</v>
      </c>
    </row>
    <row r="187" spans="1:19" s="28" customFormat="1" ht="15" hidden="1" customHeight="1" x14ac:dyDescent="0.25">
      <c r="A187" s="25" t="s">
        <v>698</v>
      </c>
      <c r="B187" s="26" t="s">
        <v>631</v>
      </c>
      <c r="C187" s="25" t="s">
        <v>25</v>
      </c>
      <c r="D187" s="25" t="s">
        <v>707</v>
      </c>
      <c r="E187" s="25" t="s">
        <v>27</v>
      </c>
      <c r="F187" s="25" t="s">
        <v>708</v>
      </c>
      <c r="G187" s="25" t="s">
        <v>27</v>
      </c>
      <c r="H187" s="25" t="s">
        <v>701</v>
      </c>
      <c r="I187" s="27" t="s">
        <v>702</v>
      </c>
      <c r="J187" s="27">
        <v>8119200</v>
      </c>
      <c r="K187" s="27">
        <v>8119200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5" t="s">
        <v>27</v>
      </c>
    </row>
    <row r="188" spans="1:19" s="28" customFormat="1" ht="15" hidden="1" customHeight="1" x14ac:dyDescent="0.25">
      <c r="A188" s="25" t="s">
        <v>703</v>
      </c>
      <c r="B188" s="26" t="s">
        <v>631</v>
      </c>
      <c r="C188" s="25" t="s">
        <v>25</v>
      </c>
      <c r="D188" s="25" t="s">
        <v>710</v>
      </c>
      <c r="E188" s="25" t="s">
        <v>27</v>
      </c>
      <c r="F188" s="25" t="s">
        <v>711</v>
      </c>
      <c r="G188" s="25" t="s">
        <v>27</v>
      </c>
      <c r="H188" s="25" t="s">
        <v>701</v>
      </c>
      <c r="I188" s="27" t="s">
        <v>702</v>
      </c>
      <c r="J188" s="27">
        <v>41272600</v>
      </c>
      <c r="K188" s="27">
        <v>41272600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5" t="s">
        <v>27</v>
      </c>
    </row>
    <row r="189" spans="1:19" s="37" customFormat="1" ht="15" hidden="1" customHeight="1" x14ac:dyDescent="0.25">
      <c r="A189" s="38" t="s">
        <v>706</v>
      </c>
      <c r="B189" s="39" t="s">
        <v>631</v>
      </c>
      <c r="C189" s="38" t="s">
        <v>25</v>
      </c>
      <c r="D189" s="38" t="s">
        <v>713</v>
      </c>
      <c r="E189" s="38" t="s">
        <v>27</v>
      </c>
      <c r="F189" s="38" t="s">
        <v>714</v>
      </c>
      <c r="G189" s="38" t="s">
        <v>27</v>
      </c>
      <c r="H189" s="38" t="s">
        <v>63</v>
      </c>
      <c r="I189" s="40" t="s">
        <v>64</v>
      </c>
      <c r="J189" s="40">
        <v>5264000</v>
      </c>
      <c r="K189" s="40">
        <v>5264000</v>
      </c>
      <c r="L189" s="40">
        <v>0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38" t="s">
        <v>27</v>
      </c>
    </row>
    <row r="190" spans="1:19" s="37" customFormat="1" ht="15" hidden="1" customHeight="1" x14ac:dyDescent="0.25">
      <c r="A190" s="25" t="s">
        <v>709</v>
      </c>
      <c r="B190" s="26" t="s">
        <v>631</v>
      </c>
      <c r="C190" s="25" t="s">
        <v>25</v>
      </c>
      <c r="D190" s="25" t="s">
        <v>716</v>
      </c>
      <c r="E190" s="25" t="s">
        <v>27</v>
      </c>
      <c r="F190" s="25" t="s">
        <v>717</v>
      </c>
      <c r="G190" s="25" t="s">
        <v>27</v>
      </c>
      <c r="H190" s="25" t="s">
        <v>63</v>
      </c>
      <c r="I190" s="27" t="s">
        <v>64</v>
      </c>
      <c r="J190" s="27">
        <v>34566000</v>
      </c>
      <c r="K190" s="27">
        <v>34566000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5" t="s">
        <v>27</v>
      </c>
    </row>
    <row r="191" spans="1:19" ht="15" hidden="1" customHeight="1" x14ac:dyDescent="0.25">
      <c r="A191" s="25" t="s">
        <v>712</v>
      </c>
      <c r="B191" s="26" t="s">
        <v>631</v>
      </c>
      <c r="C191" s="25" t="s">
        <v>25</v>
      </c>
      <c r="D191" s="25" t="s">
        <v>719</v>
      </c>
      <c r="E191" s="25" t="s">
        <v>27</v>
      </c>
      <c r="F191" s="25" t="s">
        <v>720</v>
      </c>
      <c r="G191" s="25" t="s">
        <v>27</v>
      </c>
      <c r="H191" s="25" t="s">
        <v>401</v>
      </c>
      <c r="I191" s="27" t="s">
        <v>402</v>
      </c>
      <c r="J191" s="27">
        <v>21837804</v>
      </c>
      <c r="K191" s="27">
        <v>21837804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5" t="s">
        <v>27</v>
      </c>
    </row>
    <row r="192" spans="1:19" s="28" customFormat="1" ht="15" hidden="1" customHeight="1" x14ac:dyDescent="0.25">
      <c r="A192" s="25" t="s">
        <v>715</v>
      </c>
      <c r="B192" s="26" t="s">
        <v>631</v>
      </c>
      <c r="C192" s="25" t="s">
        <v>25</v>
      </c>
      <c r="D192" s="25" t="s">
        <v>722</v>
      </c>
      <c r="E192" s="25" t="s">
        <v>27</v>
      </c>
      <c r="F192" s="25" t="s">
        <v>723</v>
      </c>
      <c r="G192" s="25" t="s">
        <v>27</v>
      </c>
      <c r="H192" s="25" t="s">
        <v>724</v>
      </c>
      <c r="I192" s="27" t="s">
        <v>725</v>
      </c>
      <c r="J192" s="27">
        <v>7500000</v>
      </c>
      <c r="K192" s="27">
        <v>7500000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5" t="s">
        <v>27</v>
      </c>
    </row>
    <row r="193" spans="1:19" s="28" customFormat="1" ht="15" hidden="1" customHeight="1" x14ac:dyDescent="0.25">
      <c r="A193" s="25" t="s">
        <v>718</v>
      </c>
      <c r="B193" s="26" t="s">
        <v>631</v>
      </c>
      <c r="C193" s="25" t="s">
        <v>25</v>
      </c>
      <c r="D193" s="25" t="s">
        <v>727</v>
      </c>
      <c r="E193" s="25" t="s">
        <v>27</v>
      </c>
      <c r="F193" s="25" t="s">
        <v>728</v>
      </c>
      <c r="G193" s="25" t="s">
        <v>27</v>
      </c>
      <c r="H193" s="25" t="s">
        <v>412</v>
      </c>
      <c r="I193" s="27" t="s">
        <v>413</v>
      </c>
      <c r="J193" s="27">
        <v>12399400</v>
      </c>
      <c r="K193" s="27">
        <v>12399400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5" t="s">
        <v>27</v>
      </c>
    </row>
    <row r="194" spans="1:19" s="28" customFormat="1" ht="15" hidden="1" customHeight="1" x14ac:dyDescent="0.25">
      <c r="A194" s="25" t="s">
        <v>721</v>
      </c>
      <c r="B194" s="26" t="s">
        <v>631</v>
      </c>
      <c r="C194" s="25" t="s">
        <v>25</v>
      </c>
      <c r="D194" s="25" t="s">
        <v>730</v>
      </c>
      <c r="E194" s="25" t="s">
        <v>27</v>
      </c>
      <c r="F194" s="25" t="s">
        <v>731</v>
      </c>
      <c r="G194" s="25" t="s">
        <v>27</v>
      </c>
      <c r="H194" s="25" t="s">
        <v>63</v>
      </c>
      <c r="I194" s="27" t="s">
        <v>64</v>
      </c>
      <c r="J194" s="27">
        <v>34174000</v>
      </c>
      <c r="K194" s="27">
        <v>34174000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5" t="s">
        <v>27</v>
      </c>
    </row>
    <row r="195" spans="1:19" s="28" customFormat="1" ht="15" hidden="1" customHeight="1" x14ac:dyDescent="0.25">
      <c r="A195" s="25" t="s">
        <v>729</v>
      </c>
      <c r="B195" s="26" t="s">
        <v>631</v>
      </c>
      <c r="C195" s="25" t="s">
        <v>25</v>
      </c>
      <c r="D195" s="25" t="s">
        <v>736</v>
      </c>
      <c r="E195" s="25" t="s">
        <v>27</v>
      </c>
      <c r="F195" s="25" t="s">
        <v>737</v>
      </c>
      <c r="G195" s="25" t="s">
        <v>27</v>
      </c>
      <c r="H195" s="25" t="s">
        <v>444</v>
      </c>
      <c r="I195" s="27" t="s">
        <v>445</v>
      </c>
      <c r="J195" s="27">
        <v>127626786.23</v>
      </c>
      <c r="K195" s="27">
        <v>56664975.600000001</v>
      </c>
      <c r="L195" s="27">
        <v>61173974.68</v>
      </c>
      <c r="M195" s="27">
        <v>9787835.9499999993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5" t="s">
        <v>27</v>
      </c>
    </row>
    <row r="196" spans="1:19" s="28" customFormat="1" ht="15" hidden="1" customHeight="1" x14ac:dyDescent="0.25">
      <c r="A196" s="25" t="s">
        <v>732</v>
      </c>
      <c r="B196" s="26" t="s">
        <v>631</v>
      </c>
      <c r="C196" s="25" t="s">
        <v>25</v>
      </c>
      <c r="D196" s="25" t="s">
        <v>739</v>
      </c>
      <c r="E196" s="25" t="s">
        <v>27</v>
      </c>
      <c r="F196" s="25" t="s">
        <v>740</v>
      </c>
      <c r="G196" s="25" t="s">
        <v>27</v>
      </c>
      <c r="H196" s="25" t="s">
        <v>98</v>
      </c>
      <c r="I196" s="27" t="s">
        <v>99</v>
      </c>
      <c r="J196" s="27">
        <v>136333888.66</v>
      </c>
      <c r="K196" s="27">
        <v>0</v>
      </c>
      <c r="L196" s="27">
        <v>117529214.36</v>
      </c>
      <c r="M196" s="27">
        <v>18804674.300000001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5" t="s">
        <v>27</v>
      </c>
    </row>
    <row r="197" spans="1:19" s="28" customFormat="1" ht="15" hidden="1" customHeight="1" x14ac:dyDescent="0.25">
      <c r="A197" s="25" t="s">
        <v>735</v>
      </c>
      <c r="B197" s="26" t="s">
        <v>631</v>
      </c>
      <c r="C197" s="25" t="s">
        <v>25</v>
      </c>
      <c r="D197" s="25" t="s">
        <v>742</v>
      </c>
      <c r="E197" s="25" t="s">
        <v>27</v>
      </c>
      <c r="F197" s="25" t="s">
        <v>743</v>
      </c>
      <c r="G197" s="25" t="s">
        <v>27</v>
      </c>
      <c r="H197" s="25" t="s">
        <v>93</v>
      </c>
      <c r="I197" s="27" t="s">
        <v>94</v>
      </c>
      <c r="J197" s="27">
        <v>161504218.49000001</v>
      </c>
      <c r="K197" s="27">
        <v>30998507.760000005</v>
      </c>
      <c r="L197" s="27">
        <v>112504923.04000001</v>
      </c>
      <c r="M197" s="27">
        <v>18000787.690000001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5" t="s">
        <v>27</v>
      </c>
    </row>
    <row r="198" spans="1:19" s="28" customFormat="1" ht="15" hidden="1" customHeight="1" x14ac:dyDescent="0.25">
      <c r="A198" s="25" t="s">
        <v>738</v>
      </c>
      <c r="B198" s="26" t="s">
        <v>631</v>
      </c>
      <c r="C198" s="25" t="s">
        <v>25</v>
      </c>
      <c r="D198" s="25" t="s">
        <v>745</v>
      </c>
      <c r="E198" s="25" t="s">
        <v>27</v>
      </c>
      <c r="F198" s="25" t="s">
        <v>746</v>
      </c>
      <c r="G198" s="25" t="s">
        <v>27</v>
      </c>
      <c r="H198" s="25" t="s">
        <v>747</v>
      </c>
      <c r="I198" s="27" t="s">
        <v>748</v>
      </c>
      <c r="J198" s="27">
        <v>38377173.700000003</v>
      </c>
      <c r="K198" s="27">
        <v>0</v>
      </c>
      <c r="L198" s="27">
        <v>33083770.43</v>
      </c>
      <c r="M198" s="27">
        <v>5293403.2699999996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5" t="s">
        <v>27</v>
      </c>
    </row>
    <row r="199" spans="1:19" s="28" customFormat="1" ht="15" hidden="1" customHeight="1" x14ac:dyDescent="0.25">
      <c r="A199" s="25" t="s">
        <v>741</v>
      </c>
      <c r="B199" s="26" t="s">
        <v>631</v>
      </c>
      <c r="C199" s="25" t="s">
        <v>25</v>
      </c>
      <c r="D199" s="25" t="s">
        <v>750</v>
      </c>
      <c r="E199" s="25" t="s">
        <v>27</v>
      </c>
      <c r="F199" s="25" t="s">
        <v>751</v>
      </c>
      <c r="G199" s="25" t="s">
        <v>27</v>
      </c>
      <c r="H199" s="25" t="s">
        <v>752</v>
      </c>
      <c r="I199" s="27" t="s">
        <v>753</v>
      </c>
      <c r="J199" s="27">
        <v>37934175.289999999</v>
      </c>
      <c r="K199" s="27">
        <v>0</v>
      </c>
      <c r="L199" s="27">
        <v>32701875.25</v>
      </c>
      <c r="M199" s="27">
        <v>5232300.04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5" t="s">
        <v>27</v>
      </c>
    </row>
    <row r="200" spans="1:19" s="28" customFormat="1" ht="15" hidden="1" customHeight="1" x14ac:dyDescent="0.25">
      <c r="A200" s="25" t="s">
        <v>749</v>
      </c>
      <c r="B200" s="26" t="s">
        <v>631</v>
      </c>
      <c r="C200" s="25" t="s">
        <v>75</v>
      </c>
      <c r="D200" s="25" t="s">
        <v>27</v>
      </c>
      <c r="E200" s="25" t="s">
        <v>785</v>
      </c>
      <c r="F200" s="25" t="s">
        <v>786</v>
      </c>
      <c r="G200" s="25" t="s">
        <v>682</v>
      </c>
      <c r="H200" s="25" t="s">
        <v>151</v>
      </c>
      <c r="I200" s="27" t="s">
        <v>152</v>
      </c>
      <c r="J200" s="27">
        <v>-24637000</v>
      </c>
      <c r="K200" s="27">
        <v>-24637000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5" t="s">
        <v>27</v>
      </c>
    </row>
    <row r="201" spans="1:19" s="28" customFormat="1" ht="15" hidden="1" customHeight="1" x14ac:dyDescent="0.25">
      <c r="A201" s="25" t="s">
        <v>754</v>
      </c>
      <c r="B201" s="26" t="s">
        <v>631</v>
      </c>
      <c r="C201" s="25" t="s">
        <v>75</v>
      </c>
      <c r="D201" s="25" t="s">
        <v>27</v>
      </c>
      <c r="E201" s="25" t="s">
        <v>788</v>
      </c>
      <c r="F201" s="25" t="s">
        <v>789</v>
      </c>
      <c r="G201" s="25" t="s">
        <v>790</v>
      </c>
      <c r="H201" s="25" t="s">
        <v>93</v>
      </c>
      <c r="I201" s="27" t="s">
        <v>94</v>
      </c>
      <c r="J201" s="27">
        <v>-18829934.760000002</v>
      </c>
      <c r="K201" s="27">
        <v>0</v>
      </c>
      <c r="L201" s="27">
        <v>-16232702.380000001</v>
      </c>
      <c r="M201" s="27">
        <v>-2597232.38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5" t="s">
        <v>27</v>
      </c>
    </row>
    <row r="202" spans="1:19" ht="15" hidden="1" customHeight="1" x14ac:dyDescent="0.25">
      <c r="A202" s="25" t="s">
        <v>757</v>
      </c>
      <c r="B202" s="26" t="s">
        <v>631</v>
      </c>
      <c r="C202" s="25" t="s">
        <v>75</v>
      </c>
      <c r="D202" s="25" t="s">
        <v>27</v>
      </c>
      <c r="E202" s="25" t="s">
        <v>795</v>
      </c>
      <c r="F202" s="25" t="s">
        <v>796</v>
      </c>
      <c r="G202" s="25" t="s">
        <v>26</v>
      </c>
      <c r="H202" s="25" t="s">
        <v>29</v>
      </c>
      <c r="I202" s="27" t="s">
        <v>30</v>
      </c>
      <c r="J202" s="27">
        <v>-1074407.08</v>
      </c>
      <c r="K202" s="27">
        <v>0</v>
      </c>
      <c r="L202" s="27">
        <v>-926213</v>
      </c>
      <c r="M202" s="27">
        <v>-148194.07999999999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5" t="s">
        <v>27</v>
      </c>
    </row>
    <row r="203" spans="1:19" s="28" customFormat="1" ht="15" hidden="1" customHeight="1" x14ac:dyDescent="0.25">
      <c r="A203" s="25" t="s">
        <v>760</v>
      </c>
      <c r="B203" s="26" t="s">
        <v>631</v>
      </c>
      <c r="C203" s="25" t="s">
        <v>75</v>
      </c>
      <c r="D203" s="25" t="s">
        <v>27</v>
      </c>
      <c r="E203" s="25" t="s">
        <v>798</v>
      </c>
      <c r="F203" s="25" t="s">
        <v>799</v>
      </c>
      <c r="G203" s="25" t="s">
        <v>26</v>
      </c>
      <c r="H203" s="25" t="s">
        <v>29</v>
      </c>
      <c r="I203" s="27" t="s">
        <v>30</v>
      </c>
      <c r="J203" s="27">
        <v>-1281000</v>
      </c>
      <c r="K203" s="27">
        <v>-1281000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5" t="s">
        <v>27</v>
      </c>
    </row>
    <row r="204" spans="1:19" s="28" customFormat="1" ht="15" hidden="1" customHeight="1" x14ac:dyDescent="0.25">
      <c r="A204" s="25" t="s">
        <v>763</v>
      </c>
      <c r="B204" s="26" t="s">
        <v>631</v>
      </c>
      <c r="C204" s="25" t="s">
        <v>75</v>
      </c>
      <c r="D204" s="25" t="s">
        <v>27</v>
      </c>
      <c r="E204" s="25" t="s">
        <v>801</v>
      </c>
      <c r="F204" s="25" t="s">
        <v>802</v>
      </c>
      <c r="G204" s="25" t="s">
        <v>803</v>
      </c>
      <c r="H204" s="25" t="s">
        <v>29</v>
      </c>
      <c r="I204" s="27" t="s">
        <v>30</v>
      </c>
      <c r="J204" s="27">
        <v>-7158000</v>
      </c>
      <c r="K204" s="27">
        <v>-7158000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5" t="s">
        <v>27</v>
      </c>
    </row>
    <row r="205" spans="1:19" s="28" customFormat="1" ht="15" hidden="1" customHeight="1" x14ac:dyDescent="0.25">
      <c r="A205" s="25" t="s">
        <v>766</v>
      </c>
      <c r="B205" s="26" t="s">
        <v>631</v>
      </c>
      <c r="C205" s="25" t="s">
        <v>75</v>
      </c>
      <c r="D205" s="25" t="s">
        <v>27</v>
      </c>
      <c r="E205" s="25" t="s">
        <v>805</v>
      </c>
      <c r="F205" s="25" t="s">
        <v>806</v>
      </c>
      <c r="G205" s="25" t="s">
        <v>803</v>
      </c>
      <c r="H205" s="25" t="s">
        <v>29</v>
      </c>
      <c r="I205" s="27" t="s">
        <v>30</v>
      </c>
      <c r="J205" s="27">
        <v>-357900</v>
      </c>
      <c r="K205" s="27">
        <v>-357900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5" t="s">
        <v>27</v>
      </c>
    </row>
    <row r="206" spans="1:19" s="28" customFormat="1" ht="15" hidden="1" customHeight="1" x14ac:dyDescent="0.25">
      <c r="A206" s="25" t="s">
        <v>769</v>
      </c>
      <c r="B206" s="26" t="s">
        <v>631</v>
      </c>
      <c r="C206" s="25" t="s">
        <v>75</v>
      </c>
      <c r="D206" s="25" t="s">
        <v>27</v>
      </c>
      <c r="E206" s="25" t="s">
        <v>808</v>
      </c>
      <c r="F206" s="25" t="s">
        <v>809</v>
      </c>
      <c r="G206" s="25" t="s">
        <v>810</v>
      </c>
      <c r="H206" s="25" t="s">
        <v>29</v>
      </c>
      <c r="I206" s="27" t="s">
        <v>30</v>
      </c>
      <c r="J206" s="27">
        <v>-1240686.68</v>
      </c>
      <c r="K206" s="27">
        <v>0</v>
      </c>
      <c r="L206" s="27">
        <v>-1069557.48</v>
      </c>
      <c r="M206" s="27">
        <v>-171129.2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5" t="s">
        <v>27</v>
      </c>
    </row>
    <row r="207" spans="1:19" s="28" customFormat="1" ht="15" hidden="1" customHeight="1" x14ac:dyDescent="0.25">
      <c r="A207" s="38" t="s">
        <v>772</v>
      </c>
      <c r="B207" s="39" t="s">
        <v>631</v>
      </c>
      <c r="C207" s="38" t="s">
        <v>75</v>
      </c>
      <c r="D207" s="38" t="s">
        <v>27</v>
      </c>
      <c r="E207" s="38" t="s">
        <v>812</v>
      </c>
      <c r="F207" s="38" t="s">
        <v>812</v>
      </c>
      <c r="G207" s="38" t="s">
        <v>812</v>
      </c>
      <c r="H207" s="38" t="s">
        <v>63</v>
      </c>
      <c r="I207" s="40" t="s">
        <v>64</v>
      </c>
      <c r="J207" s="40">
        <v>-5264000</v>
      </c>
      <c r="K207" s="40">
        <v>-5264000</v>
      </c>
      <c r="L207" s="40">
        <v>0</v>
      </c>
      <c r="M207" s="40">
        <v>0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38" t="s">
        <v>27</v>
      </c>
    </row>
    <row r="208" spans="1:19" s="37" customFormat="1" ht="15" hidden="1" customHeight="1" x14ac:dyDescent="0.25">
      <c r="A208" s="25" t="s">
        <v>775</v>
      </c>
      <c r="B208" s="26" t="s">
        <v>631</v>
      </c>
      <c r="C208" s="25" t="s">
        <v>75</v>
      </c>
      <c r="D208" s="25" t="s">
        <v>27</v>
      </c>
      <c r="E208" s="25" t="s">
        <v>814</v>
      </c>
      <c r="F208" s="25" t="s">
        <v>815</v>
      </c>
      <c r="G208" s="25" t="s">
        <v>816</v>
      </c>
      <c r="H208" s="25" t="s">
        <v>29</v>
      </c>
      <c r="I208" s="27" t="s">
        <v>30</v>
      </c>
      <c r="J208" s="27">
        <v>-2123603.0699999998</v>
      </c>
      <c r="K208" s="27">
        <v>0</v>
      </c>
      <c r="L208" s="27">
        <v>-1830692.3</v>
      </c>
      <c r="M208" s="27">
        <v>-292910.77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5" t="s">
        <v>27</v>
      </c>
    </row>
    <row r="209" spans="1:19" s="28" customFormat="1" ht="15" hidden="1" customHeight="1" x14ac:dyDescent="0.25">
      <c r="A209" s="25" t="s">
        <v>778</v>
      </c>
      <c r="B209" s="26" t="s">
        <v>631</v>
      </c>
      <c r="C209" s="25" t="s">
        <v>75</v>
      </c>
      <c r="D209" s="25" t="s">
        <v>27</v>
      </c>
      <c r="E209" s="25" t="s">
        <v>818</v>
      </c>
      <c r="F209" s="25" t="s">
        <v>819</v>
      </c>
      <c r="G209" s="25" t="s">
        <v>820</v>
      </c>
      <c r="H209" s="25" t="s">
        <v>29</v>
      </c>
      <c r="I209" s="27" t="s">
        <v>30</v>
      </c>
      <c r="J209" s="27">
        <v>-14682042.359999999</v>
      </c>
      <c r="K209" s="27">
        <v>0</v>
      </c>
      <c r="L209" s="27">
        <v>-12656933.07</v>
      </c>
      <c r="M209" s="27">
        <v>-2025109.29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5" t="s">
        <v>27</v>
      </c>
    </row>
    <row r="210" spans="1:19" s="37" customFormat="1" ht="15" hidden="1" customHeight="1" x14ac:dyDescent="0.25">
      <c r="A210" s="25" t="s">
        <v>781</v>
      </c>
      <c r="B210" s="26" t="s">
        <v>631</v>
      </c>
      <c r="C210" s="25" t="s">
        <v>75</v>
      </c>
      <c r="D210" s="25" t="s">
        <v>27</v>
      </c>
      <c r="E210" s="25" t="s">
        <v>822</v>
      </c>
      <c r="F210" s="25" t="s">
        <v>823</v>
      </c>
      <c r="G210" s="25" t="s">
        <v>820</v>
      </c>
      <c r="H210" s="25" t="s">
        <v>29</v>
      </c>
      <c r="I210" s="27" t="s">
        <v>30</v>
      </c>
      <c r="J210" s="27">
        <v>-5330160</v>
      </c>
      <c r="K210" s="27">
        <v>-5330160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5" t="s">
        <v>27</v>
      </c>
    </row>
    <row r="211" spans="1:19" s="41" customFormat="1" ht="15" hidden="1" customHeight="1" x14ac:dyDescent="0.25">
      <c r="A211" s="25" t="s">
        <v>784</v>
      </c>
      <c r="B211" s="26" t="s">
        <v>631</v>
      </c>
      <c r="C211" s="25" t="s">
        <v>75</v>
      </c>
      <c r="D211" s="25" t="s">
        <v>27</v>
      </c>
      <c r="E211" s="25" t="s">
        <v>776</v>
      </c>
      <c r="F211" s="25" t="s">
        <v>27</v>
      </c>
      <c r="G211" s="25" t="s">
        <v>638</v>
      </c>
      <c r="H211" s="25" t="s">
        <v>640</v>
      </c>
      <c r="I211" s="27" t="s">
        <v>641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23417366.4252</v>
      </c>
      <c r="S211" s="25" t="s">
        <v>777</v>
      </c>
    </row>
    <row r="212" spans="1:19" s="28" customFormat="1" ht="15" hidden="1" customHeight="1" x14ac:dyDescent="0.25">
      <c r="A212" s="25" t="s">
        <v>787</v>
      </c>
      <c r="B212" s="26" t="s">
        <v>631</v>
      </c>
      <c r="C212" s="25" t="s">
        <v>75</v>
      </c>
      <c r="D212" s="25" t="s">
        <v>27</v>
      </c>
      <c r="E212" s="25" t="s">
        <v>779</v>
      </c>
      <c r="F212" s="25" t="s">
        <v>27</v>
      </c>
      <c r="G212" s="25" t="s">
        <v>643</v>
      </c>
      <c r="H212" s="25" t="s">
        <v>640</v>
      </c>
      <c r="I212" s="27" t="s">
        <v>641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22861160.759999998</v>
      </c>
      <c r="S212" s="25" t="s">
        <v>780</v>
      </c>
    </row>
    <row r="213" spans="1:19" ht="15" hidden="1" customHeight="1" x14ac:dyDescent="0.25">
      <c r="A213" s="25" t="s">
        <v>791</v>
      </c>
      <c r="B213" s="26" t="s">
        <v>631</v>
      </c>
      <c r="C213" s="25" t="s">
        <v>75</v>
      </c>
      <c r="D213" s="25" t="s">
        <v>27</v>
      </c>
      <c r="E213" s="25" t="s">
        <v>782</v>
      </c>
      <c r="F213" s="25" t="s">
        <v>27</v>
      </c>
      <c r="G213" s="25" t="s">
        <v>646</v>
      </c>
      <c r="H213" s="25" t="s">
        <v>29</v>
      </c>
      <c r="I213" s="27" t="s">
        <v>30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4673216.7225000001</v>
      </c>
      <c r="S213" s="25" t="s">
        <v>783</v>
      </c>
    </row>
    <row r="214" spans="1:19" ht="15" hidden="1" customHeight="1" x14ac:dyDescent="0.25">
      <c r="A214" s="25" t="s">
        <v>794</v>
      </c>
      <c r="B214" s="26" t="s">
        <v>631</v>
      </c>
      <c r="C214" s="25" t="s">
        <v>75</v>
      </c>
      <c r="D214" s="25" t="s">
        <v>27</v>
      </c>
      <c r="E214" s="25" t="s">
        <v>758</v>
      </c>
      <c r="F214" s="25" t="s">
        <v>27</v>
      </c>
      <c r="G214" s="25" t="s">
        <v>649</v>
      </c>
      <c r="H214" s="25" t="s">
        <v>469</v>
      </c>
      <c r="I214" s="27" t="s">
        <v>470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4011840</v>
      </c>
      <c r="S214" s="25" t="s">
        <v>759</v>
      </c>
    </row>
    <row r="215" spans="1:19" ht="15" hidden="1" customHeight="1" x14ac:dyDescent="0.25">
      <c r="A215" s="25" t="s">
        <v>797</v>
      </c>
      <c r="B215" s="26" t="s">
        <v>631</v>
      </c>
      <c r="C215" s="25" t="s">
        <v>75</v>
      </c>
      <c r="D215" s="25" t="s">
        <v>27</v>
      </c>
      <c r="E215" s="25" t="s">
        <v>792</v>
      </c>
      <c r="F215" s="25" t="s">
        <v>27</v>
      </c>
      <c r="G215" s="25" t="s">
        <v>685</v>
      </c>
      <c r="H215" s="25" t="s">
        <v>29</v>
      </c>
      <c r="I215" s="27" t="s">
        <v>30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6513268.2168000005</v>
      </c>
      <c r="S215" s="25" t="s">
        <v>793</v>
      </c>
    </row>
    <row r="216" spans="1:19" s="28" customFormat="1" ht="15" hidden="1" customHeight="1" x14ac:dyDescent="0.25">
      <c r="A216" s="25" t="s">
        <v>813</v>
      </c>
      <c r="B216" s="26" t="s">
        <v>631</v>
      </c>
      <c r="C216" s="25" t="s">
        <v>75</v>
      </c>
      <c r="D216" s="25" t="s">
        <v>27</v>
      </c>
      <c r="E216" s="25" t="s">
        <v>828</v>
      </c>
      <c r="F216" s="25" t="s">
        <v>27</v>
      </c>
      <c r="G216" s="25" t="s">
        <v>736</v>
      </c>
      <c r="H216" s="25" t="s">
        <v>444</v>
      </c>
      <c r="I216" s="27" t="s">
        <v>445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7340876.9624999994</v>
      </c>
      <c r="S216" s="25" t="s">
        <v>829</v>
      </c>
    </row>
    <row r="217" spans="1:19" ht="15" hidden="1" customHeight="1" x14ac:dyDescent="0.25">
      <c r="A217" s="25" t="s">
        <v>817</v>
      </c>
      <c r="B217" s="26" t="s">
        <v>631</v>
      </c>
      <c r="C217" s="25" t="s">
        <v>75</v>
      </c>
      <c r="D217" s="25" t="s">
        <v>27</v>
      </c>
      <c r="E217" s="25" t="s">
        <v>831</v>
      </c>
      <c r="F217" s="25" t="s">
        <v>27</v>
      </c>
      <c r="G217" s="25" t="s">
        <v>739</v>
      </c>
      <c r="H217" s="25" t="s">
        <v>98</v>
      </c>
      <c r="I217" s="27" t="s">
        <v>99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14103505.725000001</v>
      </c>
      <c r="S217" s="25" t="s">
        <v>832</v>
      </c>
    </row>
    <row r="218" spans="1:19" ht="15" hidden="1" customHeight="1" x14ac:dyDescent="0.25">
      <c r="A218" s="25" t="s">
        <v>821</v>
      </c>
      <c r="B218" s="26" t="s">
        <v>631</v>
      </c>
      <c r="C218" s="25" t="s">
        <v>75</v>
      </c>
      <c r="D218" s="25" t="s">
        <v>27</v>
      </c>
      <c r="E218" s="25" t="s">
        <v>834</v>
      </c>
      <c r="F218" s="25" t="s">
        <v>27</v>
      </c>
      <c r="G218" s="25" t="s">
        <v>742</v>
      </c>
      <c r="H218" s="25" t="s">
        <v>93</v>
      </c>
      <c r="I218" s="27" t="s">
        <v>94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13500590.767500002</v>
      </c>
      <c r="S218" s="25" t="s">
        <v>835</v>
      </c>
    </row>
    <row r="219" spans="1:19" ht="15" hidden="1" customHeight="1" x14ac:dyDescent="0.25">
      <c r="A219" s="25" t="s">
        <v>824</v>
      </c>
      <c r="B219" s="26" t="s">
        <v>631</v>
      </c>
      <c r="C219" s="25" t="s">
        <v>75</v>
      </c>
      <c r="D219" s="25" t="s">
        <v>27</v>
      </c>
      <c r="E219" s="25" t="s">
        <v>837</v>
      </c>
      <c r="F219" s="25" t="s">
        <v>27</v>
      </c>
      <c r="G219" s="25" t="s">
        <v>745</v>
      </c>
      <c r="H219" s="25" t="s">
        <v>747</v>
      </c>
      <c r="I219" s="27" t="s">
        <v>748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3970052.4524999997</v>
      </c>
      <c r="S219" s="25" t="s">
        <v>838</v>
      </c>
    </row>
    <row r="220" spans="1:19" s="28" customFormat="1" ht="15" hidden="1" customHeight="1" x14ac:dyDescent="0.25">
      <c r="A220" s="25" t="s">
        <v>827</v>
      </c>
      <c r="B220" s="26" t="s">
        <v>631</v>
      </c>
      <c r="C220" s="25" t="s">
        <v>75</v>
      </c>
      <c r="D220" s="25" t="s">
        <v>27</v>
      </c>
      <c r="E220" s="25" t="s">
        <v>770</v>
      </c>
      <c r="F220" s="25" t="s">
        <v>27</v>
      </c>
      <c r="G220" s="25" t="s">
        <v>750</v>
      </c>
      <c r="H220" s="25" t="s">
        <v>752</v>
      </c>
      <c r="I220" s="27" t="s">
        <v>753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3924225.03</v>
      </c>
      <c r="S220" s="25" t="s">
        <v>771</v>
      </c>
    </row>
    <row r="221" spans="1:19" s="28" customFormat="1" ht="15" hidden="1" customHeight="1" x14ac:dyDescent="0.25">
      <c r="A221" s="25" t="s">
        <v>833</v>
      </c>
      <c r="B221" s="26" t="s">
        <v>840</v>
      </c>
      <c r="C221" s="25" t="s">
        <v>25</v>
      </c>
      <c r="D221" s="25" t="s">
        <v>841</v>
      </c>
      <c r="E221" s="25" t="s">
        <v>27</v>
      </c>
      <c r="F221" s="25" t="s">
        <v>842</v>
      </c>
      <c r="G221" s="25" t="s">
        <v>27</v>
      </c>
      <c r="H221" s="25" t="s">
        <v>843</v>
      </c>
      <c r="I221" s="27" t="s">
        <v>844</v>
      </c>
      <c r="J221" s="27">
        <v>246099794.97999999</v>
      </c>
      <c r="K221" s="27">
        <v>0</v>
      </c>
      <c r="L221" s="27">
        <v>212154995.66999999</v>
      </c>
      <c r="M221" s="27">
        <v>33944799.310000002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5" t="s">
        <v>27</v>
      </c>
    </row>
    <row r="222" spans="1:19" s="28" customFormat="1" ht="15" hidden="1" customHeight="1" x14ac:dyDescent="0.25">
      <c r="A222" s="25" t="s">
        <v>836</v>
      </c>
      <c r="B222" s="26" t="s">
        <v>840</v>
      </c>
      <c r="C222" s="25" t="s">
        <v>25</v>
      </c>
      <c r="D222" s="25" t="s">
        <v>446</v>
      </c>
      <c r="E222" s="25" t="s">
        <v>27</v>
      </c>
      <c r="F222" s="25" t="s">
        <v>846</v>
      </c>
      <c r="G222" s="25" t="s">
        <v>27</v>
      </c>
      <c r="H222" s="25" t="s">
        <v>39</v>
      </c>
      <c r="I222" s="27" t="s">
        <v>40</v>
      </c>
      <c r="J222" s="27">
        <v>2206418.9</v>
      </c>
      <c r="K222" s="27">
        <v>2206418.9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5" t="s">
        <v>27</v>
      </c>
    </row>
    <row r="223" spans="1:19" s="28" customFormat="1" hidden="1" x14ac:dyDescent="0.25">
      <c r="A223" s="25" t="s">
        <v>839</v>
      </c>
      <c r="B223" s="26" t="s">
        <v>840</v>
      </c>
      <c r="C223" s="25" t="s">
        <v>25</v>
      </c>
      <c r="D223" s="25" t="s">
        <v>848</v>
      </c>
      <c r="E223" s="25" t="s">
        <v>27</v>
      </c>
      <c r="F223" s="25" t="s">
        <v>849</v>
      </c>
      <c r="G223" s="25" t="s">
        <v>27</v>
      </c>
      <c r="H223" s="25" t="s">
        <v>598</v>
      </c>
      <c r="I223" s="27" t="s">
        <v>599</v>
      </c>
      <c r="J223" s="27">
        <v>275388144</v>
      </c>
      <c r="K223" s="27">
        <v>275388144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5" t="s">
        <v>27</v>
      </c>
    </row>
    <row r="224" spans="1:19" s="28" customFormat="1" ht="15" hidden="1" customHeight="1" x14ac:dyDescent="0.25">
      <c r="A224" s="25" t="s">
        <v>845</v>
      </c>
      <c r="B224" s="26" t="s">
        <v>840</v>
      </c>
      <c r="C224" s="25" t="s">
        <v>25</v>
      </c>
      <c r="D224" s="25" t="s">
        <v>851</v>
      </c>
      <c r="E224" s="25" t="s">
        <v>27</v>
      </c>
      <c r="F224" s="25" t="s">
        <v>852</v>
      </c>
      <c r="G224" s="25" t="s">
        <v>27</v>
      </c>
      <c r="H224" s="25" t="s">
        <v>50</v>
      </c>
      <c r="I224" s="27" t="s">
        <v>51</v>
      </c>
      <c r="J224" s="27">
        <v>848274.83</v>
      </c>
      <c r="K224" s="27">
        <v>848274.83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5" t="s">
        <v>27</v>
      </c>
    </row>
    <row r="225" spans="1:19" ht="15" hidden="1" customHeight="1" x14ac:dyDescent="0.25">
      <c r="A225" s="25" t="s">
        <v>847</v>
      </c>
      <c r="B225" s="26" t="s">
        <v>840</v>
      </c>
      <c r="C225" s="25" t="s">
        <v>25</v>
      </c>
      <c r="D225" s="25" t="s">
        <v>854</v>
      </c>
      <c r="E225" s="25" t="s">
        <v>27</v>
      </c>
      <c r="F225" s="25" t="s">
        <v>855</v>
      </c>
      <c r="G225" s="25" t="s">
        <v>27</v>
      </c>
      <c r="H225" s="25" t="s">
        <v>50</v>
      </c>
      <c r="I225" s="27" t="s">
        <v>51</v>
      </c>
      <c r="J225" s="27">
        <v>2202849.83</v>
      </c>
      <c r="K225" s="27">
        <v>2202849.83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5" t="s">
        <v>27</v>
      </c>
    </row>
    <row r="226" spans="1:19" ht="15" hidden="1" customHeight="1" x14ac:dyDescent="0.25">
      <c r="A226" s="25" t="s">
        <v>850</v>
      </c>
      <c r="B226" s="26" t="s">
        <v>840</v>
      </c>
      <c r="C226" s="25" t="s">
        <v>25</v>
      </c>
      <c r="D226" s="25" t="s">
        <v>857</v>
      </c>
      <c r="E226" s="25" t="s">
        <v>27</v>
      </c>
      <c r="F226" s="25" t="s">
        <v>858</v>
      </c>
      <c r="G226" s="25" t="s">
        <v>27</v>
      </c>
      <c r="H226" s="25" t="s">
        <v>50</v>
      </c>
      <c r="I226" s="27" t="s">
        <v>51</v>
      </c>
      <c r="J226" s="27">
        <v>4624821.33</v>
      </c>
      <c r="K226" s="27">
        <v>4624821.33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5" t="s">
        <v>27</v>
      </c>
    </row>
    <row r="227" spans="1:19" ht="15" hidden="1" customHeight="1" x14ac:dyDescent="0.25">
      <c r="A227" s="25" t="s">
        <v>853</v>
      </c>
      <c r="B227" s="26" t="s">
        <v>840</v>
      </c>
      <c r="C227" s="25" t="s">
        <v>25</v>
      </c>
      <c r="D227" s="25" t="s">
        <v>860</v>
      </c>
      <c r="E227" s="25" t="s">
        <v>27</v>
      </c>
      <c r="F227" s="25" t="s">
        <v>861</v>
      </c>
      <c r="G227" s="25" t="s">
        <v>27</v>
      </c>
      <c r="H227" s="25" t="s">
        <v>50</v>
      </c>
      <c r="I227" s="27" t="s">
        <v>51</v>
      </c>
      <c r="J227" s="27">
        <v>2998870.98</v>
      </c>
      <c r="K227" s="27">
        <v>2998870.98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5" t="s">
        <v>27</v>
      </c>
    </row>
    <row r="228" spans="1:19" ht="15" hidden="1" customHeight="1" x14ac:dyDescent="0.25">
      <c r="A228" s="25" t="s">
        <v>856</v>
      </c>
      <c r="B228" s="26" t="s">
        <v>840</v>
      </c>
      <c r="C228" s="25" t="s">
        <v>25</v>
      </c>
      <c r="D228" s="25" t="s">
        <v>863</v>
      </c>
      <c r="E228" s="25" t="s">
        <v>27</v>
      </c>
      <c r="F228" s="25" t="s">
        <v>864</v>
      </c>
      <c r="G228" s="25" t="s">
        <v>27</v>
      </c>
      <c r="H228" s="25" t="s">
        <v>63</v>
      </c>
      <c r="I228" s="27" t="s">
        <v>64</v>
      </c>
      <c r="J228" s="27">
        <v>5264000</v>
      </c>
      <c r="K228" s="27">
        <v>5264000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5" t="s">
        <v>27</v>
      </c>
    </row>
    <row r="229" spans="1:19" s="37" customFormat="1" ht="15" hidden="1" customHeight="1" x14ac:dyDescent="0.25">
      <c r="A229" s="25" t="s">
        <v>859</v>
      </c>
      <c r="B229" s="26" t="s">
        <v>840</v>
      </c>
      <c r="C229" s="25" t="s">
        <v>25</v>
      </c>
      <c r="D229" s="25" t="s">
        <v>866</v>
      </c>
      <c r="E229" s="25" t="s">
        <v>27</v>
      </c>
      <c r="F229" s="25" t="s">
        <v>867</v>
      </c>
      <c r="G229" s="25" t="s">
        <v>27</v>
      </c>
      <c r="H229" s="25" t="s">
        <v>151</v>
      </c>
      <c r="I229" s="27" t="s">
        <v>152</v>
      </c>
      <c r="J229" s="27">
        <v>66967200</v>
      </c>
      <c r="K229" s="27">
        <v>66967200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5" t="s">
        <v>27</v>
      </c>
    </row>
    <row r="230" spans="1:19" s="28" customFormat="1" ht="15" hidden="1" customHeight="1" x14ac:dyDescent="0.25">
      <c r="A230" s="42" t="s">
        <v>862</v>
      </c>
      <c r="B230" s="43" t="s">
        <v>840</v>
      </c>
      <c r="C230" s="42" t="s">
        <v>25</v>
      </c>
      <c r="D230" s="42" t="s">
        <v>869</v>
      </c>
      <c r="E230" s="42" t="s">
        <v>27</v>
      </c>
      <c r="F230" s="42" t="s">
        <v>870</v>
      </c>
      <c r="G230" s="42" t="s">
        <v>27</v>
      </c>
      <c r="H230" s="42" t="s">
        <v>871</v>
      </c>
      <c r="I230" s="44" t="s">
        <v>872</v>
      </c>
      <c r="J230" s="44">
        <v>54638492.5</v>
      </c>
      <c r="K230" s="44">
        <v>54638492.5</v>
      </c>
      <c r="L230" s="44">
        <v>0</v>
      </c>
      <c r="M230" s="44">
        <v>0</v>
      </c>
      <c r="N230" s="44">
        <v>0</v>
      </c>
      <c r="O230" s="44">
        <v>0</v>
      </c>
      <c r="P230" s="44">
        <v>0</v>
      </c>
      <c r="Q230" s="44">
        <v>0</v>
      </c>
      <c r="R230" s="44">
        <v>0</v>
      </c>
      <c r="S230" s="42" t="s">
        <v>27</v>
      </c>
    </row>
    <row r="231" spans="1:19" s="28" customFormat="1" ht="15" hidden="1" customHeight="1" x14ac:dyDescent="0.25">
      <c r="A231" s="25" t="s">
        <v>865</v>
      </c>
      <c r="B231" s="26" t="s">
        <v>840</v>
      </c>
      <c r="C231" s="25" t="s">
        <v>25</v>
      </c>
      <c r="D231" s="25" t="s">
        <v>874</v>
      </c>
      <c r="E231" s="25" t="s">
        <v>27</v>
      </c>
      <c r="F231" s="25" t="s">
        <v>875</v>
      </c>
      <c r="G231" s="25" t="s">
        <v>27</v>
      </c>
      <c r="H231" s="25" t="s">
        <v>29</v>
      </c>
      <c r="I231" s="27" t="s">
        <v>30</v>
      </c>
      <c r="J231" s="27">
        <v>53193550.229999997</v>
      </c>
      <c r="K231" s="27">
        <v>30894000.040000003</v>
      </c>
      <c r="L231" s="27">
        <v>19223750.16</v>
      </c>
      <c r="M231" s="27">
        <v>3075800.03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5" t="s">
        <v>27</v>
      </c>
    </row>
    <row r="232" spans="1:19" s="28" customFormat="1" ht="15" hidden="1" customHeight="1" x14ac:dyDescent="0.25">
      <c r="A232" s="25" t="s">
        <v>868</v>
      </c>
      <c r="B232" s="26" t="s">
        <v>840</v>
      </c>
      <c r="C232" s="25" t="s">
        <v>25</v>
      </c>
      <c r="D232" s="25" t="s">
        <v>877</v>
      </c>
      <c r="E232" s="25" t="s">
        <v>27</v>
      </c>
      <c r="F232" s="25" t="s">
        <v>878</v>
      </c>
      <c r="G232" s="25" t="s">
        <v>27</v>
      </c>
      <c r="H232" s="25" t="s">
        <v>303</v>
      </c>
      <c r="I232" s="27" t="s">
        <v>304</v>
      </c>
      <c r="J232" s="27">
        <v>3340800</v>
      </c>
      <c r="K232" s="27">
        <v>0</v>
      </c>
      <c r="L232" s="27">
        <v>2880000</v>
      </c>
      <c r="M232" s="27">
        <v>460800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5" t="s">
        <v>27</v>
      </c>
    </row>
    <row r="233" spans="1:19" s="28" customFormat="1" ht="15" hidden="1" customHeight="1" x14ac:dyDescent="0.25">
      <c r="A233" s="25" t="s">
        <v>873</v>
      </c>
      <c r="B233" s="26" t="s">
        <v>840</v>
      </c>
      <c r="C233" s="25" t="s">
        <v>25</v>
      </c>
      <c r="D233" s="25" t="s">
        <v>880</v>
      </c>
      <c r="E233" s="25" t="s">
        <v>27</v>
      </c>
      <c r="F233" s="25" t="s">
        <v>881</v>
      </c>
      <c r="G233" s="25" t="s">
        <v>27</v>
      </c>
      <c r="H233" s="25" t="s">
        <v>39</v>
      </c>
      <c r="I233" s="27" t="s">
        <v>40</v>
      </c>
      <c r="J233" s="27">
        <v>101688213.41</v>
      </c>
      <c r="K233" s="27">
        <v>85884567.290000007</v>
      </c>
      <c r="L233" s="27">
        <v>13623832.859999999</v>
      </c>
      <c r="M233" s="27">
        <v>2179813.2599999998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5" t="s">
        <v>27</v>
      </c>
    </row>
    <row r="234" spans="1:19" s="37" customFormat="1" ht="15" hidden="1" customHeight="1" x14ac:dyDescent="0.25">
      <c r="A234" s="25" t="s">
        <v>876</v>
      </c>
      <c r="B234" s="26" t="s">
        <v>840</v>
      </c>
      <c r="C234" s="25" t="s">
        <v>75</v>
      </c>
      <c r="D234" s="25" t="s">
        <v>27</v>
      </c>
      <c r="E234" s="25" t="s">
        <v>886</v>
      </c>
      <c r="F234" s="25" t="s">
        <v>887</v>
      </c>
      <c r="G234" s="25" t="s">
        <v>888</v>
      </c>
      <c r="H234" s="25" t="s">
        <v>843</v>
      </c>
      <c r="I234" s="27" t="s">
        <v>844</v>
      </c>
      <c r="J234" s="27">
        <v>-12384769.359999999</v>
      </c>
      <c r="K234" s="27">
        <v>0</v>
      </c>
      <c r="L234" s="27">
        <v>-10676525.310000001</v>
      </c>
      <c r="M234" s="27">
        <v>-1708244.05</v>
      </c>
      <c r="N234" s="27">
        <v>0</v>
      </c>
      <c r="O234" s="27">
        <v>0</v>
      </c>
      <c r="P234" s="27">
        <v>0</v>
      </c>
      <c r="Q234" s="27">
        <v>0</v>
      </c>
      <c r="R234" s="27">
        <v>0</v>
      </c>
      <c r="S234" s="25" t="s">
        <v>27</v>
      </c>
    </row>
    <row r="235" spans="1:19" s="28" customFormat="1" ht="15" hidden="1" customHeight="1" x14ac:dyDescent="0.25">
      <c r="A235" s="25" t="s">
        <v>879</v>
      </c>
      <c r="B235" s="26" t="s">
        <v>840</v>
      </c>
      <c r="C235" s="25" t="s">
        <v>75</v>
      </c>
      <c r="D235" s="25" t="s">
        <v>27</v>
      </c>
      <c r="E235" s="25" t="s">
        <v>890</v>
      </c>
      <c r="F235" s="25" t="s">
        <v>891</v>
      </c>
      <c r="G235" s="25" t="s">
        <v>892</v>
      </c>
      <c r="H235" s="25" t="s">
        <v>50</v>
      </c>
      <c r="I235" s="27" t="s">
        <v>51</v>
      </c>
      <c r="J235" s="27">
        <v>-2160923.02</v>
      </c>
      <c r="K235" s="27">
        <v>-2160923.02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5" t="s">
        <v>27</v>
      </c>
    </row>
    <row r="236" spans="1:19" ht="15" hidden="1" customHeight="1" x14ac:dyDescent="0.25">
      <c r="A236" s="25" t="s">
        <v>882</v>
      </c>
      <c r="B236" s="26" t="s">
        <v>840</v>
      </c>
      <c r="C236" s="25" t="s">
        <v>75</v>
      </c>
      <c r="D236" s="25" t="s">
        <v>27</v>
      </c>
      <c r="E236" s="25" t="s">
        <v>894</v>
      </c>
      <c r="F236" s="25" t="s">
        <v>895</v>
      </c>
      <c r="G236" s="25" t="s">
        <v>896</v>
      </c>
      <c r="H236" s="25" t="s">
        <v>50</v>
      </c>
      <c r="I236" s="27" t="s">
        <v>51</v>
      </c>
      <c r="J236" s="27">
        <v>-2240236.19</v>
      </c>
      <c r="K236" s="27">
        <v>-2240236.19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5" t="s">
        <v>27</v>
      </c>
    </row>
    <row r="237" spans="1:19" s="28" customFormat="1" ht="15" hidden="1" customHeight="1" x14ac:dyDescent="0.25">
      <c r="A237" s="25" t="s">
        <v>885</v>
      </c>
      <c r="B237" s="26" t="s">
        <v>840</v>
      </c>
      <c r="C237" s="25" t="s">
        <v>75</v>
      </c>
      <c r="D237" s="25" t="s">
        <v>27</v>
      </c>
      <c r="E237" s="25" t="s">
        <v>898</v>
      </c>
      <c r="F237" s="25" t="s">
        <v>899</v>
      </c>
      <c r="G237" s="25" t="s">
        <v>900</v>
      </c>
      <c r="H237" s="25" t="s">
        <v>50</v>
      </c>
      <c r="I237" s="27" t="s">
        <v>51</v>
      </c>
      <c r="J237" s="27">
        <v>-666184.43000000005</v>
      </c>
      <c r="K237" s="27">
        <v>-666184.43000000005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5" t="s">
        <v>27</v>
      </c>
    </row>
    <row r="238" spans="1:19" ht="15" hidden="1" customHeight="1" x14ac:dyDescent="0.25">
      <c r="A238" s="25" t="s">
        <v>889</v>
      </c>
      <c r="B238" s="26" t="s">
        <v>840</v>
      </c>
      <c r="C238" s="25" t="s">
        <v>75</v>
      </c>
      <c r="D238" s="25" t="s">
        <v>27</v>
      </c>
      <c r="E238" s="25" t="s">
        <v>902</v>
      </c>
      <c r="F238" s="25" t="s">
        <v>903</v>
      </c>
      <c r="G238" s="25" t="s">
        <v>904</v>
      </c>
      <c r="H238" s="25" t="s">
        <v>50</v>
      </c>
      <c r="I238" s="27" t="s">
        <v>51</v>
      </c>
      <c r="J238" s="27">
        <v>-2176202.46</v>
      </c>
      <c r="K238" s="27">
        <v>-2176202.46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5" t="s">
        <v>27</v>
      </c>
    </row>
    <row r="239" spans="1:19" s="28" customFormat="1" ht="15" hidden="1" customHeight="1" x14ac:dyDescent="0.25">
      <c r="A239" s="25" t="s">
        <v>893</v>
      </c>
      <c r="B239" s="26" t="s">
        <v>840</v>
      </c>
      <c r="C239" s="25" t="s">
        <v>75</v>
      </c>
      <c r="D239" s="25" t="s">
        <v>27</v>
      </c>
      <c r="E239" s="25" t="s">
        <v>906</v>
      </c>
      <c r="F239" s="25" t="s">
        <v>907</v>
      </c>
      <c r="G239" s="25" t="s">
        <v>866</v>
      </c>
      <c r="H239" s="25" t="s">
        <v>151</v>
      </c>
      <c r="I239" s="27" t="s">
        <v>152</v>
      </c>
      <c r="J239" s="27">
        <v>-9518240</v>
      </c>
      <c r="K239" s="27">
        <v>-9518240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5" t="s">
        <v>27</v>
      </c>
    </row>
    <row r="240" spans="1:19" s="28" customFormat="1" ht="15" hidden="1" customHeight="1" x14ac:dyDescent="0.25">
      <c r="A240" s="25" t="s">
        <v>897</v>
      </c>
      <c r="B240" s="26" t="s">
        <v>840</v>
      </c>
      <c r="C240" s="25" t="s">
        <v>75</v>
      </c>
      <c r="D240" s="25" t="s">
        <v>27</v>
      </c>
      <c r="E240" s="25" t="s">
        <v>883</v>
      </c>
      <c r="F240" s="25" t="s">
        <v>27</v>
      </c>
      <c r="G240" s="25" t="s">
        <v>841</v>
      </c>
      <c r="H240" s="25" t="s">
        <v>843</v>
      </c>
      <c r="I240" s="27" t="s">
        <v>844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25458599.48</v>
      </c>
      <c r="S240" s="25" t="s">
        <v>884</v>
      </c>
    </row>
    <row r="241" spans="1:19" s="28" customFormat="1" ht="15" hidden="1" customHeight="1" x14ac:dyDescent="0.25">
      <c r="A241" s="25" t="s">
        <v>901</v>
      </c>
      <c r="B241" s="26" t="s">
        <v>840</v>
      </c>
      <c r="C241" s="25" t="s">
        <v>75</v>
      </c>
      <c r="D241" s="25" t="s">
        <v>27</v>
      </c>
      <c r="E241" s="25" t="s">
        <v>909</v>
      </c>
      <c r="F241" s="25" t="s">
        <v>27</v>
      </c>
      <c r="G241" s="25" t="s">
        <v>874</v>
      </c>
      <c r="H241" s="25" t="s">
        <v>29</v>
      </c>
      <c r="I241" s="27" t="s">
        <v>30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2306850.0225</v>
      </c>
      <c r="S241" s="25" t="s">
        <v>910</v>
      </c>
    </row>
    <row r="242" spans="1:19" s="28" customFormat="1" ht="15" hidden="1" customHeight="1" x14ac:dyDescent="0.25">
      <c r="A242" s="25" t="s">
        <v>905</v>
      </c>
      <c r="B242" s="26" t="s">
        <v>840</v>
      </c>
      <c r="C242" s="25" t="s">
        <v>75</v>
      </c>
      <c r="D242" s="25" t="s">
        <v>27</v>
      </c>
      <c r="E242" s="25" t="s">
        <v>912</v>
      </c>
      <c r="F242" s="25" t="s">
        <v>27</v>
      </c>
      <c r="G242" s="25" t="s">
        <v>877</v>
      </c>
      <c r="H242" s="25" t="s">
        <v>303</v>
      </c>
      <c r="I242" s="27" t="s">
        <v>304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345600</v>
      </c>
      <c r="S242" s="25" t="s">
        <v>913</v>
      </c>
    </row>
    <row r="243" spans="1:19" s="28" customFormat="1" ht="15" hidden="1" customHeight="1" x14ac:dyDescent="0.25">
      <c r="A243" s="25" t="s">
        <v>908</v>
      </c>
      <c r="B243" s="26" t="s">
        <v>840</v>
      </c>
      <c r="C243" s="25" t="s">
        <v>75</v>
      </c>
      <c r="D243" s="25" t="s">
        <v>27</v>
      </c>
      <c r="E243" s="25" t="s">
        <v>915</v>
      </c>
      <c r="F243" s="25" t="s">
        <v>27</v>
      </c>
      <c r="G243" s="25" t="s">
        <v>880</v>
      </c>
      <c r="H243" s="25" t="s">
        <v>39</v>
      </c>
      <c r="I243" s="27" t="s">
        <v>40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1634859.9449999998</v>
      </c>
      <c r="S243" s="25" t="s">
        <v>916</v>
      </c>
    </row>
    <row r="244" spans="1:19" s="45" customFormat="1" ht="15" hidden="1" customHeight="1" x14ac:dyDescent="0.25">
      <c r="A244" s="42" t="s">
        <v>911</v>
      </c>
      <c r="B244" s="43" t="s">
        <v>918</v>
      </c>
      <c r="C244" s="42" t="s">
        <v>25</v>
      </c>
      <c r="D244" s="42" t="s">
        <v>919</v>
      </c>
      <c r="E244" s="42" t="s">
        <v>27</v>
      </c>
      <c r="F244" s="42" t="s">
        <v>920</v>
      </c>
      <c r="G244" s="42" t="s">
        <v>27</v>
      </c>
      <c r="H244" s="42" t="s">
        <v>114</v>
      </c>
      <c r="I244" s="44" t="s">
        <v>115</v>
      </c>
      <c r="J244" s="44">
        <v>65600000</v>
      </c>
      <c r="K244" s="44">
        <v>65600000</v>
      </c>
      <c r="L244" s="44">
        <v>0</v>
      </c>
      <c r="M244" s="44">
        <v>0</v>
      </c>
      <c r="N244" s="44">
        <v>0</v>
      </c>
      <c r="O244" s="44">
        <v>0</v>
      </c>
      <c r="P244" s="44">
        <v>0</v>
      </c>
      <c r="Q244" s="44">
        <v>0</v>
      </c>
      <c r="R244" s="44">
        <v>0</v>
      </c>
      <c r="S244" s="42" t="s">
        <v>27</v>
      </c>
    </row>
    <row r="245" spans="1:19" s="28" customFormat="1" ht="15" hidden="1" customHeight="1" x14ac:dyDescent="0.25">
      <c r="A245" s="25" t="s">
        <v>914</v>
      </c>
      <c r="B245" s="26" t="s">
        <v>918</v>
      </c>
      <c r="C245" s="25" t="s">
        <v>25</v>
      </c>
      <c r="D245" s="25" t="s">
        <v>922</v>
      </c>
      <c r="E245" s="25" t="s">
        <v>27</v>
      </c>
      <c r="F245" s="25" t="s">
        <v>923</v>
      </c>
      <c r="G245" s="25" t="s">
        <v>27</v>
      </c>
      <c r="H245" s="25" t="s">
        <v>924</v>
      </c>
      <c r="I245" s="27" t="s">
        <v>925</v>
      </c>
      <c r="J245" s="27">
        <v>1496000000</v>
      </c>
      <c r="K245" s="27">
        <v>1496000000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5" t="s">
        <v>27</v>
      </c>
    </row>
    <row r="246" spans="1:19" s="28" customFormat="1" ht="15" hidden="1" customHeight="1" x14ac:dyDescent="0.25">
      <c r="A246" s="25" t="s">
        <v>917</v>
      </c>
      <c r="B246" s="26" t="s">
        <v>918</v>
      </c>
      <c r="C246" s="25" t="s">
        <v>25</v>
      </c>
      <c r="D246" s="25" t="s">
        <v>927</v>
      </c>
      <c r="E246" s="25" t="s">
        <v>27</v>
      </c>
      <c r="F246" s="25" t="s">
        <v>928</v>
      </c>
      <c r="G246" s="25" t="s">
        <v>27</v>
      </c>
      <c r="H246" s="25" t="s">
        <v>190</v>
      </c>
      <c r="I246" s="27" t="s">
        <v>191</v>
      </c>
      <c r="J246" s="27">
        <v>18720000</v>
      </c>
      <c r="K246" s="27">
        <v>18720000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5" t="s">
        <v>27</v>
      </c>
    </row>
    <row r="247" spans="1:19" s="37" customFormat="1" ht="15" hidden="1" customHeight="1" x14ac:dyDescent="0.25">
      <c r="A247" s="25" t="s">
        <v>921</v>
      </c>
      <c r="B247" s="26" t="s">
        <v>918</v>
      </c>
      <c r="C247" s="25" t="s">
        <v>25</v>
      </c>
      <c r="D247" s="25" t="s">
        <v>930</v>
      </c>
      <c r="E247" s="25" t="s">
        <v>27</v>
      </c>
      <c r="F247" s="25" t="s">
        <v>931</v>
      </c>
      <c r="G247" s="25" t="s">
        <v>27</v>
      </c>
      <c r="H247" s="25" t="s">
        <v>151</v>
      </c>
      <c r="I247" s="27" t="s">
        <v>152</v>
      </c>
      <c r="J247" s="27">
        <v>70937600.25</v>
      </c>
      <c r="K247" s="27">
        <v>70937600.25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5" t="s">
        <v>27</v>
      </c>
    </row>
    <row r="248" spans="1:19" s="28" customFormat="1" ht="15" hidden="1" customHeight="1" x14ac:dyDescent="0.25">
      <c r="A248" s="25" t="s">
        <v>926</v>
      </c>
      <c r="B248" s="26" t="s">
        <v>918</v>
      </c>
      <c r="C248" s="25" t="s">
        <v>25</v>
      </c>
      <c r="D248" s="25" t="s">
        <v>933</v>
      </c>
      <c r="E248" s="25" t="s">
        <v>27</v>
      </c>
      <c r="F248" s="25" t="s">
        <v>934</v>
      </c>
      <c r="G248" s="25" t="s">
        <v>27</v>
      </c>
      <c r="H248" s="25" t="s">
        <v>185</v>
      </c>
      <c r="I248" s="27" t="s">
        <v>186</v>
      </c>
      <c r="J248" s="27">
        <v>259199999.5</v>
      </c>
      <c r="K248" s="27">
        <v>259199999.5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5" t="s">
        <v>27</v>
      </c>
    </row>
    <row r="249" spans="1:19" s="28" customFormat="1" ht="15" hidden="1" customHeight="1" x14ac:dyDescent="0.25">
      <c r="A249" s="25" t="s">
        <v>929</v>
      </c>
      <c r="B249" s="26" t="s">
        <v>918</v>
      </c>
      <c r="C249" s="25" t="s">
        <v>25</v>
      </c>
      <c r="D249" s="25" t="s">
        <v>936</v>
      </c>
      <c r="E249" s="25" t="s">
        <v>27</v>
      </c>
      <c r="F249" s="25" t="s">
        <v>937</v>
      </c>
      <c r="G249" s="25" t="s">
        <v>27</v>
      </c>
      <c r="H249" s="25" t="s">
        <v>674</v>
      </c>
      <c r="I249" s="27" t="s">
        <v>675</v>
      </c>
      <c r="J249" s="27">
        <v>95889000</v>
      </c>
      <c r="K249" s="27">
        <v>95889000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5" t="s">
        <v>27</v>
      </c>
    </row>
    <row r="250" spans="1:19" s="28" customFormat="1" ht="15" hidden="1" customHeight="1" x14ac:dyDescent="0.25">
      <c r="A250" s="25" t="s">
        <v>935</v>
      </c>
      <c r="B250" s="26" t="s">
        <v>918</v>
      </c>
      <c r="C250" s="25" t="s">
        <v>25</v>
      </c>
      <c r="D250" s="25" t="s">
        <v>942</v>
      </c>
      <c r="E250" s="25" t="s">
        <v>27</v>
      </c>
      <c r="F250" s="25" t="s">
        <v>943</v>
      </c>
      <c r="G250" s="25" t="s">
        <v>27</v>
      </c>
      <c r="H250" s="25" t="s">
        <v>944</v>
      </c>
      <c r="I250" s="27" t="s">
        <v>945</v>
      </c>
      <c r="J250" s="27">
        <v>247652669</v>
      </c>
      <c r="K250" s="27">
        <v>247652669</v>
      </c>
      <c r="L250" s="27">
        <v>0</v>
      </c>
      <c r="M250" s="27">
        <v>0</v>
      </c>
      <c r="N250" s="27">
        <v>0</v>
      </c>
      <c r="O250" s="27">
        <v>0</v>
      </c>
      <c r="P250" s="27">
        <v>0</v>
      </c>
      <c r="Q250" s="27">
        <v>0</v>
      </c>
      <c r="R250" s="27">
        <v>0</v>
      </c>
      <c r="S250" s="25" t="s">
        <v>27</v>
      </c>
    </row>
    <row r="251" spans="1:19" ht="15" hidden="1" customHeight="1" x14ac:dyDescent="0.25">
      <c r="A251" s="25" t="s">
        <v>938</v>
      </c>
      <c r="B251" s="26" t="s">
        <v>918</v>
      </c>
      <c r="C251" s="25" t="s">
        <v>25</v>
      </c>
      <c r="D251" s="25" t="s">
        <v>947</v>
      </c>
      <c r="E251" s="25" t="s">
        <v>27</v>
      </c>
      <c r="F251" s="25" t="s">
        <v>948</v>
      </c>
      <c r="G251" s="25" t="s">
        <v>27</v>
      </c>
      <c r="H251" s="25" t="s">
        <v>949</v>
      </c>
      <c r="I251" s="27" t="s">
        <v>950</v>
      </c>
      <c r="J251" s="27">
        <v>30175714.920000002</v>
      </c>
      <c r="K251" s="27">
        <v>30175714.920000002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5" t="s">
        <v>27</v>
      </c>
    </row>
    <row r="252" spans="1:19" ht="15" hidden="1" customHeight="1" x14ac:dyDescent="0.25">
      <c r="A252" s="25" t="s">
        <v>941</v>
      </c>
      <c r="B252" s="26" t="s">
        <v>918</v>
      </c>
      <c r="C252" s="25" t="s">
        <v>25</v>
      </c>
      <c r="D252" s="25" t="s">
        <v>952</v>
      </c>
      <c r="E252" s="25" t="s">
        <v>27</v>
      </c>
      <c r="F252" s="25" t="s">
        <v>953</v>
      </c>
      <c r="G252" s="25" t="s">
        <v>27</v>
      </c>
      <c r="H252" s="25" t="s">
        <v>949</v>
      </c>
      <c r="I252" s="27" t="s">
        <v>950</v>
      </c>
      <c r="J252" s="27">
        <v>30175714.920000002</v>
      </c>
      <c r="K252" s="27">
        <v>30175714.920000002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5" t="s">
        <v>27</v>
      </c>
    </row>
    <row r="253" spans="1:19" s="28" customFormat="1" ht="15" hidden="1" customHeight="1" x14ac:dyDescent="0.25">
      <c r="A253" s="25" t="s">
        <v>946</v>
      </c>
      <c r="B253" s="26" t="s">
        <v>918</v>
      </c>
      <c r="C253" s="25" t="s">
        <v>25</v>
      </c>
      <c r="D253" s="25" t="s">
        <v>955</v>
      </c>
      <c r="E253" s="25" t="s">
        <v>27</v>
      </c>
      <c r="F253" s="25" t="s">
        <v>956</v>
      </c>
      <c r="G253" s="25" t="s">
        <v>27</v>
      </c>
      <c r="H253" s="25" t="s">
        <v>957</v>
      </c>
      <c r="I253" s="27" t="s">
        <v>958</v>
      </c>
      <c r="J253" s="27">
        <v>78718500</v>
      </c>
      <c r="K253" s="27">
        <v>78718500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5" t="s">
        <v>27</v>
      </c>
    </row>
    <row r="254" spans="1:19" s="28" customFormat="1" ht="15" hidden="1" customHeight="1" x14ac:dyDescent="0.25">
      <c r="A254" s="25" t="s">
        <v>951</v>
      </c>
      <c r="B254" s="26" t="s">
        <v>918</v>
      </c>
      <c r="C254" s="25" t="s">
        <v>25</v>
      </c>
      <c r="D254" s="25" t="s">
        <v>960</v>
      </c>
      <c r="E254" s="25" t="s">
        <v>27</v>
      </c>
      <c r="F254" s="25" t="s">
        <v>961</v>
      </c>
      <c r="G254" s="25" t="s">
        <v>27</v>
      </c>
      <c r="H254" s="25" t="s">
        <v>397</v>
      </c>
      <c r="I254" s="27" t="s">
        <v>398</v>
      </c>
      <c r="J254" s="27">
        <v>135288567.49360001</v>
      </c>
      <c r="K254" s="27">
        <v>119991321</v>
      </c>
      <c r="L254" s="27">
        <v>13187281.460000001</v>
      </c>
      <c r="M254" s="27">
        <v>2109965.0299999998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5" t="s">
        <v>27</v>
      </c>
    </row>
    <row r="255" spans="1:19" s="28" customFormat="1" ht="15" hidden="1" customHeight="1" x14ac:dyDescent="0.25">
      <c r="A255" s="25" t="s">
        <v>954</v>
      </c>
      <c r="B255" s="26" t="s">
        <v>918</v>
      </c>
      <c r="C255" s="25" t="s">
        <v>25</v>
      </c>
      <c r="D255" s="25" t="s">
        <v>963</v>
      </c>
      <c r="E255" s="25" t="s">
        <v>27</v>
      </c>
      <c r="F255" s="25" t="s">
        <v>964</v>
      </c>
      <c r="G255" s="25" t="s">
        <v>27</v>
      </c>
      <c r="H255" s="25" t="s">
        <v>397</v>
      </c>
      <c r="I255" s="27" t="s">
        <v>398</v>
      </c>
      <c r="J255" s="27">
        <v>24831301.9912</v>
      </c>
      <c r="K255" s="27">
        <v>0</v>
      </c>
      <c r="L255" s="27">
        <v>21406294.82</v>
      </c>
      <c r="M255" s="27">
        <v>3425007.17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5" t="s">
        <v>27</v>
      </c>
    </row>
    <row r="256" spans="1:19" s="28" customFormat="1" ht="15" hidden="1" customHeight="1" x14ac:dyDescent="0.25">
      <c r="A256" s="25" t="s">
        <v>959</v>
      </c>
      <c r="B256" s="26" t="s">
        <v>918</v>
      </c>
      <c r="C256" s="25" t="s">
        <v>25</v>
      </c>
      <c r="D256" s="25" t="s">
        <v>966</v>
      </c>
      <c r="E256" s="25" t="s">
        <v>27</v>
      </c>
      <c r="F256" s="25" t="s">
        <v>967</v>
      </c>
      <c r="G256" s="25" t="s">
        <v>27</v>
      </c>
      <c r="H256" s="25" t="s">
        <v>397</v>
      </c>
      <c r="I256" s="27" t="s">
        <v>398</v>
      </c>
      <c r="J256" s="27">
        <v>85310692.209999993</v>
      </c>
      <c r="K256" s="27">
        <v>0</v>
      </c>
      <c r="L256" s="27">
        <v>73543700.180000007</v>
      </c>
      <c r="M256" s="27">
        <v>11766992.029999999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5" t="s">
        <v>27</v>
      </c>
    </row>
    <row r="257" spans="1:19" s="28" customFormat="1" ht="15" hidden="1" customHeight="1" x14ac:dyDescent="0.25">
      <c r="A257" s="25" t="s">
        <v>962</v>
      </c>
      <c r="B257" s="26" t="s">
        <v>918</v>
      </c>
      <c r="C257" s="25" t="s">
        <v>25</v>
      </c>
      <c r="D257" s="25" t="s">
        <v>969</v>
      </c>
      <c r="E257" s="25" t="s">
        <v>27</v>
      </c>
      <c r="F257" s="25" t="s">
        <v>970</v>
      </c>
      <c r="G257" s="25" t="s">
        <v>27</v>
      </c>
      <c r="H257" s="25" t="s">
        <v>98</v>
      </c>
      <c r="I257" s="27" t="s">
        <v>99</v>
      </c>
      <c r="J257" s="27">
        <v>8973605.5600000005</v>
      </c>
      <c r="K257" s="27">
        <v>0</v>
      </c>
      <c r="L257" s="27">
        <v>7735866.8600000003</v>
      </c>
      <c r="M257" s="27">
        <v>1237738.7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5" t="s">
        <v>27</v>
      </c>
    </row>
    <row r="258" spans="1:19" s="45" customFormat="1" ht="15" hidden="1" customHeight="1" x14ac:dyDescent="0.25">
      <c r="A258" s="25" t="s">
        <v>965</v>
      </c>
      <c r="B258" s="26" t="s">
        <v>918</v>
      </c>
      <c r="C258" s="25" t="s">
        <v>25</v>
      </c>
      <c r="D258" s="25" t="s">
        <v>972</v>
      </c>
      <c r="E258" s="25" t="s">
        <v>27</v>
      </c>
      <c r="F258" s="25" t="s">
        <v>973</v>
      </c>
      <c r="G258" s="25" t="s">
        <v>27</v>
      </c>
      <c r="H258" s="25" t="s">
        <v>124</v>
      </c>
      <c r="I258" s="27" t="s">
        <v>125</v>
      </c>
      <c r="J258" s="27">
        <v>1297083956.1331999</v>
      </c>
      <c r="K258" s="27">
        <v>1212725375</v>
      </c>
      <c r="L258" s="27">
        <v>72722914.769999996</v>
      </c>
      <c r="M258" s="27">
        <v>11635666.359999999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5" t="s">
        <v>27</v>
      </c>
    </row>
    <row r="259" spans="1:19" s="28" customFormat="1" ht="15" hidden="1" customHeight="1" x14ac:dyDescent="0.25">
      <c r="A259" s="25" t="s">
        <v>968</v>
      </c>
      <c r="B259" s="26" t="s">
        <v>918</v>
      </c>
      <c r="C259" s="25" t="s">
        <v>25</v>
      </c>
      <c r="D259" s="25" t="s">
        <v>975</v>
      </c>
      <c r="E259" s="25" t="s">
        <v>27</v>
      </c>
      <c r="F259" s="25" t="s">
        <v>976</v>
      </c>
      <c r="G259" s="25" t="s">
        <v>27</v>
      </c>
      <c r="H259" s="25" t="s">
        <v>124</v>
      </c>
      <c r="I259" s="27" t="s">
        <v>125</v>
      </c>
      <c r="J259" s="27">
        <v>409332059.27039999</v>
      </c>
      <c r="K259" s="27">
        <v>164301360</v>
      </c>
      <c r="L259" s="27">
        <v>211233361.44</v>
      </c>
      <c r="M259" s="27">
        <v>33797337.829999998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5" t="s">
        <v>27</v>
      </c>
    </row>
    <row r="260" spans="1:19" s="28" customFormat="1" ht="15" hidden="1" customHeight="1" x14ac:dyDescent="0.25">
      <c r="A260" s="38" t="s">
        <v>971</v>
      </c>
      <c r="B260" s="39" t="s">
        <v>918</v>
      </c>
      <c r="C260" s="38" t="s">
        <v>25</v>
      </c>
      <c r="D260" s="38" t="s">
        <v>978</v>
      </c>
      <c r="E260" s="38" t="s">
        <v>27</v>
      </c>
      <c r="F260" s="38" t="s">
        <v>979</v>
      </c>
      <c r="G260" s="38" t="s">
        <v>27</v>
      </c>
      <c r="H260" s="38" t="s">
        <v>347</v>
      </c>
      <c r="I260" s="40" t="s">
        <v>348</v>
      </c>
      <c r="J260" s="40">
        <v>86244514.439999998</v>
      </c>
      <c r="K260" s="40">
        <v>86244514.439999998</v>
      </c>
      <c r="L260" s="40">
        <v>0</v>
      </c>
      <c r="M260" s="40">
        <v>0</v>
      </c>
      <c r="N260" s="40">
        <v>0</v>
      </c>
      <c r="O260" s="40">
        <v>0</v>
      </c>
      <c r="P260" s="40">
        <v>0</v>
      </c>
      <c r="Q260" s="40">
        <v>0</v>
      </c>
      <c r="R260" s="40">
        <v>0</v>
      </c>
      <c r="S260" s="38" t="s">
        <v>27</v>
      </c>
    </row>
    <row r="261" spans="1:19" s="28" customFormat="1" ht="15" hidden="1" customHeight="1" x14ac:dyDescent="0.25">
      <c r="A261" s="25" t="s">
        <v>977</v>
      </c>
      <c r="B261" s="26" t="s">
        <v>918</v>
      </c>
      <c r="C261" s="25" t="s">
        <v>25</v>
      </c>
      <c r="D261" s="25" t="s">
        <v>986</v>
      </c>
      <c r="E261" s="25" t="s">
        <v>27</v>
      </c>
      <c r="F261" s="25" t="s">
        <v>979</v>
      </c>
      <c r="G261" s="25" t="s">
        <v>27</v>
      </c>
      <c r="H261" s="25" t="s">
        <v>347</v>
      </c>
      <c r="I261" s="27" t="s">
        <v>348</v>
      </c>
      <c r="J261" s="27">
        <v>100043636.75040001</v>
      </c>
      <c r="K261" s="27">
        <v>0</v>
      </c>
      <c r="L261" s="27">
        <v>86244514.439999998</v>
      </c>
      <c r="M261" s="27">
        <v>13799122.310000001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5" t="s">
        <v>27</v>
      </c>
    </row>
    <row r="262" spans="1:19" s="28" customFormat="1" ht="15" hidden="1" customHeight="1" x14ac:dyDescent="0.25">
      <c r="A262" s="25" t="s">
        <v>990</v>
      </c>
      <c r="B262" s="26" t="s">
        <v>918</v>
      </c>
      <c r="C262" s="25" t="s">
        <v>25</v>
      </c>
      <c r="D262" s="25" t="s">
        <v>997</v>
      </c>
      <c r="E262" s="25" t="s">
        <v>27</v>
      </c>
      <c r="F262" s="25" t="s">
        <v>998</v>
      </c>
      <c r="G262" s="25" t="s">
        <v>27</v>
      </c>
      <c r="H262" s="25" t="s">
        <v>50</v>
      </c>
      <c r="I262" s="27" t="s">
        <v>51</v>
      </c>
      <c r="J262" s="27">
        <v>338165076.32999998</v>
      </c>
      <c r="K262" s="27">
        <v>338165076.32999998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5" t="s">
        <v>27</v>
      </c>
    </row>
    <row r="263" spans="1:19" s="28" customFormat="1" ht="15" hidden="1" customHeight="1" x14ac:dyDescent="0.25">
      <c r="A263" s="25" t="s">
        <v>993</v>
      </c>
      <c r="B263" s="26" t="s">
        <v>918</v>
      </c>
      <c r="C263" s="25" t="s">
        <v>25</v>
      </c>
      <c r="D263" s="25" t="s">
        <v>1000</v>
      </c>
      <c r="E263" s="25" t="s">
        <v>27</v>
      </c>
      <c r="F263" s="25" t="s">
        <v>1001</v>
      </c>
      <c r="G263" s="25" t="s">
        <v>27</v>
      </c>
      <c r="H263" s="25" t="s">
        <v>273</v>
      </c>
      <c r="I263" s="27" t="s">
        <v>274</v>
      </c>
      <c r="J263" s="27">
        <v>1574965</v>
      </c>
      <c r="K263" s="27">
        <v>1574965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5" t="s">
        <v>27</v>
      </c>
    </row>
    <row r="264" spans="1:19" s="37" customFormat="1" ht="15" hidden="1" customHeight="1" x14ac:dyDescent="0.25">
      <c r="A264" s="25" t="s">
        <v>996</v>
      </c>
      <c r="B264" s="26" t="s">
        <v>918</v>
      </c>
      <c r="C264" s="25" t="s">
        <v>25</v>
      </c>
      <c r="D264" s="25" t="s">
        <v>1003</v>
      </c>
      <c r="E264" s="25" t="s">
        <v>27</v>
      </c>
      <c r="F264" s="25" t="s">
        <v>1004</v>
      </c>
      <c r="G264" s="25" t="s">
        <v>27</v>
      </c>
      <c r="H264" s="25" t="s">
        <v>401</v>
      </c>
      <c r="I264" s="27" t="s">
        <v>402</v>
      </c>
      <c r="J264" s="27">
        <v>16279200</v>
      </c>
      <c r="K264" s="27">
        <v>16279200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5" t="s">
        <v>27</v>
      </c>
    </row>
    <row r="265" spans="1:19" s="28" customFormat="1" ht="15" hidden="1" customHeight="1" x14ac:dyDescent="0.25">
      <c r="A265" s="25" t="s">
        <v>999</v>
      </c>
      <c r="B265" s="26" t="s">
        <v>918</v>
      </c>
      <c r="C265" s="25" t="s">
        <v>25</v>
      </c>
      <c r="D265" s="25" t="s">
        <v>1006</v>
      </c>
      <c r="E265" s="25" t="s">
        <v>27</v>
      </c>
      <c r="F265" s="25" t="s">
        <v>1007</v>
      </c>
      <c r="G265" s="25" t="s">
        <v>27</v>
      </c>
      <c r="H265" s="25" t="s">
        <v>63</v>
      </c>
      <c r="I265" s="27" t="s">
        <v>64</v>
      </c>
      <c r="J265" s="27">
        <v>5390000</v>
      </c>
      <c r="K265" s="27">
        <v>5390000</v>
      </c>
      <c r="L265" s="27">
        <v>0</v>
      </c>
      <c r="M265" s="27">
        <v>0</v>
      </c>
      <c r="N265" s="27">
        <v>0</v>
      </c>
      <c r="O265" s="27">
        <v>0</v>
      </c>
      <c r="P265" s="27">
        <v>0</v>
      </c>
      <c r="Q265" s="27">
        <v>0</v>
      </c>
      <c r="R265" s="27">
        <v>0</v>
      </c>
      <c r="S265" s="25" t="s">
        <v>27</v>
      </c>
    </row>
    <row r="266" spans="1:19" s="28" customFormat="1" ht="15" hidden="1" customHeight="1" x14ac:dyDescent="0.25">
      <c r="A266" s="25" t="s">
        <v>1002</v>
      </c>
      <c r="B266" s="26" t="s">
        <v>918</v>
      </c>
      <c r="C266" s="25" t="s">
        <v>25</v>
      </c>
      <c r="D266" s="25" t="s">
        <v>1009</v>
      </c>
      <c r="E266" s="25" t="s">
        <v>27</v>
      </c>
      <c r="F266" s="25" t="s">
        <v>1010</v>
      </c>
      <c r="G266" s="25" t="s">
        <v>27</v>
      </c>
      <c r="H266" s="25" t="s">
        <v>63</v>
      </c>
      <c r="I266" s="27" t="s">
        <v>64</v>
      </c>
      <c r="J266" s="27">
        <v>7364000</v>
      </c>
      <c r="K266" s="27">
        <v>7364000</v>
      </c>
      <c r="L266" s="27">
        <v>0</v>
      </c>
      <c r="M266" s="27">
        <v>0</v>
      </c>
      <c r="N266" s="27">
        <v>0</v>
      </c>
      <c r="O266" s="27">
        <v>0</v>
      </c>
      <c r="P266" s="27">
        <v>0</v>
      </c>
      <c r="Q266" s="27">
        <v>0</v>
      </c>
      <c r="R266" s="27">
        <v>0</v>
      </c>
      <c r="S266" s="25" t="s">
        <v>27</v>
      </c>
    </row>
    <row r="267" spans="1:19" s="28" customFormat="1" ht="15" hidden="1" customHeight="1" x14ac:dyDescent="0.25">
      <c r="A267" s="25" t="s">
        <v>1005</v>
      </c>
      <c r="B267" s="26" t="s">
        <v>918</v>
      </c>
      <c r="C267" s="25" t="s">
        <v>25</v>
      </c>
      <c r="D267" s="25" t="s">
        <v>1012</v>
      </c>
      <c r="E267" s="25" t="s">
        <v>27</v>
      </c>
      <c r="F267" s="25" t="s">
        <v>1013</v>
      </c>
      <c r="G267" s="25" t="s">
        <v>27</v>
      </c>
      <c r="H267" s="25" t="s">
        <v>397</v>
      </c>
      <c r="I267" s="27" t="s">
        <v>398</v>
      </c>
      <c r="J267" s="27">
        <v>400882.49</v>
      </c>
      <c r="K267" s="27">
        <v>400882.49</v>
      </c>
      <c r="L267" s="27">
        <v>0</v>
      </c>
      <c r="M267" s="27">
        <v>0</v>
      </c>
      <c r="N267" s="27">
        <v>0</v>
      </c>
      <c r="O267" s="27">
        <v>0</v>
      </c>
      <c r="P267" s="27">
        <v>0</v>
      </c>
      <c r="Q267" s="27">
        <v>0</v>
      </c>
      <c r="R267" s="27">
        <v>0</v>
      </c>
      <c r="S267" s="25" t="s">
        <v>27</v>
      </c>
    </row>
    <row r="268" spans="1:19" s="28" customFormat="1" ht="15" hidden="1" customHeight="1" x14ac:dyDescent="0.25">
      <c r="A268" s="25" t="s">
        <v>1008</v>
      </c>
      <c r="B268" s="26" t="s">
        <v>918</v>
      </c>
      <c r="C268" s="25" t="s">
        <v>25</v>
      </c>
      <c r="D268" s="25" t="s">
        <v>1015</v>
      </c>
      <c r="E268" s="25" t="s">
        <v>27</v>
      </c>
      <c r="F268" s="25" t="s">
        <v>1016</v>
      </c>
      <c r="G268" s="25" t="s">
        <v>27</v>
      </c>
      <c r="H268" s="25" t="s">
        <v>273</v>
      </c>
      <c r="I268" s="27" t="s">
        <v>274</v>
      </c>
      <c r="J268" s="27">
        <v>2554930</v>
      </c>
      <c r="K268" s="27">
        <v>2554930</v>
      </c>
      <c r="L268" s="27">
        <v>0</v>
      </c>
      <c r="M268" s="27">
        <v>0</v>
      </c>
      <c r="N268" s="27">
        <v>0</v>
      </c>
      <c r="O268" s="27">
        <v>0</v>
      </c>
      <c r="P268" s="27">
        <v>0</v>
      </c>
      <c r="Q268" s="27">
        <v>0</v>
      </c>
      <c r="R268" s="27">
        <v>0</v>
      </c>
      <c r="S268" s="25" t="s">
        <v>27</v>
      </c>
    </row>
    <row r="269" spans="1:19" s="28" customFormat="1" ht="15" hidden="1" customHeight="1" x14ac:dyDescent="0.25">
      <c r="A269" s="25" t="s">
        <v>1011</v>
      </c>
      <c r="B269" s="26" t="s">
        <v>918</v>
      </c>
      <c r="C269" s="25" t="s">
        <v>25</v>
      </c>
      <c r="D269" s="25" t="s">
        <v>1018</v>
      </c>
      <c r="E269" s="25" t="s">
        <v>27</v>
      </c>
      <c r="F269" s="25" t="s">
        <v>1019</v>
      </c>
      <c r="G269" s="25" t="s">
        <v>27</v>
      </c>
      <c r="H269" s="25" t="s">
        <v>397</v>
      </c>
      <c r="I269" s="27" t="s">
        <v>398</v>
      </c>
      <c r="J269" s="27">
        <v>128015684.16</v>
      </c>
      <c r="K269" s="27">
        <v>128015684.16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27">
        <v>0</v>
      </c>
      <c r="R269" s="27">
        <v>0</v>
      </c>
      <c r="S269" s="25" t="s">
        <v>27</v>
      </c>
    </row>
    <row r="270" spans="1:19" s="28" customFormat="1" ht="15" hidden="1" customHeight="1" x14ac:dyDescent="0.25">
      <c r="A270" s="25" t="s">
        <v>1014</v>
      </c>
      <c r="B270" s="26" t="s">
        <v>918</v>
      </c>
      <c r="C270" s="25" t="s">
        <v>75</v>
      </c>
      <c r="D270" s="25" t="s">
        <v>27</v>
      </c>
      <c r="E270" s="25" t="s">
        <v>1021</v>
      </c>
      <c r="F270" s="25" t="s">
        <v>27</v>
      </c>
      <c r="G270" s="25" t="s">
        <v>978</v>
      </c>
      <c r="H270" s="25" t="s">
        <v>347</v>
      </c>
      <c r="I270" s="27" t="s">
        <v>348</v>
      </c>
      <c r="J270" s="27">
        <v>0</v>
      </c>
      <c r="K270" s="27">
        <v>0</v>
      </c>
      <c r="L270" s="27">
        <v>0</v>
      </c>
      <c r="M270" s="27">
        <v>0</v>
      </c>
      <c r="N270" s="27">
        <v>0</v>
      </c>
      <c r="O270" s="27">
        <v>0</v>
      </c>
      <c r="P270" s="27">
        <v>0</v>
      </c>
      <c r="Q270" s="27">
        <v>0</v>
      </c>
      <c r="R270" s="27">
        <v>10349341.73</v>
      </c>
      <c r="S270" s="25" t="s">
        <v>27</v>
      </c>
    </row>
    <row r="271" spans="1:19" s="28" customFormat="1" ht="15" hidden="1" customHeight="1" x14ac:dyDescent="0.25">
      <c r="A271" s="25" t="s">
        <v>1017</v>
      </c>
      <c r="B271" s="26" t="s">
        <v>918</v>
      </c>
      <c r="C271" s="25" t="s">
        <v>75</v>
      </c>
      <c r="D271" s="25" t="s">
        <v>27</v>
      </c>
      <c r="E271" s="25" t="s">
        <v>1026</v>
      </c>
      <c r="F271" s="25" t="s">
        <v>1027</v>
      </c>
      <c r="G271" s="25" t="s">
        <v>930</v>
      </c>
      <c r="H271" s="25" t="s">
        <v>151</v>
      </c>
      <c r="I271" s="27" t="s">
        <v>152</v>
      </c>
      <c r="J271" s="27">
        <v>-388720</v>
      </c>
      <c r="K271" s="27">
        <v>-388720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5" t="s">
        <v>27</v>
      </c>
    </row>
    <row r="272" spans="1:19" s="28" customFormat="1" ht="15" hidden="1" customHeight="1" x14ac:dyDescent="0.25">
      <c r="A272" s="38" t="s">
        <v>1020</v>
      </c>
      <c r="B272" s="39" t="s">
        <v>918</v>
      </c>
      <c r="C272" s="38" t="s">
        <v>75</v>
      </c>
      <c r="D272" s="38" t="s">
        <v>27</v>
      </c>
      <c r="E272" s="38" t="s">
        <v>978</v>
      </c>
      <c r="F272" s="38" t="s">
        <v>978</v>
      </c>
      <c r="G272" s="38" t="s">
        <v>978</v>
      </c>
      <c r="H272" s="38" t="s">
        <v>347</v>
      </c>
      <c r="I272" s="40" t="s">
        <v>348</v>
      </c>
      <c r="J272" s="40">
        <v>-86244514.439999998</v>
      </c>
      <c r="K272" s="40">
        <v>-86244514.439999998</v>
      </c>
      <c r="L272" s="40">
        <v>0</v>
      </c>
      <c r="M272" s="40">
        <v>0</v>
      </c>
      <c r="N272" s="40">
        <v>0</v>
      </c>
      <c r="O272" s="40">
        <v>0</v>
      </c>
      <c r="P272" s="40">
        <v>0</v>
      </c>
      <c r="Q272" s="40">
        <v>0</v>
      </c>
      <c r="R272" s="40">
        <v>0</v>
      </c>
      <c r="S272" s="38" t="s">
        <v>27</v>
      </c>
    </row>
    <row r="273" spans="1:19" ht="15" hidden="1" customHeight="1" x14ac:dyDescent="0.25">
      <c r="A273" s="25" t="s">
        <v>1025</v>
      </c>
      <c r="B273" s="26" t="s">
        <v>918</v>
      </c>
      <c r="C273" s="25" t="s">
        <v>75</v>
      </c>
      <c r="D273" s="25" t="s">
        <v>27</v>
      </c>
      <c r="E273" s="25" t="s">
        <v>1050</v>
      </c>
      <c r="F273" s="25" t="s">
        <v>1051</v>
      </c>
      <c r="G273" s="25" t="s">
        <v>1052</v>
      </c>
      <c r="H273" s="25" t="s">
        <v>29</v>
      </c>
      <c r="I273" s="27" t="s">
        <v>30</v>
      </c>
      <c r="J273" s="27">
        <v>-4652700</v>
      </c>
      <c r="K273" s="27">
        <v>-4652700</v>
      </c>
      <c r="L273" s="27">
        <v>0</v>
      </c>
      <c r="M273" s="27">
        <v>0</v>
      </c>
      <c r="N273" s="27">
        <v>0</v>
      </c>
      <c r="O273" s="27">
        <v>0</v>
      </c>
      <c r="P273" s="27">
        <v>0</v>
      </c>
      <c r="Q273" s="27">
        <v>0</v>
      </c>
      <c r="R273" s="27">
        <v>0</v>
      </c>
      <c r="S273" s="25" t="s">
        <v>27</v>
      </c>
    </row>
    <row r="274" spans="1:19" ht="15" hidden="1" customHeight="1" x14ac:dyDescent="0.25">
      <c r="A274" s="25" t="s">
        <v>1028</v>
      </c>
      <c r="B274" s="26" t="s">
        <v>918</v>
      </c>
      <c r="C274" s="25" t="s">
        <v>75</v>
      </c>
      <c r="D274" s="25" t="s">
        <v>27</v>
      </c>
      <c r="E274" s="25" t="s">
        <v>1054</v>
      </c>
      <c r="F274" s="25" t="s">
        <v>1055</v>
      </c>
      <c r="G274" s="25" t="s">
        <v>1052</v>
      </c>
      <c r="H274" s="25" t="s">
        <v>29</v>
      </c>
      <c r="I274" s="27" t="s">
        <v>30</v>
      </c>
      <c r="J274" s="27">
        <v>-6521971.1900000004</v>
      </c>
      <c r="K274" s="27">
        <v>0</v>
      </c>
      <c r="L274" s="27">
        <v>-5622388.96</v>
      </c>
      <c r="M274" s="27">
        <v>-899582.23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5" t="s">
        <v>27</v>
      </c>
    </row>
    <row r="275" spans="1:19" s="41" customFormat="1" ht="15" hidden="1" customHeight="1" x14ac:dyDescent="0.25">
      <c r="A275" s="25" t="s">
        <v>1031</v>
      </c>
      <c r="B275" s="26" t="s">
        <v>918</v>
      </c>
      <c r="C275" s="25" t="s">
        <v>75</v>
      </c>
      <c r="D275" s="25" t="s">
        <v>27</v>
      </c>
      <c r="E275" s="25" t="s">
        <v>1057</v>
      </c>
      <c r="F275" s="25" t="s">
        <v>1058</v>
      </c>
      <c r="G275" s="25" t="s">
        <v>1059</v>
      </c>
      <c r="H275" s="25" t="s">
        <v>29</v>
      </c>
      <c r="I275" s="27" t="s">
        <v>30</v>
      </c>
      <c r="J275" s="27">
        <v>-1815061.08</v>
      </c>
      <c r="K275" s="27">
        <v>0</v>
      </c>
      <c r="L275" s="27">
        <v>-1564707.83</v>
      </c>
      <c r="M275" s="27">
        <v>-250353.25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5" t="s">
        <v>27</v>
      </c>
    </row>
    <row r="276" spans="1:19" ht="15" hidden="1" customHeight="1" x14ac:dyDescent="0.25">
      <c r="A276" s="25" t="s">
        <v>1034</v>
      </c>
      <c r="B276" s="26" t="s">
        <v>918</v>
      </c>
      <c r="C276" s="25" t="s">
        <v>75</v>
      </c>
      <c r="D276" s="25" t="s">
        <v>27</v>
      </c>
      <c r="E276" s="25" t="s">
        <v>1061</v>
      </c>
      <c r="F276" s="25" t="s">
        <v>1062</v>
      </c>
      <c r="G276" s="25" t="s">
        <v>1059</v>
      </c>
      <c r="H276" s="25" t="s">
        <v>29</v>
      </c>
      <c r="I276" s="27" t="s">
        <v>30</v>
      </c>
      <c r="J276" s="27">
        <v>-2686600</v>
      </c>
      <c r="K276" s="27">
        <v>-2686600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25" t="s">
        <v>27</v>
      </c>
    </row>
    <row r="277" spans="1:19" s="28" customFormat="1" ht="15" hidden="1" customHeight="1" x14ac:dyDescent="0.25">
      <c r="A277" s="25" t="s">
        <v>1037</v>
      </c>
      <c r="B277" s="26" t="s">
        <v>918</v>
      </c>
      <c r="C277" s="25" t="s">
        <v>75</v>
      </c>
      <c r="D277" s="25" t="s">
        <v>27</v>
      </c>
      <c r="E277" s="25" t="s">
        <v>1064</v>
      </c>
      <c r="F277" s="25" t="s">
        <v>1065</v>
      </c>
      <c r="G277" s="25" t="s">
        <v>1066</v>
      </c>
      <c r="H277" s="25" t="s">
        <v>1067</v>
      </c>
      <c r="I277" s="27" t="s">
        <v>1068</v>
      </c>
      <c r="J277" s="27">
        <v>-504361.82</v>
      </c>
      <c r="K277" s="27">
        <v>0</v>
      </c>
      <c r="L277" s="27">
        <v>-434794.67</v>
      </c>
      <c r="M277" s="27">
        <v>-69567.149999999994</v>
      </c>
      <c r="N277" s="27">
        <v>0</v>
      </c>
      <c r="O277" s="27">
        <v>0</v>
      </c>
      <c r="P277" s="27">
        <v>0</v>
      </c>
      <c r="Q277" s="27">
        <v>0</v>
      </c>
      <c r="R277" s="27">
        <v>0</v>
      </c>
      <c r="S277" s="25" t="s">
        <v>27</v>
      </c>
    </row>
    <row r="278" spans="1:19" ht="15" hidden="1" customHeight="1" x14ac:dyDescent="0.25">
      <c r="A278" s="25" t="s">
        <v>1040</v>
      </c>
      <c r="B278" s="26" t="s">
        <v>918</v>
      </c>
      <c r="C278" s="25" t="s">
        <v>75</v>
      </c>
      <c r="D278" s="25" t="s">
        <v>27</v>
      </c>
      <c r="E278" s="25" t="s">
        <v>1070</v>
      </c>
      <c r="F278" s="25" t="s">
        <v>1071</v>
      </c>
      <c r="G278" s="25" t="s">
        <v>1072</v>
      </c>
      <c r="H278" s="25" t="s">
        <v>1067</v>
      </c>
      <c r="I278" s="27" t="s">
        <v>1068</v>
      </c>
      <c r="J278" s="27">
        <v>-183799.52</v>
      </c>
      <c r="K278" s="27">
        <v>0</v>
      </c>
      <c r="L278" s="27">
        <v>-158447.85999999999</v>
      </c>
      <c r="M278" s="27">
        <v>-25351.66</v>
      </c>
      <c r="N278" s="27">
        <v>0</v>
      </c>
      <c r="O278" s="27">
        <v>0</v>
      </c>
      <c r="P278" s="27">
        <v>0</v>
      </c>
      <c r="Q278" s="27">
        <v>0</v>
      </c>
      <c r="R278" s="27">
        <v>0</v>
      </c>
      <c r="S278" s="25" t="s">
        <v>27</v>
      </c>
    </row>
    <row r="279" spans="1:19" ht="15" hidden="1" customHeight="1" x14ac:dyDescent="0.25">
      <c r="A279" s="25" t="s">
        <v>1047</v>
      </c>
      <c r="B279" s="26" t="s">
        <v>918</v>
      </c>
      <c r="C279" s="25" t="s">
        <v>75</v>
      </c>
      <c r="D279" s="25" t="s">
        <v>27</v>
      </c>
      <c r="E279" s="25" t="s">
        <v>1082</v>
      </c>
      <c r="F279" s="25" t="s">
        <v>1083</v>
      </c>
      <c r="G279" s="25" t="s">
        <v>1084</v>
      </c>
      <c r="H279" s="25" t="s">
        <v>397</v>
      </c>
      <c r="I279" s="27" t="s">
        <v>398</v>
      </c>
      <c r="J279" s="27">
        <v>-7977776.6100000003</v>
      </c>
      <c r="K279" s="27">
        <v>-7977776.6100000003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5" t="s">
        <v>27</v>
      </c>
    </row>
    <row r="280" spans="1:19" ht="15" hidden="1" customHeight="1" x14ac:dyDescent="0.25">
      <c r="A280" s="25" t="s">
        <v>1049</v>
      </c>
      <c r="B280" s="26" t="s">
        <v>918</v>
      </c>
      <c r="C280" s="25" t="s">
        <v>75</v>
      </c>
      <c r="D280" s="25" t="s">
        <v>27</v>
      </c>
      <c r="E280" s="25" t="s">
        <v>1029</v>
      </c>
      <c r="F280" s="25" t="s">
        <v>27</v>
      </c>
      <c r="G280" s="25" t="s">
        <v>960</v>
      </c>
      <c r="H280" s="25" t="s">
        <v>397</v>
      </c>
      <c r="I280" s="27" t="s">
        <v>398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1582473.7752</v>
      </c>
      <c r="S280" s="25" t="s">
        <v>1030</v>
      </c>
    </row>
    <row r="281" spans="1:19" ht="15" hidden="1" customHeight="1" x14ac:dyDescent="0.25">
      <c r="A281" s="25" t="s">
        <v>1053</v>
      </c>
      <c r="B281" s="26" t="s">
        <v>918</v>
      </c>
      <c r="C281" s="25" t="s">
        <v>75</v>
      </c>
      <c r="D281" s="25" t="s">
        <v>27</v>
      </c>
      <c r="E281" s="25" t="s">
        <v>1032</v>
      </c>
      <c r="F281" s="25" t="s">
        <v>27</v>
      </c>
      <c r="G281" s="25" t="s">
        <v>963</v>
      </c>
      <c r="H281" s="25" t="s">
        <v>397</v>
      </c>
      <c r="I281" s="27" t="s">
        <v>398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7">
        <v>0</v>
      </c>
      <c r="P281" s="27">
        <v>0</v>
      </c>
      <c r="Q281" s="27">
        <v>0</v>
      </c>
      <c r="R281" s="27">
        <v>2568755.3784000003</v>
      </c>
      <c r="S281" s="25" t="s">
        <v>1033</v>
      </c>
    </row>
    <row r="282" spans="1:19" s="28" customFormat="1" ht="15" hidden="1" customHeight="1" x14ac:dyDescent="0.25">
      <c r="A282" s="25" t="s">
        <v>1056</v>
      </c>
      <c r="B282" s="26" t="s">
        <v>918</v>
      </c>
      <c r="C282" s="25" t="s">
        <v>75</v>
      </c>
      <c r="D282" s="25" t="s">
        <v>27</v>
      </c>
      <c r="E282" s="25" t="s">
        <v>1035</v>
      </c>
      <c r="F282" s="25" t="s">
        <v>27</v>
      </c>
      <c r="G282" s="25" t="s">
        <v>966</v>
      </c>
      <c r="H282" s="25" t="s">
        <v>397</v>
      </c>
      <c r="I282" s="27" t="s">
        <v>398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8825244.022499999</v>
      </c>
      <c r="S282" s="25" t="s">
        <v>1036</v>
      </c>
    </row>
    <row r="283" spans="1:19" s="28" customFormat="1" ht="15" hidden="1" customHeight="1" x14ac:dyDescent="0.25">
      <c r="A283" s="25" t="s">
        <v>1060</v>
      </c>
      <c r="B283" s="26" t="s">
        <v>918</v>
      </c>
      <c r="C283" s="25" t="s">
        <v>75</v>
      </c>
      <c r="D283" s="25" t="s">
        <v>27</v>
      </c>
      <c r="E283" s="25" t="s">
        <v>1038</v>
      </c>
      <c r="F283" s="25" t="s">
        <v>27</v>
      </c>
      <c r="G283" s="25" t="s">
        <v>969</v>
      </c>
      <c r="H283" s="25" t="s">
        <v>98</v>
      </c>
      <c r="I283" s="27" t="s">
        <v>99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928304.02499999991</v>
      </c>
      <c r="S283" s="25" t="s">
        <v>1039</v>
      </c>
    </row>
    <row r="284" spans="1:19" s="28" customFormat="1" ht="15" hidden="1" customHeight="1" x14ac:dyDescent="0.25">
      <c r="A284" s="25" t="s">
        <v>1063</v>
      </c>
      <c r="B284" s="26" t="s">
        <v>918</v>
      </c>
      <c r="C284" s="25" t="s">
        <v>75</v>
      </c>
      <c r="D284" s="25" t="s">
        <v>27</v>
      </c>
      <c r="E284" s="25" t="s">
        <v>1041</v>
      </c>
      <c r="F284" s="25" t="s">
        <v>27</v>
      </c>
      <c r="G284" s="25" t="s">
        <v>972</v>
      </c>
      <c r="H284" s="25" t="s">
        <v>124</v>
      </c>
      <c r="I284" s="27" t="s">
        <v>125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8726749.7723999992</v>
      </c>
      <c r="S284" s="25" t="s">
        <v>1042</v>
      </c>
    </row>
    <row r="285" spans="1:19" s="28" customFormat="1" ht="15" hidden="1" customHeight="1" x14ac:dyDescent="0.25">
      <c r="A285" s="25" t="s">
        <v>1069</v>
      </c>
      <c r="B285" s="26" t="s">
        <v>918</v>
      </c>
      <c r="C285" s="25" t="s">
        <v>75</v>
      </c>
      <c r="D285" s="25" t="s">
        <v>27</v>
      </c>
      <c r="E285" s="25" t="s">
        <v>1044</v>
      </c>
      <c r="F285" s="25" t="s">
        <v>27</v>
      </c>
      <c r="G285" s="25" t="s">
        <v>975</v>
      </c>
      <c r="H285" s="25" t="s">
        <v>124</v>
      </c>
      <c r="I285" s="27" t="s">
        <v>125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25348003.3728</v>
      </c>
      <c r="S285" s="25" t="s">
        <v>1045</v>
      </c>
    </row>
    <row r="286" spans="1:19" ht="15" hidden="1" customHeight="1" x14ac:dyDescent="0.25">
      <c r="A286" s="25" t="s">
        <v>1081</v>
      </c>
      <c r="B286" s="26" t="s">
        <v>1086</v>
      </c>
      <c r="C286" s="25" t="s">
        <v>25</v>
      </c>
      <c r="D286" s="25" t="s">
        <v>1090</v>
      </c>
      <c r="E286" s="25" t="s">
        <v>27</v>
      </c>
      <c r="F286" s="25" t="s">
        <v>1091</v>
      </c>
      <c r="G286" s="25" t="s">
        <v>27</v>
      </c>
      <c r="H286" s="25" t="s">
        <v>352</v>
      </c>
      <c r="I286" s="27" t="s">
        <v>353</v>
      </c>
      <c r="J286" s="27">
        <v>33200000.052000001</v>
      </c>
      <c r="K286" s="27">
        <v>0</v>
      </c>
      <c r="L286" s="27">
        <v>28620689.699999999</v>
      </c>
      <c r="M286" s="27">
        <v>4579310.3499999996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5" t="s">
        <v>27</v>
      </c>
    </row>
    <row r="287" spans="1:19" s="28" customFormat="1" ht="15" hidden="1" customHeight="1" x14ac:dyDescent="0.25">
      <c r="A287" s="25" t="s">
        <v>1085</v>
      </c>
      <c r="B287" s="26" t="s">
        <v>1086</v>
      </c>
      <c r="C287" s="25" t="s">
        <v>25</v>
      </c>
      <c r="D287" s="25" t="s">
        <v>1093</v>
      </c>
      <c r="E287" s="25" t="s">
        <v>27</v>
      </c>
      <c r="F287" s="25" t="s">
        <v>1094</v>
      </c>
      <c r="G287" s="25" t="s">
        <v>27</v>
      </c>
      <c r="H287" s="25" t="s">
        <v>93</v>
      </c>
      <c r="I287" s="27" t="s">
        <v>94</v>
      </c>
      <c r="J287" s="27">
        <v>166134752.6816</v>
      </c>
      <c r="K287" s="27">
        <v>10029626.939999998</v>
      </c>
      <c r="L287" s="27">
        <v>134573384.25999999</v>
      </c>
      <c r="M287" s="27">
        <v>21531741.48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5" t="s">
        <v>27</v>
      </c>
    </row>
    <row r="288" spans="1:19" s="28" customFormat="1" ht="15" hidden="1" customHeight="1" x14ac:dyDescent="0.25">
      <c r="A288" s="25" t="s">
        <v>1089</v>
      </c>
      <c r="B288" s="26" t="s">
        <v>1086</v>
      </c>
      <c r="C288" s="25" t="s">
        <v>25</v>
      </c>
      <c r="D288" s="25" t="s">
        <v>1096</v>
      </c>
      <c r="E288" s="25" t="s">
        <v>27</v>
      </c>
      <c r="F288" s="25" t="s">
        <v>1097</v>
      </c>
      <c r="G288" s="25" t="s">
        <v>27</v>
      </c>
      <c r="H288" s="25" t="s">
        <v>93</v>
      </c>
      <c r="I288" s="27" t="s">
        <v>94</v>
      </c>
      <c r="J288" s="27">
        <v>21775289.649999999</v>
      </c>
      <c r="K288" s="27">
        <v>0</v>
      </c>
      <c r="L288" s="27">
        <v>18771801.420000002</v>
      </c>
      <c r="M288" s="27">
        <v>3003488.23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5" t="s">
        <v>27</v>
      </c>
    </row>
    <row r="289" spans="1:19" s="28" customFormat="1" ht="15" hidden="1" customHeight="1" x14ac:dyDescent="0.25">
      <c r="A289" s="25" t="s">
        <v>1092</v>
      </c>
      <c r="B289" s="26" t="s">
        <v>1086</v>
      </c>
      <c r="C289" s="25" t="s">
        <v>25</v>
      </c>
      <c r="D289" s="25" t="s">
        <v>1099</v>
      </c>
      <c r="E289" s="25" t="s">
        <v>27</v>
      </c>
      <c r="F289" s="25" t="s">
        <v>1100</v>
      </c>
      <c r="G289" s="25" t="s">
        <v>27</v>
      </c>
      <c r="H289" s="25" t="s">
        <v>98</v>
      </c>
      <c r="I289" s="27" t="s">
        <v>99</v>
      </c>
      <c r="J289" s="27">
        <v>51177781.729999997</v>
      </c>
      <c r="K289" s="27">
        <v>0</v>
      </c>
      <c r="L289" s="27">
        <v>44118777.350000001</v>
      </c>
      <c r="M289" s="27">
        <v>7059004.3799999999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5" t="s">
        <v>27</v>
      </c>
    </row>
    <row r="290" spans="1:19" s="28" customFormat="1" ht="15" hidden="1" customHeight="1" x14ac:dyDescent="0.25">
      <c r="A290" s="25" t="s">
        <v>1095</v>
      </c>
      <c r="B290" s="26" t="s">
        <v>1086</v>
      </c>
      <c r="C290" s="25" t="s">
        <v>25</v>
      </c>
      <c r="D290" s="25" t="s">
        <v>1102</v>
      </c>
      <c r="E290" s="25" t="s">
        <v>27</v>
      </c>
      <c r="F290" s="25" t="s">
        <v>1103</v>
      </c>
      <c r="G290" s="25" t="s">
        <v>27</v>
      </c>
      <c r="H290" s="25" t="s">
        <v>1104</v>
      </c>
      <c r="I290" s="27" t="s">
        <v>1105</v>
      </c>
      <c r="J290" s="27">
        <v>38607119.976800002</v>
      </c>
      <c r="K290" s="27">
        <v>0</v>
      </c>
      <c r="L290" s="27">
        <v>33281999.98</v>
      </c>
      <c r="M290" s="27">
        <v>5325119.99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5" t="s">
        <v>27</v>
      </c>
    </row>
    <row r="291" spans="1:19" s="41" customFormat="1" ht="15" hidden="1" customHeight="1" x14ac:dyDescent="0.25">
      <c r="A291" s="25" t="s">
        <v>1098</v>
      </c>
      <c r="B291" s="26" t="s">
        <v>1086</v>
      </c>
      <c r="C291" s="25" t="s">
        <v>25</v>
      </c>
      <c r="D291" s="25" t="s">
        <v>1107</v>
      </c>
      <c r="E291" s="25" t="s">
        <v>27</v>
      </c>
      <c r="F291" s="25" t="s">
        <v>1108</v>
      </c>
      <c r="G291" s="25" t="s">
        <v>27</v>
      </c>
      <c r="H291" s="25" t="s">
        <v>137</v>
      </c>
      <c r="I291" s="27" t="s">
        <v>138</v>
      </c>
      <c r="J291" s="27">
        <v>80075463.025999993</v>
      </c>
      <c r="K291" s="27">
        <v>25186413.550000004</v>
      </c>
      <c r="L291" s="27">
        <v>47318146.100000001</v>
      </c>
      <c r="M291" s="27">
        <v>7570903.3700000001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5" t="s">
        <v>27</v>
      </c>
    </row>
    <row r="292" spans="1:19" ht="15" hidden="1" customHeight="1" x14ac:dyDescent="0.25">
      <c r="A292" s="25" t="s">
        <v>1101</v>
      </c>
      <c r="B292" s="26" t="s">
        <v>1086</v>
      </c>
      <c r="C292" s="25" t="s">
        <v>25</v>
      </c>
      <c r="D292" s="25" t="s">
        <v>1110</v>
      </c>
      <c r="E292" s="25" t="s">
        <v>27</v>
      </c>
      <c r="F292" s="25" t="s">
        <v>1111</v>
      </c>
      <c r="G292" s="25" t="s">
        <v>27</v>
      </c>
      <c r="H292" s="25" t="s">
        <v>298</v>
      </c>
      <c r="I292" s="27" t="s">
        <v>299</v>
      </c>
      <c r="J292" s="27">
        <v>43152000</v>
      </c>
      <c r="K292" s="27">
        <v>0</v>
      </c>
      <c r="L292" s="27">
        <v>37200000</v>
      </c>
      <c r="M292" s="27">
        <v>5952000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5" t="s">
        <v>27</v>
      </c>
    </row>
    <row r="293" spans="1:19" ht="15" hidden="1" customHeight="1" x14ac:dyDescent="0.25">
      <c r="A293" s="42" t="s">
        <v>1106</v>
      </c>
      <c r="B293" s="43" t="s">
        <v>1086</v>
      </c>
      <c r="C293" s="42" t="s">
        <v>25</v>
      </c>
      <c r="D293" s="42" t="s">
        <v>1113</v>
      </c>
      <c r="E293" s="42" t="s">
        <v>27</v>
      </c>
      <c r="F293" s="42" t="s">
        <v>1114</v>
      </c>
      <c r="G293" s="42" t="s">
        <v>27</v>
      </c>
      <c r="H293" s="42" t="s">
        <v>1115</v>
      </c>
      <c r="I293" s="44" t="s">
        <v>1116</v>
      </c>
      <c r="J293" s="44">
        <v>408703031.16479999</v>
      </c>
      <c r="K293" s="44">
        <v>0</v>
      </c>
      <c r="L293" s="44">
        <v>352330199.27999997</v>
      </c>
      <c r="M293" s="44">
        <v>56372831.880000003</v>
      </c>
      <c r="N293" s="44">
        <v>0</v>
      </c>
      <c r="O293" s="44">
        <v>0</v>
      </c>
      <c r="P293" s="44">
        <v>0</v>
      </c>
      <c r="Q293" s="44">
        <v>0</v>
      </c>
      <c r="R293" s="44">
        <v>0</v>
      </c>
      <c r="S293" s="42" t="s">
        <v>27</v>
      </c>
    </row>
    <row r="294" spans="1:19" ht="15" hidden="1" customHeight="1" x14ac:dyDescent="0.25">
      <c r="A294" s="42" t="s">
        <v>1109</v>
      </c>
      <c r="B294" s="43" t="s">
        <v>1086</v>
      </c>
      <c r="C294" s="42" t="s">
        <v>25</v>
      </c>
      <c r="D294" s="42" t="s">
        <v>1118</v>
      </c>
      <c r="E294" s="42" t="s">
        <v>27</v>
      </c>
      <c r="F294" s="42" t="s">
        <v>1119</v>
      </c>
      <c r="G294" s="42" t="s">
        <v>27</v>
      </c>
      <c r="H294" s="42" t="s">
        <v>1115</v>
      </c>
      <c r="I294" s="44" t="s">
        <v>1116</v>
      </c>
      <c r="J294" s="44">
        <v>496402257.12480003</v>
      </c>
      <c r="K294" s="44">
        <v>0</v>
      </c>
      <c r="L294" s="44">
        <v>427932980.27999997</v>
      </c>
      <c r="M294" s="44">
        <v>68469276.840000004</v>
      </c>
      <c r="N294" s="44">
        <v>0</v>
      </c>
      <c r="O294" s="44">
        <v>0</v>
      </c>
      <c r="P294" s="44">
        <v>0</v>
      </c>
      <c r="Q294" s="44">
        <v>0</v>
      </c>
      <c r="R294" s="44">
        <v>0</v>
      </c>
      <c r="S294" s="42" t="s">
        <v>27</v>
      </c>
    </row>
    <row r="295" spans="1:19" ht="15" hidden="1" customHeight="1" x14ac:dyDescent="0.25">
      <c r="A295" s="25" t="s">
        <v>1112</v>
      </c>
      <c r="B295" s="26" t="s">
        <v>1086</v>
      </c>
      <c r="C295" s="25" t="s">
        <v>25</v>
      </c>
      <c r="D295" s="25" t="s">
        <v>1121</v>
      </c>
      <c r="E295" s="25" t="s">
        <v>27</v>
      </c>
      <c r="F295" s="25" t="s">
        <v>1122</v>
      </c>
      <c r="G295" s="25" t="s">
        <v>27</v>
      </c>
      <c r="H295" s="25" t="s">
        <v>1123</v>
      </c>
      <c r="I295" s="27" t="s">
        <v>1124</v>
      </c>
      <c r="J295" s="27">
        <v>142251960.06999999</v>
      </c>
      <c r="K295" s="27">
        <v>0</v>
      </c>
      <c r="L295" s="27">
        <v>122631000.06</v>
      </c>
      <c r="M295" s="27">
        <v>19620960.010000002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5" t="s">
        <v>27</v>
      </c>
    </row>
    <row r="296" spans="1:19" ht="15" hidden="1" customHeight="1" x14ac:dyDescent="0.25">
      <c r="A296" s="42" t="s">
        <v>1117</v>
      </c>
      <c r="B296" s="43" t="s">
        <v>1086</v>
      </c>
      <c r="C296" s="42" t="s">
        <v>25</v>
      </c>
      <c r="D296" s="42" t="s">
        <v>1126</v>
      </c>
      <c r="E296" s="42" t="s">
        <v>27</v>
      </c>
      <c r="F296" s="42" t="s">
        <v>1127</v>
      </c>
      <c r="G296" s="42" t="s">
        <v>27</v>
      </c>
      <c r="H296" s="42" t="s">
        <v>1128</v>
      </c>
      <c r="I296" s="44" t="s">
        <v>1129</v>
      </c>
      <c r="J296" s="44">
        <v>213062400</v>
      </c>
      <c r="K296" s="44">
        <v>213062400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44">
        <v>0</v>
      </c>
      <c r="S296" s="42" t="s">
        <v>27</v>
      </c>
    </row>
    <row r="297" spans="1:19" ht="15" hidden="1" customHeight="1" x14ac:dyDescent="0.25">
      <c r="A297" s="42" t="s">
        <v>1120</v>
      </c>
      <c r="B297" s="43" t="s">
        <v>1086</v>
      </c>
      <c r="C297" s="42" t="s">
        <v>25</v>
      </c>
      <c r="D297" s="42" t="s">
        <v>1131</v>
      </c>
      <c r="E297" s="42" t="s">
        <v>27</v>
      </c>
      <c r="F297" s="42" t="s">
        <v>1132</v>
      </c>
      <c r="G297" s="42" t="s">
        <v>27</v>
      </c>
      <c r="H297" s="42" t="s">
        <v>1128</v>
      </c>
      <c r="I297" s="44" t="s">
        <v>1129</v>
      </c>
      <c r="J297" s="44">
        <v>33261840</v>
      </c>
      <c r="K297" s="44">
        <v>0</v>
      </c>
      <c r="L297" s="44">
        <v>28674000</v>
      </c>
      <c r="M297" s="44">
        <v>4587840</v>
      </c>
      <c r="N297" s="44">
        <v>0</v>
      </c>
      <c r="O297" s="44">
        <v>0</v>
      </c>
      <c r="P297" s="44">
        <v>0</v>
      </c>
      <c r="Q297" s="44">
        <v>0</v>
      </c>
      <c r="R297" s="44">
        <v>0</v>
      </c>
      <c r="S297" s="42" t="s">
        <v>27</v>
      </c>
    </row>
    <row r="298" spans="1:19" ht="15" hidden="1" customHeight="1" x14ac:dyDescent="0.25">
      <c r="A298" s="25" t="s">
        <v>1125</v>
      </c>
      <c r="B298" s="26" t="s">
        <v>1086</v>
      </c>
      <c r="C298" s="25" t="s">
        <v>25</v>
      </c>
      <c r="D298" s="25" t="s">
        <v>1134</v>
      </c>
      <c r="E298" s="25" t="s">
        <v>27</v>
      </c>
      <c r="F298" s="25" t="s">
        <v>1135</v>
      </c>
      <c r="G298" s="25" t="s">
        <v>27</v>
      </c>
      <c r="H298" s="25" t="s">
        <v>437</v>
      </c>
      <c r="I298" s="27" t="s">
        <v>438</v>
      </c>
      <c r="J298" s="27">
        <v>55728000</v>
      </c>
      <c r="K298" s="27">
        <v>55728000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5" t="s">
        <v>27</v>
      </c>
    </row>
    <row r="299" spans="1:19" ht="15" hidden="1" customHeight="1" x14ac:dyDescent="0.25">
      <c r="A299" s="25" t="s">
        <v>1130</v>
      </c>
      <c r="B299" s="26" t="s">
        <v>1086</v>
      </c>
      <c r="C299" s="25" t="s">
        <v>25</v>
      </c>
      <c r="D299" s="25" t="s">
        <v>1137</v>
      </c>
      <c r="E299" s="25" t="s">
        <v>27</v>
      </c>
      <c r="F299" s="25" t="s">
        <v>1138</v>
      </c>
      <c r="G299" s="25" t="s">
        <v>27</v>
      </c>
      <c r="H299" s="25" t="s">
        <v>190</v>
      </c>
      <c r="I299" s="27" t="s">
        <v>191</v>
      </c>
      <c r="J299" s="27">
        <v>4680000</v>
      </c>
      <c r="K299" s="27">
        <v>4680000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5" t="s">
        <v>27</v>
      </c>
    </row>
    <row r="300" spans="1:19" ht="15" hidden="1" customHeight="1" x14ac:dyDescent="0.25">
      <c r="A300" s="25" t="s">
        <v>1133</v>
      </c>
      <c r="B300" s="26" t="s">
        <v>1086</v>
      </c>
      <c r="C300" s="25" t="s">
        <v>25</v>
      </c>
      <c r="D300" s="25" t="s">
        <v>1140</v>
      </c>
      <c r="E300" s="25" t="s">
        <v>27</v>
      </c>
      <c r="F300" s="25" t="s">
        <v>1141</v>
      </c>
      <c r="G300" s="25" t="s">
        <v>27</v>
      </c>
      <c r="H300" s="25" t="s">
        <v>401</v>
      </c>
      <c r="I300" s="27" t="s">
        <v>402</v>
      </c>
      <c r="J300" s="27">
        <v>17184440</v>
      </c>
      <c r="K300" s="27">
        <v>17184440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5" t="s">
        <v>27</v>
      </c>
    </row>
    <row r="301" spans="1:19" s="28" customFormat="1" ht="15" hidden="1" customHeight="1" x14ac:dyDescent="0.25">
      <c r="A301" s="25" t="s">
        <v>1136</v>
      </c>
      <c r="B301" s="26" t="s">
        <v>1086</v>
      </c>
      <c r="C301" s="25" t="s">
        <v>25</v>
      </c>
      <c r="D301" s="25" t="s">
        <v>1143</v>
      </c>
      <c r="E301" s="25" t="s">
        <v>27</v>
      </c>
      <c r="F301" s="25" t="s">
        <v>1144</v>
      </c>
      <c r="G301" s="25" t="s">
        <v>27</v>
      </c>
      <c r="H301" s="25" t="s">
        <v>151</v>
      </c>
      <c r="I301" s="27" t="s">
        <v>152</v>
      </c>
      <c r="J301" s="27">
        <v>23843520.43</v>
      </c>
      <c r="K301" s="27">
        <v>23843520.43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5" t="s">
        <v>27</v>
      </c>
    </row>
    <row r="302" spans="1:19" s="28" customFormat="1" ht="15" hidden="1" customHeight="1" x14ac:dyDescent="0.25">
      <c r="A302" s="25" t="s">
        <v>1139</v>
      </c>
      <c r="B302" s="26" t="s">
        <v>1086</v>
      </c>
      <c r="C302" s="25" t="s">
        <v>25</v>
      </c>
      <c r="D302" s="25" t="s">
        <v>1146</v>
      </c>
      <c r="E302" s="25" t="s">
        <v>27</v>
      </c>
      <c r="F302" s="25" t="s">
        <v>1147</v>
      </c>
      <c r="G302" s="25" t="s">
        <v>27</v>
      </c>
      <c r="H302" s="25" t="s">
        <v>1148</v>
      </c>
      <c r="I302" s="27" t="s">
        <v>1149</v>
      </c>
      <c r="J302" s="27">
        <v>380989955.56239998</v>
      </c>
      <c r="K302" s="27">
        <v>374253481.60000002</v>
      </c>
      <c r="L302" s="27">
        <v>5807305.1399999997</v>
      </c>
      <c r="M302" s="27">
        <v>929168.82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5" t="s">
        <v>27</v>
      </c>
    </row>
    <row r="303" spans="1:19" s="28" customFormat="1" ht="15" hidden="1" customHeight="1" x14ac:dyDescent="0.25">
      <c r="A303" s="25" t="s">
        <v>1142</v>
      </c>
      <c r="B303" s="26" t="s">
        <v>1086</v>
      </c>
      <c r="C303" s="25" t="s">
        <v>25</v>
      </c>
      <c r="D303" s="25" t="s">
        <v>1151</v>
      </c>
      <c r="E303" s="25" t="s">
        <v>27</v>
      </c>
      <c r="F303" s="25" t="s">
        <v>1152</v>
      </c>
      <c r="G303" s="25" t="s">
        <v>27</v>
      </c>
      <c r="H303" s="25" t="s">
        <v>1148</v>
      </c>
      <c r="I303" s="27" t="s">
        <v>1149</v>
      </c>
      <c r="J303" s="27">
        <v>12141745.9024</v>
      </c>
      <c r="K303" s="27">
        <v>793000</v>
      </c>
      <c r="L303" s="27">
        <v>9783401.6400000006</v>
      </c>
      <c r="M303" s="27">
        <v>1565344.26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5" t="s">
        <v>27</v>
      </c>
    </row>
    <row r="304" spans="1:19" s="28" customFormat="1" ht="15" hidden="1" customHeight="1" x14ac:dyDescent="0.25">
      <c r="A304" s="25" t="s">
        <v>1145</v>
      </c>
      <c r="B304" s="26" t="s">
        <v>1086</v>
      </c>
      <c r="C304" s="25" t="s">
        <v>25</v>
      </c>
      <c r="D304" s="25" t="s">
        <v>1154</v>
      </c>
      <c r="E304" s="25" t="s">
        <v>27</v>
      </c>
      <c r="F304" s="25" t="s">
        <v>1155</v>
      </c>
      <c r="G304" s="25" t="s">
        <v>27</v>
      </c>
      <c r="H304" s="25" t="s">
        <v>1148</v>
      </c>
      <c r="I304" s="27" t="s">
        <v>1149</v>
      </c>
      <c r="J304" s="27">
        <v>47278611.469999999</v>
      </c>
      <c r="K304" s="27">
        <v>47278611.469999999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5" t="s">
        <v>27</v>
      </c>
    </row>
    <row r="305" spans="1:19" s="28" customFormat="1" ht="15" hidden="1" customHeight="1" x14ac:dyDescent="0.25">
      <c r="A305" s="25" t="s">
        <v>1150</v>
      </c>
      <c r="B305" s="26" t="s">
        <v>1086</v>
      </c>
      <c r="C305" s="25" t="s">
        <v>25</v>
      </c>
      <c r="D305" s="25" t="s">
        <v>1157</v>
      </c>
      <c r="E305" s="25" t="s">
        <v>27</v>
      </c>
      <c r="F305" s="25" t="s">
        <v>1158</v>
      </c>
      <c r="G305" s="25" t="s">
        <v>27</v>
      </c>
      <c r="H305" s="25" t="s">
        <v>1148</v>
      </c>
      <c r="I305" s="27" t="s">
        <v>1149</v>
      </c>
      <c r="J305" s="27">
        <v>58280287</v>
      </c>
      <c r="K305" s="27">
        <v>58280287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5" t="s">
        <v>27</v>
      </c>
    </row>
    <row r="306" spans="1:19" ht="15" hidden="1" customHeight="1" x14ac:dyDescent="0.25">
      <c r="A306" s="25" t="s">
        <v>1153</v>
      </c>
      <c r="B306" s="26" t="s">
        <v>1086</v>
      </c>
      <c r="C306" s="25" t="s">
        <v>25</v>
      </c>
      <c r="D306" s="25" t="s">
        <v>1160</v>
      </c>
      <c r="E306" s="25" t="s">
        <v>27</v>
      </c>
      <c r="F306" s="25" t="s">
        <v>1161</v>
      </c>
      <c r="G306" s="25" t="s">
        <v>27</v>
      </c>
      <c r="H306" s="25" t="s">
        <v>1148</v>
      </c>
      <c r="I306" s="27" t="s">
        <v>1149</v>
      </c>
      <c r="J306" s="27">
        <v>6614398.96</v>
      </c>
      <c r="K306" s="27">
        <v>6614398.96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5" t="s">
        <v>27</v>
      </c>
    </row>
    <row r="307" spans="1:19" ht="15" hidden="1" customHeight="1" x14ac:dyDescent="0.25">
      <c r="A307" s="25" t="s">
        <v>1156</v>
      </c>
      <c r="B307" s="26" t="s">
        <v>1086</v>
      </c>
      <c r="C307" s="25" t="s">
        <v>25</v>
      </c>
      <c r="D307" s="25" t="s">
        <v>1163</v>
      </c>
      <c r="E307" s="25" t="s">
        <v>27</v>
      </c>
      <c r="F307" s="25" t="s">
        <v>1164</v>
      </c>
      <c r="G307" s="25" t="s">
        <v>27</v>
      </c>
      <c r="H307" s="25" t="s">
        <v>303</v>
      </c>
      <c r="I307" s="27" t="s">
        <v>304</v>
      </c>
      <c r="J307" s="27">
        <v>2088000</v>
      </c>
      <c r="K307" s="27">
        <v>0</v>
      </c>
      <c r="L307" s="27">
        <v>1800000</v>
      </c>
      <c r="M307" s="27">
        <v>288000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5" t="s">
        <v>27</v>
      </c>
    </row>
    <row r="308" spans="1:19" ht="15" hidden="1" customHeight="1" x14ac:dyDescent="0.25">
      <c r="A308" s="25" t="s">
        <v>1159</v>
      </c>
      <c r="B308" s="26" t="s">
        <v>1086</v>
      </c>
      <c r="C308" s="25" t="s">
        <v>25</v>
      </c>
      <c r="D308" s="25" t="s">
        <v>1166</v>
      </c>
      <c r="E308" s="25" t="s">
        <v>27</v>
      </c>
      <c r="F308" s="25" t="s">
        <v>1167</v>
      </c>
      <c r="G308" s="25" t="s">
        <v>27</v>
      </c>
      <c r="H308" s="25" t="s">
        <v>98</v>
      </c>
      <c r="I308" s="27" t="s">
        <v>99</v>
      </c>
      <c r="J308" s="27">
        <v>70688143.409999996</v>
      </c>
      <c r="K308" s="27">
        <v>0</v>
      </c>
      <c r="L308" s="27">
        <v>60938054.659999996</v>
      </c>
      <c r="M308" s="27">
        <v>9750088.75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5" t="s">
        <v>27</v>
      </c>
    </row>
    <row r="309" spans="1:19" s="37" customFormat="1" ht="15" hidden="1" customHeight="1" x14ac:dyDescent="0.25">
      <c r="A309" s="25" t="s">
        <v>1180</v>
      </c>
      <c r="B309" s="26" t="s">
        <v>1086</v>
      </c>
      <c r="C309" s="25" t="s">
        <v>75</v>
      </c>
      <c r="D309" s="25" t="s">
        <v>27</v>
      </c>
      <c r="E309" s="25" t="s">
        <v>1208</v>
      </c>
      <c r="F309" s="25" t="s">
        <v>27</v>
      </c>
      <c r="G309" s="25" t="s">
        <v>1090</v>
      </c>
      <c r="H309" s="25" t="s">
        <v>352</v>
      </c>
      <c r="I309" s="27" t="s">
        <v>353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3434482.764</v>
      </c>
      <c r="S309" s="25" t="s">
        <v>1209</v>
      </c>
    </row>
    <row r="310" spans="1:19" s="28" customFormat="1" ht="15" hidden="1" customHeight="1" x14ac:dyDescent="0.25">
      <c r="A310" s="25" t="s">
        <v>1183</v>
      </c>
      <c r="B310" s="26" t="s">
        <v>1086</v>
      </c>
      <c r="C310" s="25" t="s">
        <v>75</v>
      </c>
      <c r="D310" s="25" t="s">
        <v>27</v>
      </c>
      <c r="E310" s="25" t="s">
        <v>1211</v>
      </c>
      <c r="F310" s="25" t="s">
        <v>27</v>
      </c>
      <c r="G310" s="25" t="s">
        <v>1093</v>
      </c>
      <c r="H310" s="25" t="s">
        <v>93</v>
      </c>
      <c r="I310" s="27" t="s">
        <v>94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16148806.111200001</v>
      </c>
      <c r="S310" s="25" t="s">
        <v>1212</v>
      </c>
    </row>
    <row r="311" spans="1:19" s="28" customFormat="1" ht="15" hidden="1" customHeight="1" x14ac:dyDescent="0.25">
      <c r="A311" s="25" t="s">
        <v>1186</v>
      </c>
      <c r="B311" s="26" t="s">
        <v>1086</v>
      </c>
      <c r="C311" s="25" t="s">
        <v>75</v>
      </c>
      <c r="D311" s="25" t="s">
        <v>27</v>
      </c>
      <c r="E311" s="25" t="s">
        <v>1214</v>
      </c>
      <c r="F311" s="25" t="s">
        <v>27</v>
      </c>
      <c r="G311" s="25" t="s">
        <v>1096</v>
      </c>
      <c r="H311" s="25" t="s">
        <v>93</v>
      </c>
      <c r="I311" s="27" t="s">
        <v>94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2252616.1724999999</v>
      </c>
      <c r="S311" s="25" t="s">
        <v>1215</v>
      </c>
    </row>
    <row r="312" spans="1:19" s="28" customFormat="1" ht="15" hidden="1" customHeight="1" x14ac:dyDescent="0.25">
      <c r="A312" s="25" t="s">
        <v>1189</v>
      </c>
      <c r="B312" s="26" t="s">
        <v>1086</v>
      </c>
      <c r="C312" s="25" t="s">
        <v>75</v>
      </c>
      <c r="D312" s="25" t="s">
        <v>27</v>
      </c>
      <c r="E312" s="25" t="s">
        <v>1217</v>
      </c>
      <c r="F312" s="25" t="s">
        <v>27</v>
      </c>
      <c r="G312" s="25" t="s">
        <v>1099</v>
      </c>
      <c r="H312" s="25" t="s">
        <v>98</v>
      </c>
      <c r="I312" s="27" t="s">
        <v>99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7">
        <v>0</v>
      </c>
      <c r="R312" s="27">
        <v>5294253.2850000001</v>
      </c>
      <c r="S312" s="25" t="s">
        <v>1218</v>
      </c>
    </row>
    <row r="313" spans="1:19" s="37" customFormat="1" ht="15" hidden="1" customHeight="1" x14ac:dyDescent="0.25">
      <c r="A313" s="25" t="s">
        <v>1192</v>
      </c>
      <c r="B313" s="26" t="s">
        <v>1086</v>
      </c>
      <c r="C313" s="25" t="s">
        <v>75</v>
      </c>
      <c r="D313" s="25" t="s">
        <v>27</v>
      </c>
      <c r="E313" s="25" t="s">
        <v>1190</v>
      </c>
      <c r="F313" s="25" t="s">
        <v>27</v>
      </c>
      <c r="G313" s="25" t="s">
        <v>1102</v>
      </c>
      <c r="H313" s="25" t="s">
        <v>1104</v>
      </c>
      <c r="I313" s="27" t="s">
        <v>1105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3993840</v>
      </c>
      <c r="S313" s="25" t="s">
        <v>1191</v>
      </c>
    </row>
    <row r="314" spans="1:19" s="28" customFormat="1" ht="15" hidden="1" customHeight="1" x14ac:dyDescent="0.25">
      <c r="A314" s="25" t="s">
        <v>1198</v>
      </c>
      <c r="B314" s="26" t="s">
        <v>1086</v>
      </c>
      <c r="C314" s="25" t="s">
        <v>75</v>
      </c>
      <c r="D314" s="25" t="s">
        <v>27</v>
      </c>
      <c r="E314" s="25" t="s">
        <v>1220</v>
      </c>
      <c r="F314" s="25" t="s">
        <v>27</v>
      </c>
      <c r="G314" s="25" t="s">
        <v>1107</v>
      </c>
      <c r="H314" s="25" t="s">
        <v>137</v>
      </c>
      <c r="I314" s="27" t="s">
        <v>138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5678177.5319999997</v>
      </c>
      <c r="S314" s="25" t="s">
        <v>1221</v>
      </c>
    </row>
    <row r="315" spans="1:19" s="28" customFormat="1" ht="15" hidden="1" customHeight="1" x14ac:dyDescent="0.25">
      <c r="A315" s="25" t="s">
        <v>1201</v>
      </c>
      <c r="B315" s="26" t="s">
        <v>1086</v>
      </c>
      <c r="C315" s="25" t="s">
        <v>75</v>
      </c>
      <c r="D315" s="25" t="s">
        <v>27</v>
      </c>
      <c r="E315" s="25" t="s">
        <v>1223</v>
      </c>
      <c r="F315" s="25" t="s">
        <v>27</v>
      </c>
      <c r="G315" s="25" t="s">
        <v>1110</v>
      </c>
      <c r="H315" s="25" t="s">
        <v>298</v>
      </c>
      <c r="I315" s="27" t="s">
        <v>299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4464000</v>
      </c>
      <c r="S315" s="25" t="s">
        <v>1224</v>
      </c>
    </row>
    <row r="316" spans="1:19" s="28" customFormat="1" ht="15" hidden="1" customHeight="1" x14ac:dyDescent="0.25">
      <c r="A316" s="42" t="s">
        <v>1204</v>
      </c>
      <c r="B316" s="43" t="s">
        <v>1086</v>
      </c>
      <c r="C316" s="42" t="s">
        <v>75</v>
      </c>
      <c r="D316" s="42" t="s">
        <v>27</v>
      </c>
      <c r="E316" s="42" t="s">
        <v>1226</v>
      </c>
      <c r="F316" s="42" t="s">
        <v>27</v>
      </c>
      <c r="G316" s="42" t="s">
        <v>1131</v>
      </c>
      <c r="H316" s="42" t="s">
        <v>1128</v>
      </c>
      <c r="I316" s="44" t="s">
        <v>1129</v>
      </c>
      <c r="J316" s="44">
        <v>0</v>
      </c>
      <c r="K316" s="44">
        <v>0</v>
      </c>
      <c r="L316" s="44">
        <v>0</v>
      </c>
      <c r="M316" s="44">
        <v>0</v>
      </c>
      <c r="N316" s="44">
        <v>0</v>
      </c>
      <c r="O316" s="44">
        <v>0</v>
      </c>
      <c r="P316" s="44">
        <v>0</v>
      </c>
      <c r="Q316" s="44">
        <v>0</v>
      </c>
      <c r="R316" s="44">
        <v>3440880</v>
      </c>
      <c r="S316" s="42" t="s">
        <v>1227</v>
      </c>
    </row>
    <row r="317" spans="1:19" s="45" customFormat="1" ht="15" hidden="1" customHeight="1" x14ac:dyDescent="0.25">
      <c r="A317" s="25" t="s">
        <v>1207</v>
      </c>
      <c r="B317" s="26" t="s">
        <v>1086</v>
      </c>
      <c r="C317" s="25" t="s">
        <v>75</v>
      </c>
      <c r="D317" s="25" t="s">
        <v>27</v>
      </c>
      <c r="E317" s="25" t="s">
        <v>1199</v>
      </c>
      <c r="F317" s="25" t="s">
        <v>27</v>
      </c>
      <c r="G317" s="25" t="s">
        <v>1121</v>
      </c>
      <c r="H317" s="25" t="s">
        <v>1123</v>
      </c>
      <c r="I317" s="27" t="s">
        <v>1124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14715720.01</v>
      </c>
      <c r="S317" s="25" t="s">
        <v>1200</v>
      </c>
    </row>
    <row r="318" spans="1:19" s="45" customFormat="1" ht="15" hidden="1" customHeight="1" x14ac:dyDescent="0.25">
      <c r="A318" s="25" t="s">
        <v>1210</v>
      </c>
      <c r="B318" s="26" t="s">
        <v>1086</v>
      </c>
      <c r="C318" s="25" t="s">
        <v>75</v>
      </c>
      <c r="D318" s="25" t="s">
        <v>27</v>
      </c>
      <c r="E318" s="25" t="s">
        <v>1196</v>
      </c>
      <c r="F318" s="25" t="s">
        <v>27</v>
      </c>
      <c r="G318" s="25" t="s">
        <v>1118</v>
      </c>
      <c r="H318" s="25" t="s">
        <v>1115</v>
      </c>
      <c r="I318" s="27" t="s">
        <v>1116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51351957.630000003</v>
      </c>
      <c r="S318" s="25" t="s">
        <v>1197</v>
      </c>
    </row>
    <row r="319" spans="1:19" s="28" customFormat="1" ht="15" hidden="1" customHeight="1" x14ac:dyDescent="0.25">
      <c r="A319" s="25" t="s">
        <v>1213</v>
      </c>
      <c r="B319" s="26" t="s">
        <v>1086</v>
      </c>
      <c r="C319" s="25" t="s">
        <v>75</v>
      </c>
      <c r="D319" s="25" t="s">
        <v>27</v>
      </c>
      <c r="E319" s="25" t="s">
        <v>1193</v>
      </c>
      <c r="F319" s="25" t="s">
        <v>27</v>
      </c>
      <c r="G319" s="25" t="s">
        <v>1113</v>
      </c>
      <c r="H319" s="25" t="s">
        <v>1115</v>
      </c>
      <c r="I319" s="27" t="s">
        <v>1116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42279623.909999996</v>
      </c>
      <c r="S319" s="25" t="s">
        <v>1194</v>
      </c>
    </row>
    <row r="320" spans="1:19" s="45" customFormat="1" ht="15" hidden="1" customHeight="1" x14ac:dyDescent="0.25">
      <c r="A320" s="25" t="s">
        <v>1216</v>
      </c>
      <c r="B320" s="26" t="s">
        <v>1086</v>
      </c>
      <c r="C320" s="25" t="s">
        <v>75</v>
      </c>
      <c r="D320" s="25" t="s">
        <v>27</v>
      </c>
      <c r="E320" s="25" t="s">
        <v>1229</v>
      </c>
      <c r="F320" s="25" t="s">
        <v>27</v>
      </c>
      <c r="G320" s="25" t="s">
        <v>1163</v>
      </c>
      <c r="H320" s="25" t="s">
        <v>303</v>
      </c>
      <c r="I320" s="27" t="s">
        <v>304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216000</v>
      </c>
      <c r="S320" s="25" t="s">
        <v>1230</v>
      </c>
    </row>
    <row r="321" spans="1:19" s="45" customFormat="1" ht="15" hidden="1" customHeight="1" x14ac:dyDescent="0.25">
      <c r="A321" s="25" t="s">
        <v>1219</v>
      </c>
      <c r="B321" s="26" t="s">
        <v>1086</v>
      </c>
      <c r="C321" s="25" t="s">
        <v>75</v>
      </c>
      <c r="D321" s="25" t="s">
        <v>27</v>
      </c>
      <c r="E321" s="25" t="s">
        <v>1232</v>
      </c>
      <c r="F321" s="25" t="s">
        <v>27</v>
      </c>
      <c r="G321" s="25" t="s">
        <v>1166</v>
      </c>
      <c r="H321" s="25" t="s">
        <v>98</v>
      </c>
      <c r="I321" s="27" t="s">
        <v>99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7312566.5625</v>
      </c>
      <c r="S321" s="25" t="s">
        <v>1233</v>
      </c>
    </row>
    <row r="322" spans="1:19" s="28" customFormat="1" ht="15" hidden="1" customHeight="1" x14ac:dyDescent="0.25">
      <c r="A322" s="25" t="s">
        <v>1240</v>
      </c>
      <c r="B322" s="26" t="s">
        <v>1086</v>
      </c>
      <c r="C322" s="25" t="s">
        <v>75</v>
      </c>
      <c r="D322" s="25" t="s">
        <v>27</v>
      </c>
      <c r="E322" s="25" t="s">
        <v>1205</v>
      </c>
      <c r="F322" s="25" t="s">
        <v>27</v>
      </c>
      <c r="G322" s="25" t="s">
        <v>1146</v>
      </c>
      <c r="H322" s="25" t="s">
        <v>1148</v>
      </c>
      <c r="I322" s="27" t="s">
        <v>1149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696876.62</v>
      </c>
      <c r="S322" s="25" t="s">
        <v>1206</v>
      </c>
    </row>
    <row r="323" spans="1:19" s="28" customFormat="1" ht="15" hidden="1" customHeight="1" x14ac:dyDescent="0.25">
      <c r="A323" s="25" t="s">
        <v>1243</v>
      </c>
      <c r="B323" s="26" t="s">
        <v>1086</v>
      </c>
      <c r="C323" s="25" t="s">
        <v>75</v>
      </c>
      <c r="D323" s="25" t="s">
        <v>27</v>
      </c>
      <c r="E323" s="25" t="s">
        <v>1202</v>
      </c>
      <c r="F323" s="25" t="s">
        <v>27</v>
      </c>
      <c r="G323" s="25" t="s">
        <v>1151</v>
      </c>
      <c r="H323" s="25" t="s">
        <v>1148</v>
      </c>
      <c r="I323" s="27" t="s">
        <v>1149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1174008.2</v>
      </c>
      <c r="S323" s="25" t="s">
        <v>1203</v>
      </c>
    </row>
    <row r="324" spans="1:19" s="28" customFormat="1" ht="15" hidden="1" customHeight="1" x14ac:dyDescent="0.25">
      <c r="A324" s="25" t="s">
        <v>1252</v>
      </c>
      <c r="B324" s="26" t="s">
        <v>1253</v>
      </c>
      <c r="C324" s="25" t="s">
        <v>25</v>
      </c>
      <c r="D324" s="25" t="s">
        <v>1264</v>
      </c>
      <c r="E324" s="25" t="s">
        <v>27</v>
      </c>
      <c r="F324" s="25" t="s">
        <v>1265</v>
      </c>
      <c r="G324" s="25" t="s">
        <v>27</v>
      </c>
      <c r="H324" s="25" t="s">
        <v>412</v>
      </c>
      <c r="I324" s="27" t="s">
        <v>413</v>
      </c>
      <c r="J324" s="27">
        <v>7867500</v>
      </c>
      <c r="K324" s="27">
        <v>7867500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5" t="s">
        <v>27</v>
      </c>
    </row>
    <row r="325" spans="1:19" s="28" customFormat="1" ht="15" hidden="1" customHeight="1" x14ac:dyDescent="0.25">
      <c r="A325" s="38" t="s">
        <v>1258</v>
      </c>
      <c r="B325" s="39" t="s">
        <v>1253</v>
      </c>
      <c r="C325" s="38" t="s">
        <v>25</v>
      </c>
      <c r="D325" s="38" t="s">
        <v>1267</v>
      </c>
      <c r="E325" s="38" t="s">
        <v>27</v>
      </c>
      <c r="F325" s="38" t="s">
        <v>1268</v>
      </c>
      <c r="G325" s="38" t="s">
        <v>27</v>
      </c>
      <c r="H325" s="38" t="s">
        <v>63</v>
      </c>
      <c r="I325" s="40" t="s">
        <v>64</v>
      </c>
      <c r="J325" s="40">
        <v>5204000</v>
      </c>
      <c r="K325" s="40">
        <v>5204000</v>
      </c>
      <c r="L325" s="40">
        <v>0</v>
      </c>
      <c r="M325" s="40">
        <v>0</v>
      </c>
      <c r="N325" s="40">
        <v>0</v>
      </c>
      <c r="O325" s="40">
        <v>0</v>
      </c>
      <c r="P325" s="40">
        <v>0</v>
      </c>
      <c r="Q325" s="40">
        <v>0</v>
      </c>
      <c r="R325" s="40">
        <v>0</v>
      </c>
      <c r="S325" s="38" t="s">
        <v>27</v>
      </c>
    </row>
    <row r="326" spans="1:19" s="28" customFormat="1" ht="15" hidden="1" customHeight="1" x14ac:dyDescent="0.25">
      <c r="A326" s="42" t="s">
        <v>1263</v>
      </c>
      <c r="B326" s="43" t="s">
        <v>1253</v>
      </c>
      <c r="C326" s="42" t="s">
        <v>25</v>
      </c>
      <c r="D326" s="42" t="s">
        <v>1270</v>
      </c>
      <c r="E326" s="42" t="s">
        <v>27</v>
      </c>
      <c r="F326" s="42" t="s">
        <v>1268</v>
      </c>
      <c r="G326" s="42" t="s">
        <v>27</v>
      </c>
      <c r="H326" s="42" t="s">
        <v>63</v>
      </c>
      <c r="I326" s="44" t="s">
        <v>64</v>
      </c>
      <c r="J326" s="44">
        <v>5264000</v>
      </c>
      <c r="K326" s="44">
        <v>5264000</v>
      </c>
      <c r="L326" s="44">
        <v>0</v>
      </c>
      <c r="M326" s="44">
        <v>0</v>
      </c>
      <c r="N326" s="44">
        <v>0</v>
      </c>
      <c r="O326" s="44">
        <v>0</v>
      </c>
      <c r="P326" s="44">
        <v>0</v>
      </c>
      <c r="Q326" s="44">
        <v>0</v>
      </c>
      <c r="R326" s="44">
        <v>0</v>
      </c>
      <c r="S326" s="42" t="s">
        <v>27</v>
      </c>
    </row>
    <row r="327" spans="1:19" s="28" customFormat="1" ht="15" hidden="1" customHeight="1" x14ac:dyDescent="0.25">
      <c r="A327" s="25" t="s">
        <v>1271</v>
      </c>
      <c r="B327" s="26" t="s">
        <v>1253</v>
      </c>
      <c r="C327" s="25" t="s">
        <v>25</v>
      </c>
      <c r="D327" s="25" t="s">
        <v>1280</v>
      </c>
      <c r="E327" s="25" t="s">
        <v>27</v>
      </c>
      <c r="F327" s="25" t="s">
        <v>1281</v>
      </c>
      <c r="G327" s="25" t="s">
        <v>27</v>
      </c>
      <c r="H327" s="25" t="s">
        <v>401</v>
      </c>
      <c r="I327" s="27" t="s">
        <v>402</v>
      </c>
      <c r="J327" s="27">
        <v>89783715</v>
      </c>
      <c r="K327" s="27">
        <v>89783715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  <c r="Q327" s="27">
        <v>0</v>
      </c>
      <c r="R327" s="27">
        <v>0</v>
      </c>
      <c r="S327" s="25" t="s">
        <v>27</v>
      </c>
    </row>
    <row r="328" spans="1:19" s="28" customFormat="1" ht="17.25" hidden="1" customHeight="1" x14ac:dyDescent="0.25">
      <c r="A328" s="25" t="s">
        <v>1276</v>
      </c>
      <c r="B328" s="26" t="s">
        <v>1253</v>
      </c>
      <c r="C328" s="25" t="s">
        <v>25</v>
      </c>
      <c r="D328" s="25" t="s">
        <v>1283</v>
      </c>
      <c r="E328" s="25" t="s">
        <v>27</v>
      </c>
      <c r="F328" s="25" t="s">
        <v>1284</v>
      </c>
      <c r="G328" s="25" t="s">
        <v>27</v>
      </c>
      <c r="H328" s="25" t="s">
        <v>606</v>
      </c>
      <c r="I328" s="27" t="s">
        <v>607</v>
      </c>
      <c r="J328" s="27">
        <v>16153407.949999999</v>
      </c>
      <c r="K328" s="27">
        <v>0</v>
      </c>
      <c r="L328" s="27">
        <v>13925351.68</v>
      </c>
      <c r="M328" s="27">
        <v>2228056.27</v>
      </c>
      <c r="N328" s="27">
        <v>0</v>
      </c>
      <c r="O328" s="27">
        <v>0</v>
      </c>
      <c r="P328" s="27">
        <v>0</v>
      </c>
      <c r="Q328" s="27">
        <v>0</v>
      </c>
      <c r="R328" s="27">
        <v>0</v>
      </c>
      <c r="S328" s="25" t="s">
        <v>27</v>
      </c>
    </row>
    <row r="329" spans="1:19" s="28" customFormat="1" ht="15" hidden="1" customHeight="1" x14ac:dyDescent="0.25">
      <c r="A329" s="25" t="s">
        <v>1279</v>
      </c>
      <c r="B329" s="26" t="s">
        <v>1253</v>
      </c>
      <c r="C329" s="25" t="s">
        <v>25</v>
      </c>
      <c r="D329" s="25" t="s">
        <v>1286</v>
      </c>
      <c r="E329" s="25" t="s">
        <v>27</v>
      </c>
      <c r="F329" s="25" t="s">
        <v>1287</v>
      </c>
      <c r="G329" s="25" t="s">
        <v>27</v>
      </c>
      <c r="H329" s="25" t="s">
        <v>392</v>
      </c>
      <c r="I329" s="27" t="s">
        <v>393</v>
      </c>
      <c r="J329" s="27">
        <v>186985194.62</v>
      </c>
      <c r="K329" s="27">
        <v>186985194.62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5" t="s">
        <v>27</v>
      </c>
    </row>
    <row r="330" spans="1:19" s="28" customFormat="1" ht="15" hidden="1" customHeight="1" x14ac:dyDescent="0.25">
      <c r="A330" s="25" t="s">
        <v>1282</v>
      </c>
      <c r="B330" s="26" t="s">
        <v>1253</v>
      </c>
      <c r="C330" s="25" t="s">
        <v>25</v>
      </c>
      <c r="D330" s="25" t="s">
        <v>1289</v>
      </c>
      <c r="E330" s="25" t="s">
        <v>27</v>
      </c>
      <c r="F330" s="25" t="s">
        <v>1290</v>
      </c>
      <c r="G330" s="25" t="s">
        <v>27</v>
      </c>
      <c r="H330" s="25" t="s">
        <v>132</v>
      </c>
      <c r="I330" s="27" t="s">
        <v>133</v>
      </c>
      <c r="J330" s="27">
        <v>20765220</v>
      </c>
      <c r="K330" s="27">
        <v>20765220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5" t="s">
        <v>27</v>
      </c>
    </row>
    <row r="331" spans="1:19" s="28" customFormat="1" ht="15" hidden="1" customHeight="1" x14ac:dyDescent="0.25">
      <c r="A331" s="25" t="s">
        <v>1285</v>
      </c>
      <c r="B331" s="26" t="s">
        <v>1253</v>
      </c>
      <c r="C331" s="25" t="s">
        <v>25</v>
      </c>
      <c r="D331" s="25" t="s">
        <v>1292</v>
      </c>
      <c r="E331" s="25" t="s">
        <v>27</v>
      </c>
      <c r="F331" s="25" t="s">
        <v>1293</v>
      </c>
      <c r="G331" s="25" t="s">
        <v>27</v>
      </c>
      <c r="H331" s="25" t="s">
        <v>1294</v>
      </c>
      <c r="I331" s="27" t="s">
        <v>1295</v>
      </c>
      <c r="J331" s="27">
        <v>32500000</v>
      </c>
      <c r="K331" s="27">
        <v>32500000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5" t="s">
        <v>27</v>
      </c>
    </row>
    <row r="332" spans="1:19" s="28" customFormat="1" ht="15" hidden="1" customHeight="1" x14ac:dyDescent="0.25">
      <c r="A332" s="25" t="s">
        <v>1288</v>
      </c>
      <c r="B332" s="26" t="s">
        <v>1253</v>
      </c>
      <c r="C332" s="25" t="s">
        <v>25</v>
      </c>
      <c r="D332" s="25" t="s">
        <v>1297</v>
      </c>
      <c r="E332" s="25" t="s">
        <v>27</v>
      </c>
      <c r="F332" s="25" t="s">
        <v>1298</v>
      </c>
      <c r="G332" s="25" t="s">
        <v>27</v>
      </c>
      <c r="H332" s="25" t="s">
        <v>50</v>
      </c>
      <c r="I332" s="27" t="s">
        <v>51</v>
      </c>
      <c r="J332" s="27">
        <v>58722263.310000002</v>
      </c>
      <c r="K332" s="27">
        <v>58722263.310000002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5" t="s">
        <v>27</v>
      </c>
    </row>
    <row r="333" spans="1:19" s="37" customFormat="1" ht="15" hidden="1" customHeight="1" x14ac:dyDescent="0.25">
      <c r="A333" s="25" t="s">
        <v>1291</v>
      </c>
      <c r="B333" s="26" t="s">
        <v>1253</v>
      </c>
      <c r="C333" s="25" t="s">
        <v>25</v>
      </c>
      <c r="D333" s="25" t="s">
        <v>1300</v>
      </c>
      <c r="E333" s="25" t="s">
        <v>27</v>
      </c>
      <c r="F333" s="25" t="s">
        <v>1301</v>
      </c>
      <c r="G333" s="25" t="s">
        <v>27</v>
      </c>
      <c r="H333" s="25" t="s">
        <v>50</v>
      </c>
      <c r="I333" s="27" t="s">
        <v>51</v>
      </c>
      <c r="J333" s="27">
        <v>66891468.93</v>
      </c>
      <c r="K333" s="27">
        <v>66891468.93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5" t="s">
        <v>27</v>
      </c>
    </row>
    <row r="334" spans="1:19" s="37" customFormat="1" ht="15" hidden="1" customHeight="1" x14ac:dyDescent="0.25">
      <c r="A334" s="25" t="s">
        <v>1296</v>
      </c>
      <c r="B334" s="26" t="s">
        <v>1253</v>
      </c>
      <c r="C334" s="25" t="s">
        <v>25</v>
      </c>
      <c r="D334" s="25" t="s">
        <v>1303</v>
      </c>
      <c r="E334" s="25" t="s">
        <v>27</v>
      </c>
      <c r="F334" s="25" t="s">
        <v>1304</v>
      </c>
      <c r="G334" s="25" t="s">
        <v>27</v>
      </c>
      <c r="H334" s="25" t="s">
        <v>50</v>
      </c>
      <c r="I334" s="27" t="s">
        <v>51</v>
      </c>
      <c r="J334" s="27">
        <v>215118.91</v>
      </c>
      <c r="K334" s="27">
        <v>215118.91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5" t="s">
        <v>27</v>
      </c>
    </row>
    <row r="335" spans="1:19" s="37" customFormat="1" ht="15" hidden="1" customHeight="1" x14ac:dyDescent="0.25">
      <c r="A335" s="25" t="s">
        <v>1302</v>
      </c>
      <c r="B335" s="26" t="s">
        <v>1253</v>
      </c>
      <c r="C335" s="25" t="s">
        <v>25</v>
      </c>
      <c r="D335" s="25" t="s">
        <v>1309</v>
      </c>
      <c r="E335" s="25" t="s">
        <v>27</v>
      </c>
      <c r="F335" s="25" t="s">
        <v>1310</v>
      </c>
      <c r="G335" s="25" t="s">
        <v>27</v>
      </c>
      <c r="H335" s="25" t="s">
        <v>132</v>
      </c>
      <c r="I335" s="27" t="s">
        <v>133</v>
      </c>
      <c r="J335" s="27">
        <v>34000756.32</v>
      </c>
      <c r="K335" s="27">
        <v>22634088</v>
      </c>
      <c r="L335" s="27">
        <v>9798852</v>
      </c>
      <c r="M335" s="27">
        <v>1567816.32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5" t="s">
        <v>27</v>
      </c>
    </row>
    <row r="336" spans="1:19" s="37" customFormat="1" ht="15" hidden="1" customHeight="1" x14ac:dyDescent="0.25">
      <c r="A336" s="25" t="s">
        <v>1305</v>
      </c>
      <c r="B336" s="26" t="s">
        <v>1253</v>
      </c>
      <c r="C336" s="25" t="s">
        <v>25</v>
      </c>
      <c r="D336" s="25" t="s">
        <v>1312</v>
      </c>
      <c r="E336" s="25" t="s">
        <v>27</v>
      </c>
      <c r="F336" s="25" t="s">
        <v>1313</v>
      </c>
      <c r="G336" s="25" t="s">
        <v>27</v>
      </c>
      <c r="H336" s="25" t="s">
        <v>50</v>
      </c>
      <c r="I336" s="27" t="s">
        <v>51</v>
      </c>
      <c r="J336" s="27">
        <v>142153693.31999999</v>
      </c>
      <c r="K336" s="27">
        <v>142153693.31999999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5" t="s">
        <v>27</v>
      </c>
    </row>
    <row r="337" spans="1:19" s="86" customFormat="1" ht="15" hidden="1" customHeight="1" x14ac:dyDescent="0.25">
      <c r="A337" s="25" t="s">
        <v>1308</v>
      </c>
      <c r="B337" s="26" t="s">
        <v>1253</v>
      </c>
      <c r="C337" s="25" t="s">
        <v>25</v>
      </c>
      <c r="D337" s="25" t="s">
        <v>1315</v>
      </c>
      <c r="E337" s="25" t="s">
        <v>27</v>
      </c>
      <c r="F337" s="25" t="s">
        <v>1316</v>
      </c>
      <c r="G337" s="25" t="s">
        <v>27</v>
      </c>
      <c r="H337" s="25" t="s">
        <v>50</v>
      </c>
      <c r="I337" s="27" t="s">
        <v>51</v>
      </c>
      <c r="J337" s="27">
        <v>1042499.35</v>
      </c>
      <c r="K337" s="27">
        <v>1042499.35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5" t="s">
        <v>27</v>
      </c>
    </row>
    <row r="338" spans="1:19" s="86" customFormat="1" ht="15" hidden="1" customHeight="1" x14ac:dyDescent="0.25">
      <c r="A338" s="25" t="s">
        <v>1311</v>
      </c>
      <c r="B338" s="26" t="s">
        <v>1253</v>
      </c>
      <c r="C338" s="25" t="s">
        <v>25</v>
      </c>
      <c r="D338" s="25" t="s">
        <v>1318</v>
      </c>
      <c r="E338" s="25" t="s">
        <v>27</v>
      </c>
      <c r="F338" s="25" t="s">
        <v>1319</v>
      </c>
      <c r="G338" s="25" t="s">
        <v>27</v>
      </c>
      <c r="H338" s="25" t="s">
        <v>50</v>
      </c>
      <c r="I338" s="27" t="s">
        <v>51</v>
      </c>
      <c r="J338" s="27">
        <v>25200612.050000001</v>
      </c>
      <c r="K338" s="27">
        <v>25200612.050000001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5" t="s">
        <v>27</v>
      </c>
    </row>
    <row r="339" spans="1:19" s="28" customFormat="1" ht="15" hidden="1" customHeight="1" x14ac:dyDescent="0.25">
      <c r="A339" s="25" t="s">
        <v>1314</v>
      </c>
      <c r="B339" s="26" t="s">
        <v>1253</v>
      </c>
      <c r="C339" s="25" t="s">
        <v>25</v>
      </c>
      <c r="D339" s="25" t="s">
        <v>1321</v>
      </c>
      <c r="E339" s="25" t="s">
        <v>27</v>
      </c>
      <c r="F339" s="25" t="s">
        <v>1322</v>
      </c>
      <c r="G339" s="25" t="s">
        <v>27</v>
      </c>
      <c r="H339" s="25" t="s">
        <v>50</v>
      </c>
      <c r="I339" s="27" t="s">
        <v>51</v>
      </c>
      <c r="J339" s="27">
        <v>557173.11</v>
      </c>
      <c r="K339" s="27">
        <v>557173.11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5" t="s">
        <v>27</v>
      </c>
    </row>
    <row r="340" spans="1:19" s="28" customFormat="1" ht="15" hidden="1" customHeight="1" x14ac:dyDescent="0.25">
      <c r="A340" s="25" t="s">
        <v>1317</v>
      </c>
      <c r="B340" s="26" t="s">
        <v>1253</v>
      </c>
      <c r="C340" s="25" t="s">
        <v>25</v>
      </c>
      <c r="D340" s="25" t="s">
        <v>1324</v>
      </c>
      <c r="E340" s="25" t="s">
        <v>27</v>
      </c>
      <c r="F340" s="25" t="s">
        <v>1325</v>
      </c>
      <c r="G340" s="25" t="s">
        <v>27</v>
      </c>
      <c r="H340" s="25" t="s">
        <v>50</v>
      </c>
      <c r="I340" s="27" t="s">
        <v>51</v>
      </c>
      <c r="J340" s="27">
        <v>72030.77</v>
      </c>
      <c r="K340" s="27">
        <v>72030.77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5" t="s">
        <v>27</v>
      </c>
    </row>
    <row r="341" spans="1:19" s="28" customFormat="1" ht="15" hidden="1" customHeight="1" x14ac:dyDescent="0.25">
      <c r="A341" s="25" t="s">
        <v>1320</v>
      </c>
      <c r="B341" s="26" t="s">
        <v>1253</v>
      </c>
      <c r="C341" s="25" t="s">
        <v>25</v>
      </c>
      <c r="D341" s="25" t="s">
        <v>1327</v>
      </c>
      <c r="E341" s="25" t="s">
        <v>27</v>
      </c>
      <c r="F341" s="25" t="s">
        <v>1328</v>
      </c>
      <c r="G341" s="25" t="s">
        <v>27</v>
      </c>
      <c r="H341" s="25" t="s">
        <v>29</v>
      </c>
      <c r="I341" s="27" t="s">
        <v>30</v>
      </c>
      <c r="J341" s="27">
        <v>21876956.199999999</v>
      </c>
      <c r="K341" s="27">
        <v>0</v>
      </c>
      <c r="L341" s="27">
        <v>18859445</v>
      </c>
      <c r="M341" s="27">
        <v>3017511.2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5" t="s">
        <v>27</v>
      </c>
    </row>
    <row r="342" spans="1:19" s="28" customFormat="1" ht="15" hidden="1" customHeight="1" x14ac:dyDescent="0.25">
      <c r="A342" s="38" t="s">
        <v>1323</v>
      </c>
      <c r="B342" s="39" t="s">
        <v>1253</v>
      </c>
      <c r="C342" s="38" t="s">
        <v>75</v>
      </c>
      <c r="D342" s="38" t="s">
        <v>27</v>
      </c>
      <c r="E342" s="38" t="s">
        <v>1342</v>
      </c>
      <c r="F342" s="38" t="s">
        <v>1342</v>
      </c>
      <c r="G342" s="38" t="s">
        <v>1342</v>
      </c>
      <c r="H342" s="38" t="s">
        <v>63</v>
      </c>
      <c r="I342" s="40" t="s">
        <v>64</v>
      </c>
      <c r="J342" s="40">
        <v>-5204000</v>
      </c>
      <c r="K342" s="40">
        <v>-5204000</v>
      </c>
      <c r="L342" s="40">
        <v>0</v>
      </c>
      <c r="M342" s="40">
        <v>0</v>
      </c>
      <c r="N342" s="40">
        <v>0</v>
      </c>
      <c r="O342" s="40">
        <v>0</v>
      </c>
      <c r="P342" s="40">
        <v>0</v>
      </c>
      <c r="Q342" s="40">
        <v>0</v>
      </c>
      <c r="R342" s="40">
        <v>0</v>
      </c>
      <c r="S342" s="38" t="s">
        <v>27</v>
      </c>
    </row>
    <row r="343" spans="1:19" s="28" customFormat="1" ht="15" hidden="1" customHeight="1" x14ac:dyDescent="0.25">
      <c r="A343" s="25" t="s">
        <v>1326</v>
      </c>
      <c r="B343" s="26" t="s">
        <v>1253</v>
      </c>
      <c r="C343" s="25" t="s">
        <v>75</v>
      </c>
      <c r="D343" s="25" t="s">
        <v>27</v>
      </c>
      <c r="E343" s="25" t="s">
        <v>1344</v>
      </c>
      <c r="F343" s="25" t="s">
        <v>1345</v>
      </c>
      <c r="G343" s="25" t="s">
        <v>1346</v>
      </c>
      <c r="H343" s="25" t="s">
        <v>132</v>
      </c>
      <c r="I343" s="27" t="s">
        <v>133</v>
      </c>
      <c r="J343" s="27">
        <v>-2066880.68</v>
      </c>
      <c r="K343" s="27">
        <v>0</v>
      </c>
      <c r="L343" s="27">
        <v>-1781793.69</v>
      </c>
      <c r="M343" s="27">
        <v>-285086.99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5" t="s">
        <v>27</v>
      </c>
    </row>
    <row r="344" spans="1:19" s="37" customFormat="1" ht="15" hidden="1" customHeight="1" x14ac:dyDescent="0.25">
      <c r="A344" s="25" t="s">
        <v>1329</v>
      </c>
      <c r="B344" s="26" t="s">
        <v>1253</v>
      </c>
      <c r="C344" s="25" t="s">
        <v>75</v>
      </c>
      <c r="D344" s="25" t="s">
        <v>27</v>
      </c>
      <c r="E344" s="25" t="s">
        <v>1348</v>
      </c>
      <c r="F344" s="25" t="s">
        <v>1349</v>
      </c>
      <c r="G344" s="25" t="s">
        <v>1300</v>
      </c>
      <c r="H344" s="25" t="s">
        <v>50</v>
      </c>
      <c r="I344" s="27" t="s">
        <v>51</v>
      </c>
      <c r="J344" s="27">
        <v>-329334.37</v>
      </c>
      <c r="K344" s="27">
        <v>-329334.37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5" t="s">
        <v>27</v>
      </c>
    </row>
    <row r="345" spans="1:19" s="28" customFormat="1" ht="15" hidden="1" customHeight="1" x14ac:dyDescent="0.25">
      <c r="A345" s="25" t="s">
        <v>1335</v>
      </c>
      <c r="B345" s="26" t="s">
        <v>1253</v>
      </c>
      <c r="C345" s="25" t="s">
        <v>75</v>
      </c>
      <c r="D345" s="25" t="s">
        <v>27</v>
      </c>
      <c r="E345" s="25" t="s">
        <v>1354</v>
      </c>
      <c r="F345" s="25" t="s">
        <v>1355</v>
      </c>
      <c r="G345" s="25" t="s">
        <v>646</v>
      </c>
      <c r="H345" s="25" t="s">
        <v>29</v>
      </c>
      <c r="I345" s="27" t="s">
        <v>30</v>
      </c>
      <c r="J345" s="27">
        <v>-11221719.359999999</v>
      </c>
      <c r="K345" s="27">
        <v>0</v>
      </c>
      <c r="L345" s="27">
        <v>-9673896</v>
      </c>
      <c r="M345" s="27">
        <v>-1547823.36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5" t="s">
        <v>27</v>
      </c>
    </row>
    <row r="346" spans="1:19" s="28" customFormat="1" ht="15" hidden="1" customHeight="1" x14ac:dyDescent="0.25">
      <c r="A346" s="25" t="s">
        <v>1338</v>
      </c>
      <c r="B346" s="26" t="s">
        <v>1253</v>
      </c>
      <c r="C346" s="25" t="s">
        <v>75</v>
      </c>
      <c r="D346" s="25" t="s">
        <v>27</v>
      </c>
      <c r="E346" s="25" t="s">
        <v>1360</v>
      </c>
      <c r="F346" s="25" t="s">
        <v>1361</v>
      </c>
      <c r="G346" s="25" t="s">
        <v>874</v>
      </c>
      <c r="H346" s="25" t="s">
        <v>29</v>
      </c>
      <c r="I346" s="27" t="s">
        <v>30</v>
      </c>
      <c r="J346" s="27">
        <v>-16282394.359999999</v>
      </c>
      <c r="K346" s="27">
        <v>0</v>
      </c>
      <c r="L346" s="27">
        <v>-14036546.859999999</v>
      </c>
      <c r="M346" s="27">
        <v>-2245847.5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5" t="s">
        <v>27</v>
      </c>
    </row>
    <row r="347" spans="1:19" s="45" customFormat="1" ht="15" hidden="1" customHeight="1" x14ac:dyDescent="0.25">
      <c r="A347" s="25" t="s">
        <v>1341</v>
      </c>
      <c r="B347" s="26" t="s">
        <v>1253</v>
      </c>
      <c r="C347" s="25" t="s">
        <v>75</v>
      </c>
      <c r="D347" s="25" t="s">
        <v>27</v>
      </c>
      <c r="E347" s="25" t="s">
        <v>1363</v>
      </c>
      <c r="F347" s="25" t="s">
        <v>1364</v>
      </c>
      <c r="G347" s="25" t="s">
        <v>874</v>
      </c>
      <c r="H347" s="25" t="s">
        <v>29</v>
      </c>
      <c r="I347" s="27" t="s">
        <v>30</v>
      </c>
      <c r="J347" s="27">
        <v>-4493222.2300000004</v>
      </c>
      <c r="K347" s="27">
        <v>-4493222.2300000004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5" t="s">
        <v>27</v>
      </c>
    </row>
    <row r="348" spans="1:19" s="37" customFormat="1" ht="15" hidden="1" customHeight="1" x14ac:dyDescent="0.25">
      <c r="A348" s="25" t="s">
        <v>1350</v>
      </c>
      <c r="B348" s="26" t="s">
        <v>1253</v>
      </c>
      <c r="C348" s="25" t="s">
        <v>75</v>
      </c>
      <c r="D348" s="25" t="s">
        <v>27</v>
      </c>
      <c r="E348" s="25" t="s">
        <v>1333</v>
      </c>
      <c r="F348" s="25" t="s">
        <v>27</v>
      </c>
      <c r="G348" s="25" t="s">
        <v>1283</v>
      </c>
      <c r="H348" s="25" t="s">
        <v>606</v>
      </c>
      <c r="I348" s="27" t="s">
        <v>607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1671042.2</v>
      </c>
      <c r="S348" s="25" t="s">
        <v>1334</v>
      </c>
    </row>
    <row r="349" spans="1:19" s="28" customFormat="1" ht="15" hidden="1" customHeight="1" x14ac:dyDescent="0.25">
      <c r="A349" s="25" t="s">
        <v>1353</v>
      </c>
      <c r="B349" s="26" t="s">
        <v>1253</v>
      </c>
      <c r="C349" s="25" t="s">
        <v>75</v>
      </c>
      <c r="D349" s="25" t="s">
        <v>27</v>
      </c>
      <c r="E349" s="25" t="s">
        <v>1330</v>
      </c>
      <c r="F349" s="25" t="s">
        <v>27</v>
      </c>
      <c r="G349" s="25" t="s">
        <v>1309</v>
      </c>
      <c r="H349" s="25" t="s">
        <v>132</v>
      </c>
      <c r="I349" s="27" t="s">
        <v>133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1175862.24</v>
      </c>
      <c r="S349" s="25" t="s">
        <v>1331</v>
      </c>
    </row>
    <row r="350" spans="1:19" s="28" customFormat="1" ht="15" hidden="1" customHeight="1" x14ac:dyDescent="0.25">
      <c r="A350" s="25" t="s">
        <v>1356</v>
      </c>
      <c r="B350" s="26" t="s">
        <v>1253</v>
      </c>
      <c r="C350" s="25" t="s">
        <v>75</v>
      </c>
      <c r="D350" s="25" t="s">
        <v>27</v>
      </c>
      <c r="E350" s="25" t="s">
        <v>1357</v>
      </c>
      <c r="F350" s="25" t="s">
        <v>27</v>
      </c>
      <c r="G350" s="25" t="s">
        <v>1327</v>
      </c>
      <c r="H350" s="25" t="s">
        <v>29</v>
      </c>
      <c r="I350" s="27" t="s">
        <v>30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2263133.4000000004</v>
      </c>
      <c r="S350" s="25" t="s">
        <v>1358</v>
      </c>
    </row>
    <row r="351" spans="1:19" s="41" customFormat="1" ht="15" hidden="1" customHeight="1" x14ac:dyDescent="0.25">
      <c r="A351" s="38" t="s">
        <v>1362</v>
      </c>
      <c r="B351" s="39" t="s">
        <v>1366</v>
      </c>
      <c r="C351" s="38" t="s">
        <v>25</v>
      </c>
      <c r="D351" s="38" t="s">
        <v>1370</v>
      </c>
      <c r="E351" s="38" t="s">
        <v>27</v>
      </c>
      <c r="F351" s="38" t="s">
        <v>1371</v>
      </c>
      <c r="G351" s="38" t="s">
        <v>27</v>
      </c>
      <c r="H351" s="38" t="s">
        <v>1372</v>
      </c>
      <c r="I351" s="40" t="s">
        <v>1373</v>
      </c>
      <c r="J351" s="40">
        <v>86106698.780000001</v>
      </c>
      <c r="K351" s="40">
        <v>86106698.780000001</v>
      </c>
      <c r="L351" s="40">
        <v>0</v>
      </c>
      <c r="M351" s="40">
        <v>0</v>
      </c>
      <c r="N351" s="40">
        <v>0</v>
      </c>
      <c r="O351" s="40">
        <v>0</v>
      </c>
      <c r="P351" s="40">
        <v>0</v>
      </c>
      <c r="Q351" s="40">
        <v>0</v>
      </c>
      <c r="R351" s="40">
        <v>0</v>
      </c>
      <c r="S351" s="38" t="s">
        <v>27</v>
      </c>
    </row>
    <row r="352" spans="1:19" s="28" customFormat="1" ht="15" hidden="1" customHeight="1" x14ac:dyDescent="0.25">
      <c r="A352" s="25" t="s">
        <v>1365</v>
      </c>
      <c r="B352" s="26" t="s">
        <v>1366</v>
      </c>
      <c r="C352" s="25" t="s">
        <v>25</v>
      </c>
      <c r="D352" s="25" t="s">
        <v>1375</v>
      </c>
      <c r="E352" s="25" t="s">
        <v>27</v>
      </c>
      <c r="F352" s="25" t="s">
        <v>1376</v>
      </c>
      <c r="G352" s="25" t="s">
        <v>27</v>
      </c>
      <c r="H352" s="25" t="s">
        <v>151</v>
      </c>
      <c r="I352" s="27" t="s">
        <v>152</v>
      </c>
      <c r="J352" s="27">
        <v>121791200</v>
      </c>
      <c r="K352" s="27">
        <v>121791200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5" t="s">
        <v>27</v>
      </c>
    </row>
    <row r="353" spans="1:19" s="37" customFormat="1" ht="15" hidden="1" customHeight="1" x14ac:dyDescent="0.25">
      <c r="A353" s="42" t="s">
        <v>1374</v>
      </c>
      <c r="B353" s="43" t="s">
        <v>1366</v>
      </c>
      <c r="C353" s="42" t="s">
        <v>25</v>
      </c>
      <c r="D353" s="42" t="s">
        <v>1381</v>
      </c>
      <c r="E353" s="42" t="s">
        <v>27</v>
      </c>
      <c r="F353" s="42" t="s">
        <v>1382</v>
      </c>
      <c r="G353" s="42" t="s">
        <v>27</v>
      </c>
      <c r="H353" s="42" t="s">
        <v>1383</v>
      </c>
      <c r="I353" s="44" t="s">
        <v>1384</v>
      </c>
      <c r="J353" s="44">
        <v>59670583.200000003</v>
      </c>
      <c r="K353" s="44">
        <v>59670583.200000003</v>
      </c>
      <c r="L353" s="44">
        <v>0</v>
      </c>
      <c r="M353" s="44">
        <v>0</v>
      </c>
      <c r="N353" s="44">
        <v>0</v>
      </c>
      <c r="O353" s="44">
        <v>0</v>
      </c>
      <c r="P353" s="44">
        <v>0</v>
      </c>
      <c r="Q353" s="44">
        <v>0</v>
      </c>
      <c r="R353" s="44">
        <v>0</v>
      </c>
      <c r="S353" s="42" t="s">
        <v>27</v>
      </c>
    </row>
    <row r="354" spans="1:19" s="37" customFormat="1" ht="15" hidden="1" customHeight="1" x14ac:dyDescent="0.25">
      <c r="A354" s="25" t="s">
        <v>1385</v>
      </c>
      <c r="B354" s="26" t="s">
        <v>1366</v>
      </c>
      <c r="C354" s="25" t="s">
        <v>25</v>
      </c>
      <c r="D354" s="25" t="s">
        <v>1392</v>
      </c>
      <c r="E354" s="25" t="s">
        <v>27</v>
      </c>
      <c r="F354" s="25" t="s">
        <v>1393</v>
      </c>
      <c r="G354" s="25" t="s">
        <v>27</v>
      </c>
      <c r="H354" s="25" t="s">
        <v>401</v>
      </c>
      <c r="I354" s="27" t="s">
        <v>402</v>
      </c>
      <c r="J354" s="27">
        <v>15975750</v>
      </c>
      <c r="K354" s="27">
        <v>15975750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5" t="s">
        <v>27</v>
      </c>
    </row>
    <row r="355" spans="1:19" s="37" customFormat="1" ht="15" hidden="1" customHeight="1" x14ac:dyDescent="0.25">
      <c r="A355" s="25" t="s">
        <v>1388</v>
      </c>
      <c r="B355" s="26" t="s">
        <v>1366</v>
      </c>
      <c r="C355" s="25" t="s">
        <v>25</v>
      </c>
      <c r="D355" s="25" t="s">
        <v>1395</v>
      </c>
      <c r="E355" s="25" t="s">
        <v>27</v>
      </c>
      <c r="F355" s="25" t="s">
        <v>1396</v>
      </c>
      <c r="G355" s="25" t="s">
        <v>27</v>
      </c>
      <c r="H355" s="25" t="s">
        <v>151</v>
      </c>
      <c r="I355" s="27" t="s">
        <v>152</v>
      </c>
      <c r="J355" s="27">
        <v>91503520</v>
      </c>
      <c r="K355" s="27">
        <v>91503520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5" t="s">
        <v>27</v>
      </c>
    </row>
    <row r="356" spans="1:19" s="37" customFormat="1" ht="15" hidden="1" customHeight="1" x14ac:dyDescent="0.25">
      <c r="A356" s="25" t="s">
        <v>1391</v>
      </c>
      <c r="B356" s="26" t="s">
        <v>1366</v>
      </c>
      <c r="C356" s="25" t="s">
        <v>25</v>
      </c>
      <c r="D356" s="25" t="s">
        <v>1398</v>
      </c>
      <c r="E356" s="25" t="s">
        <v>27</v>
      </c>
      <c r="F356" s="25" t="s">
        <v>1399</v>
      </c>
      <c r="G356" s="25" t="s">
        <v>27</v>
      </c>
      <c r="H356" s="25" t="s">
        <v>1400</v>
      </c>
      <c r="I356" s="27" t="s">
        <v>1401</v>
      </c>
      <c r="J356" s="27">
        <v>14282444.119999999</v>
      </c>
      <c r="K356" s="27">
        <v>14282444.119999999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5" t="s">
        <v>27</v>
      </c>
    </row>
    <row r="357" spans="1:19" s="37" customFormat="1" ht="15" hidden="1" customHeight="1" x14ac:dyDescent="0.25">
      <c r="A357" s="25" t="s">
        <v>1394</v>
      </c>
      <c r="B357" s="26" t="s">
        <v>1366</v>
      </c>
      <c r="C357" s="25" t="s">
        <v>25</v>
      </c>
      <c r="D357" s="25" t="s">
        <v>1403</v>
      </c>
      <c r="E357" s="25" t="s">
        <v>27</v>
      </c>
      <c r="F357" s="25" t="s">
        <v>1404</v>
      </c>
      <c r="G357" s="25" t="s">
        <v>27</v>
      </c>
      <c r="H357" s="25" t="s">
        <v>63</v>
      </c>
      <c r="I357" s="27" t="s">
        <v>64</v>
      </c>
      <c r="J357" s="27">
        <v>34328000</v>
      </c>
      <c r="K357" s="27">
        <v>34328000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5" t="s">
        <v>27</v>
      </c>
    </row>
    <row r="358" spans="1:19" s="37" customFormat="1" ht="15" hidden="1" customHeight="1" x14ac:dyDescent="0.25">
      <c r="A358" s="25" t="s">
        <v>1397</v>
      </c>
      <c r="B358" s="26" t="s">
        <v>1366</v>
      </c>
      <c r="C358" s="25" t="s">
        <v>25</v>
      </c>
      <c r="D358" s="25" t="s">
        <v>1406</v>
      </c>
      <c r="E358" s="25" t="s">
        <v>27</v>
      </c>
      <c r="F358" s="25" t="s">
        <v>1407</v>
      </c>
      <c r="G358" s="25" t="s">
        <v>27</v>
      </c>
      <c r="H358" s="25" t="s">
        <v>1408</v>
      </c>
      <c r="I358" s="27" t="s">
        <v>1409</v>
      </c>
      <c r="J358" s="27">
        <v>77912000</v>
      </c>
      <c r="K358" s="27">
        <v>77912000</v>
      </c>
      <c r="L358" s="27">
        <v>0</v>
      </c>
      <c r="M358" s="27">
        <v>0</v>
      </c>
      <c r="N358" s="27">
        <v>0</v>
      </c>
      <c r="O358" s="27">
        <v>0</v>
      </c>
      <c r="P358" s="27">
        <v>0</v>
      </c>
      <c r="Q358" s="27">
        <v>0</v>
      </c>
      <c r="R358" s="27">
        <v>0</v>
      </c>
      <c r="S358" s="25" t="s">
        <v>27</v>
      </c>
    </row>
    <row r="359" spans="1:19" s="28" customFormat="1" ht="15" hidden="1" customHeight="1" x14ac:dyDescent="0.25">
      <c r="A359" s="25" t="s">
        <v>1402</v>
      </c>
      <c r="B359" s="26" t="s">
        <v>1366</v>
      </c>
      <c r="C359" s="25" t="s">
        <v>25</v>
      </c>
      <c r="D359" s="25" t="s">
        <v>1411</v>
      </c>
      <c r="E359" s="25" t="s">
        <v>27</v>
      </c>
      <c r="F359" s="25" t="s">
        <v>1412</v>
      </c>
      <c r="G359" s="25" t="s">
        <v>27</v>
      </c>
      <c r="H359" s="25" t="s">
        <v>401</v>
      </c>
      <c r="I359" s="27" t="s">
        <v>402</v>
      </c>
      <c r="J359" s="27">
        <v>9199129</v>
      </c>
      <c r="K359" s="27">
        <v>9199129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5" t="s">
        <v>27</v>
      </c>
    </row>
    <row r="360" spans="1:19" ht="15" hidden="1" customHeight="1" x14ac:dyDescent="0.25">
      <c r="A360" s="25" t="s">
        <v>1405</v>
      </c>
      <c r="B360" s="26" t="s">
        <v>1366</v>
      </c>
      <c r="C360" s="25" t="s">
        <v>25</v>
      </c>
      <c r="D360" s="25" t="s">
        <v>1414</v>
      </c>
      <c r="E360" s="25" t="s">
        <v>27</v>
      </c>
      <c r="F360" s="25" t="s">
        <v>1415</v>
      </c>
      <c r="G360" s="25" t="s">
        <v>27</v>
      </c>
      <c r="H360" s="25" t="s">
        <v>252</v>
      </c>
      <c r="I360" s="27" t="s">
        <v>253</v>
      </c>
      <c r="J360" s="27">
        <v>22520370.300000001</v>
      </c>
      <c r="K360" s="27">
        <v>22520370.300000001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5" t="s">
        <v>27</v>
      </c>
    </row>
    <row r="361" spans="1:19" s="37" customFormat="1" ht="15" hidden="1" customHeight="1" x14ac:dyDescent="0.25">
      <c r="A361" s="25" t="s">
        <v>1410</v>
      </c>
      <c r="B361" s="26" t="s">
        <v>1366</v>
      </c>
      <c r="C361" s="25" t="s">
        <v>25</v>
      </c>
      <c r="D361" s="25" t="s">
        <v>1417</v>
      </c>
      <c r="E361" s="25" t="s">
        <v>27</v>
      </c>
      <c r="F361" s="25" t="s">
        <v>1418</v>
      </c>
      <c r="G361" s="25" t="s">
        <v>27</v>
      </c>
      <c r="H361" s="25" t="s">
        <v>63</v>
      </c>
      <c r="I361" s="27" t="s">
        <v>64</v>
      </c>
      <c r="J361" s="27">
        <v>8316000</v>
      </c>
      <c r="K361" s="27">
        <v>8316000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5" t="s">
        <v>27</v>
      </c>
    </row>
    <row r="362" spans="1:19" s="37" customFormat="1" ht="15" hidden="1" customHeight="1" x14ac:dyDescent="0.25">
      <c r="A362" s="25" t="s">
        <v>1413</v>
      </c>
      <c r="B362" s="26" t="s">
        <v>1366</v>
      </c>
      <c r="C362" s="25" t="s">
        <v>25</v>
      </c>
      <c r="D362" s="25" t="s">
        <v>1420</v>
      </c>
      <c r="E362" s="25" t="s">
        <v>27</v>
      </c>
      <c r="F362" s="25" t="s">
        <v>1421</v>
      </c>
      <c r="G362" s="25" t="s">
        <v>27</v>
      </c>
      <c r="H362" s="25" t="s">
        <v>412</v>
      </c>
      <c r="I362" s="27" t="s">
        <v>413</v>
      </c>
      <c r="J362" s="27">
        <v>57910185.490000002</v>
      </c>
      <c r="K362" s="27">
        <v>57910185.490000002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5" t="s">
        <v>27</v>
      </c>
    </row>
    <row r="363" spans="1:19" s="28" customFormat="1" ht="15" hidden="1" customHeight="1" x14ac:dyDescent="0.25">
      <c r="A363" s="25" t="s">
        <v>1416</v>
      </c>
      <c r="B363" s="26" t="s">
        <v>1366</v>
      </c>
      <c r="C363" s="25" t="s">
        <v>25</v>
      </c>
      <c r="D363" s="25" t="s">
        <v>1423</v>
      </c>
      <c r="E363" s="25" t="s">
        <v>27</v>
      </c>
      <c r="F363" s="25" t="s">
        <v>1424</v>
      </c>
      <c r="G363" s="25" t="s">
        <v>27</v>
      </c>
      <c r="H363" s="25" t="s">
        <v>1400</v>
      </c>
      <c r="I363" s="27" t="s">
        <v>1401</v>
      </c>
      <c r="J363" s="27">
        <v>53648879.299999997</v>
      </c>
      <c r="K363" s="27">
        <v>53648879.299999997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5" t="s">
        <v>27</v>
      </c>
    </row>
    <row r="364" spans="1:19" s="28" customFormat="1" ht="15" hidden="1" customHeight="1" x14ac:dyDescent="0.25">
      <c r="A364" s="25" t="s">
        <v>1419</v>
      </c>
      <c r="B364" s="26" t="s">
        <v>1366</v>
      </c>
      <c r="C364" s="25" t="s">
        <v>25</v>
      </c>
      <c r="D364" s="25" t="s">
        <v>1426</v>
      </c>
      <c r="E364" s="25" t="s">
        <v>27</v>
      </c>
      <c r="F364" s="25" t="s">
        <v>1427</v>
      </c>
      <c r="G364" s="25" t="s">
        <v>27</v>
      </c>
      <c r="H364" s="25" t="s">
        <v>63</v>
      </c>
      <c r="I364" s="27" t="s">
        <v>64</v>
      </c>
      <c r="J364" s="27">
        <v>2226000</v>
      </c>
      <c r="K364" s="27">
        <v>2226000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5" t="s">
        <v>27</v>
      </c>
    </row>
    <row r="365" spans="1:19" s="28" customFormat="1" ht="15" hidden="1" customHeight="1" x14ac:dyDescent="0.25">
      <c r="A365" s="25" t="s">
        <v>1422</v>
      </c>
      <c r="B365" s="26" t="s">
        <v>1366</v>
      </c>
      <c r="C365" s="25" t="s">
        <v>25</v>
      </c>
      <c r="D365" s="25" t="s">
        <v>1429</v>
      </c>
      <c r="E365" s="25" t="s">
        <v>27</v>
      </c>
      <c r="F365" s="25" t="s">
        <v>1430</v>
      </c>
      <c r="G365" s="25" t="s">
        <v>27</v>
      </c>
      <c r="H365" s="25" t="s">
        <v>1431</v>
      </c>
      <c r="I365" s="27" t="s">
        <v>1432</v>
      </c>
      <c r="J365" s="27">
        <v>795553951.38</v>
      </c>
      <c r="K365" s="27">
        <v>795553951.38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5" t="s">
        <v>27</v>
      </c>
    </row>
    <row r="366" spans="1:19" s="37" customFormat="1" ht="15" hidden="1" customHeight="1" x14ac:dyDescent="0.25">
      <c r="A366" s="25" t="s">
        <v>1425</v>
      </c>
      <c r="B366" s="26" t="s">
        <v>1366</v>
      </c>
      <c r="C366" s="25" t="s">
        <v>25</v>
      </c>
      <c r="D366" s="25" t="s">
        <v>1434</v>
      </c>
      <c r="E366" s="25" t="s">
        <v>27</v>
      </c>
      <c r="F366" s="25" t="s">
        <v>1435</v>
      </c>
      <c r="G366" s="25" t="s">
        <v>27</v>
      </c>
      <c r="H366" s="25" t="s">
        <v>342</v>
      </c>
      <c r="I366" s="27" t="s">
        <v>343</v>
      </c>
      <c r="J366" s="27">
        <v>5745600.3200000003</v>
      </c>
      <c r="K366" s="27">
        <v>2872800</v>
      </c>
      <c r="L366" s="27">
        <v>2476552</v>
      </c>
      <c r="M366" s="27">
        <v>396248.32000000001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5" t="s">
        <v>27</v>
      </c>
    </row>
    <row r="367" spans="1:19" s="82" customFormat="1" ht="15" hidden="1" customHeight="1" x14ac:dyDescent="0.25">
      <c r="A367" s="25" t="s">
        <v>1428</v>
      </c>
      <c r="B367" s="26" t="s">
        <v>1366</v>
      </c>
      <c r="C367" s="25" t="s">
        <v>25</v>
      </c>
      <c r="D367" s="25" t="s">
        <v>1437</v>
      </c>
      <c r="E367" s="25" t="s">
        <v>27</v>
      </c>
      <c r="F367" s="25" t="s">
        <v>1438</v>
      </c>
      <c r="G367" s="25" t="s">
        <v>27</v>
      </c>
      <c r="H367" s="25" t="s">
        <v>50</v>
      </c>
      <c r="I367" s="27" t="s">
        <v>51</v>
      </c>
      <c r="J367" s="27">
        <v>874319689.35000002</v>
      </c>
      <c r="K367" s="27">
        <v>874319689.35000002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5" t="s">
        <v>27</v>
      </c>
    </row>
    <row r="368" spans="1:19" s="28" customFormat="1" ht="15" hidden="1" customHeight="1" x14ac:dyDescent="0.25">
      <c r="A368" s="25" t="s">
        <v>1433</v>
      </c>
      <c r="B368" s="26" t="s">
        <v>1366</v>
      </c>
      <c r="C368" s="25" t="s">
        <v>25</v>
      </c>
      <c r="D368" s="25" t="s">
        <v>1440</v>
      </c>
      <c r="E368" s="25" t="s">
        <v>27</v>
      </c>
      <c r="F368" s="25" t="s">
        <v>1441</v>
      </c>
      <c r="G368" s="25" t="s">
        <v>27</v>
      </c>
      <c r="H368" s="25" t="s">
        <v>50</v>
      </c>
      <c r="I368" s="27" t="s">
        <v>51</v>
      </c>
      <c r="J368" s="27">
        <v>554163658.64999998</v>
      </c>
      <c r="K368" s="27">
        <v>554163658.64999998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5" t="s">
        <v>27</v>
      </c>
    </row>
    <row r="369" spans="1:19" s="28" customFormat="1" ht="15" hidden="1" customHeight="1" x14ac:dyDescent="0.25">
      <c r="A369" s="42" t="s">
        <v>1436</v>
      </c>
      <c r="B369" s="43" t="s">
        <v>1366</v>
      </c>
      <c r="C369" s="42" t="s">
        <v>25</v>
      </c>
      <c r="D369" s="42" t="s">
        <v>1443</v>
      </c>
      <c r="E369" s="42" t="s">
        <v>27</v>
      </c>
      <c r="F369" s="42" t="s">
        <v>1444</v>
      </c>
      <c r="G369" s="42" t="s">
        <v>27</v>
      </c>
      <c r="H369" s="42" t="s">
        <v>50</v>
      </c>
      <c r="I369" s="44" t="s">
        <v>51</v>
      </c>
      <c r="J369" s="44">
        <v>68561538.040000007</v>
      </c>
      <c r="K369" s="44">
        <v>68561538.040000007</v>
      </c>
      <c r="L369" s="44">
        <v>0</v>
      </c>
      <c r="M369" s="44">
        <v>0</v>
      </c>
      <c r="N369" s="44">
        <v>0</v>
      </c>
      <c r="O369" s="44">
        <v>0</v>
      </c>
      <c r="P369" s="44">
        <v>0</v>
      </c>
      <c r="Q369" s="44">
        <v>0</v>
      </c>
      <c r="R369" s="44">
        <v>0</v>
      </c>
      <c r="S369" s="42" t="s">
        <v>27</v>
      </c>
    </row>
    <row r="370" spans="1:19" s="28" customFormat="1" ht="15" hidden="1" customHeight="1" x14ac:dyDescent="0.25">
      <c r="A370" s="25" t="s">
        <v>1439</v>
      </c>
      <c r="B370" s="26" t="s">
        <v>1366</v>
      </c>
      <c r="C370" s="25" t="s">
        <v>25</v>
      </c>
      <c r="D370" s="25" t="s">
        <v>1446</v>
      </c>
      <c r="E370" s="25" t="s">
        <v>27</v>
      </c>
      <c r="F370" s="25" t="s">
        <v>1447</v>
      </c>
      <c r="G370" s="25" t="s">
        <v>27</v>
      </c>
      <c r="H370" s="25" t="s">
        <v>437</v>
      </c>
      <c r="I370" s="27" t="s">
        <v>438</v>
      </c>
      <c r="J370" s="27">
        <v>71200000</v>
      </c>
      <c r="K370" s="27">
        <v>71200000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5" t="s">
        <v>27</v>
      </c>
    </row>
    <row r="371" spans="1:19" s="28" customFormat="1" ht="15" hidden="1" customHeight="1" x14ac:dyDescent="0.25">
      <c r="A371" s="25" t="s">
        <v>1442</v>
      </c>
      <c r="B371" s="26" t="s">
        <v>1366</v>
      </c>
      <c r="C371" s="25" t="s">
        <v>25</v>
      </c>
      <c r="D371" s="25" t="s">
        <v>1449</v>
      </c>
      <c r="E371" s="25" t="s">
        <v>27</v>
      </c>
      <c r="F371" s="25" t="s">
        <v>1450</v>
      </c>
      <c r="G371" s="25" t="s">
        <v>27</v>
      </c>
      <c r="H371" s="25" t="s">
        <v>252</v>
      </c>
      <c r="I371" s="27" t="s">
        <v>253</v>
      </c>
      <c r="J371" s="27">
        <v>172271440.19999999</v>
      </c>
      <c r="K371" s="27">
        <v>172271440.19999999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5" t="s">
        <v>27</v>
      </c>
    </row>
    <row r="372" spans="1:19" s="28" customFormat="1" ht="15" hidden="1" customHeight="1" x14ac:dyDescent="0.25">
      <c r="A372" s="25" t="s">
        <v>1445</v>
      </c>
      <c r="B372" s="26" t="s">
        <v>1366</v>
      </c>
      <c r="C372" s="25" t="s">
        <v>25</v>
      </c>
      <c r="D372" s="25" t="s">
        <v>1452</v>
      </c>
      <c r="E372" s="25" t="s">
        <v>27</v>
      </c>
      <c r="F372" s="25" t="s">
        <v>1453</v>
      </c>
      <c r="G372" s="25" t="s">
        <v>27</v>
      </c>
      <c r="H372" s="25" t="s">
        <v>1454</v>
      </c>
      <c r="I372" s="27" t="s">
        <v>1455</v>
      </c>
      <c r="J372" s="27">
        <v>131203000</v>
      </c>
      <c r="K372" s="27">
        <v>131203000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5" t="s">
        <v>27</v>
      </c>
    </row>
    <row r="373" spans="1:19" s="28" customFormat="1" ht="15" hidden="1" customHeight="1" x14ac:dyDescent="0.25">
      <c r="A373" s="25" t="s">
        <v>1448</v>
      </c>
      <c r="B373" s="26" t="s">
        <v>1366</v>
      </c>
      <c r="C373" s="25" t="s">
        <v>25</v>
      </c>
      <c r="D373" s="25" t="s">
        <v>1457</v>
      </c>
      <c r="E373" s="25" t="s">
        <v>27</v>
      </c>
      <c r="F373" s="25" t="s">
        <v>1458</v>
      </c>
      <c r="G373" s="25" t="s">
        <v>27</v>
      </c>
      <c r="H373" s="25" t="s">
        <v>1459</v>
      </c>
      <c r="I373" s="27" t="s">
        <v>1460</v>
      </c>
      <c r="J373" s="27">
        <v>134000000</v>
      </c>
      <c r="K373" s="27">
        <v>134000000</v>
      </c>
      <c r="L373" s="27">
        <v>0</v>
      </c>
      <c r="M373" s="27">
        <v>0</v>
      </c>
      <c r="N373" s="27">
        <v>0</v>
      </c>
      <c r="O373" s="27">
        <v>0</v>
      </c>
      <c r="P373" s="27">
        <v>0</v>
      </c>
      <c r="Q373" s="27">
        <v>0</v>
      </c>
      <c r="R373" s="27">
        <v>0</v>
      </c>
      <c r="S373" s="25" t="s">
        <v>27</v>
      </c>
    </row>
    <row r="374" spans="1:19" s="28" customFormat="1" ht="15" hidden="1" customHeight="1" x14ac:dyDescent="0.25">
      <c r="A374" s="25" t="s">
        <v>1451</v>
      </c>
      <c r="B374" s="26" t="s">
        <v>1366</v>
      </c>
      <c r="C374" s="25" t="s">
        <v>25</v>
      </c>
      <c r="D374" s="25" t="s">
        <v>1462</v>
      </c>
      <c r="E374" s="25" t="s">
        <v>27</v>
      </c>
      <c r="F374" s="25" t="s">
        <v>1463</v>
      </c>
      <c r="G374" s="25" t="s">
        <v>27</v>
      </c>
      <c r="H374" s="25" t="s">
        <v>34</v>
      </c>
      <c r="I374" s="27" t="s">
        <v>35</v>
      </c>
      <c r="J374" s="27">
        <v>159169502.80000001</v>
      </c>
      <c r="K374" s="27">
        <v>159169502.80000001</v>
      </c>
      <c r="L374" s="27">
        <v>0</v>
      </c>
      <c r="M374" s="27">
        <v>0</v>
      </c>
      <c r="N374" s="27">
        <v>0</v>
      </c>
      <c r="O374" s="27">
        <v>0</v>
      </c>
      <c r="P374" s="27">
        <v>0</v>
      </c>
      <c r="Q374" s="27">
        <v>0</v>
      </c>
      <c r="R374" s="27">
        <v>0</v>
      </c>
      <c r="S374" s="25" t="s">
        <v>27</v>
      </c>
    </row>
    <row r="375" spans="1:19" ht="15" hidden="1" customHeight="1" x14ac:dyDescent="0.25">
      <c r="A375" s="25" t="s">
        <v>1456</v>
      </c>
      <c r="B375" s="26" t="s">
        <v>1366</v>
      </c>
      <c r="C375" s="25" t="s">
        <v>25</v>
      </c>
      <c r="D375" s="25" t="s">
        <v>1465</v>
      </c>
      <c r="E375" s="25" t="s">
        <v>27</v>
      </c>
      <c r="F375" s="25" t="s">
        <v>1466</v>
      </c>
      <c r="G375" s="25" t="s">
        <v>27</v>
      </c>
      <c r="H375" s="25" t="s">
        <v>1467</v>
      </c>
      <c r="I375" s="27" t="s">
        <v>1468</v>
      </c>
      <c r="J375" s="27">
        <v>59235614.109999999</v>
      </c>
      <c r="K375" s="27">
        <v>59235614.109999999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5" t="s">
        <v>27</v>
      </c>
    </row>
    <row r="376" spans="1:19" s="37" customFormat="1" ht="15" hidden="1" customHeight="1" x14ac:dyDescent="0.25">
      <c r="A376" s="25" t="s">
        <v>1461</v>
      </c>
      <c r="B376" s="26" t="s">
        <v>1366</v>
      </c>
      <c r="C376" s="25" t="s">
        <v>25</v>
      </c>
      <c r="D376" s="25" t="s">
        <v>1470</v>
      </c>
      <c r="E376" s="25" t="s">
        <v>27</v>
      </c>
      <c r="F376" s="25" t="s">
        <v>1471</v>
      </c>
      <c r="G376" s="25" t="s">
        <v>27</v>
      </c>
      <c r="H376" s="25" t="s">
        <v>1467</v>
      </c>
      <c r="I376" s="27" t="s">
        <v>1468</v>
      </c>
      <c r="J376" s="27">
        <v>146481835.69999999</v>
      </c>
      <c r="K376" s="27">
        <v>146481835.69999999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5" t="s">
        <v>27</v>
      </c>
    </row>
    <row r="377" spans="1:19" s="28" customFormat="1" ht="15" hidden="1" customHeight="1" x14ac:dyDescent="0.25">
      <c r="A377" s="38" t="s">
        <v>1464</v>
      </c>
      <c r="B377" s="39" t="s">
        <v>1366</v>
      </c>
      <c r="C377" s="38" t="s">
        <v>75</v>
      </c>
      <c r="D377" s="38" t="s">
        <v>27</v>
      </c>
      <c r="E377" s="38" t="s">
        <v>1370</v>
      </c>
      <c r="F377" s="38" t="s">
        <v>1371</v>
      </c>
      <c r="G377" s="38" t="s">
        <v>1370</v>
      </c>
      <c r="H377" s="38" t="s">
        <v>1372</v>
      </c>
      <c r="I377" s="40" t="s">
        <v>1373</v>
      </c>
      <c r="J377" s="40">
        <v>-86106698.780000001</v>
      </c>
      <c r="K377" s="40">
        <v>-86106698.780000001</v>
      </c>
      <c r="L377" s="40">
        <v>0</v>
      </c>
      <c r="M377" s="40">
        <v>0</v>
      </c>
      <c r="N377" s="40">
        <v>0</v>
      </c>
      <c r="O377" s="40">
        <v>0</v>
      </c>
      <c r="P377" s="40">
        <v>0</v>
      </c>
      <c r="Q377" s="40">
        <v>0</v>
      </c>
      <c r="R377" s="40">
        <v>0</v>
      </c>
      <c r="S377" s="38" t="s">
        <v>27</v>
      </c>
    </row>
    <row r="378" spans="1:19" s="28" customFormat="1" ht="15" hidden="1" customHeight="1" x14ac:dyDescent="0.25">
      <c r="A378" s="25" t="s">
        <v>1469</v>
      </c>
      <c r="B378" s="26" t="s">
        <v>1366</v>
      </c>
      <c r="C378" s="25" t="s">
        <v>75</v>
      </c>
      <c r="D378" s="25" t="s">
        <v>27</v>
      </c>
      <c r="E378" s="25" t="s">
        <v>1480</v>
      </c>
      <c r="F378" s="25" t="s">
        <v>1481</v>
      </c>
      <c r="G378" s="25" t="s">
        <v>1482</v>
      </c>
      <c r="H378" s="25" t="s">
        <v>93</v>
      </c>
      <c r="I378" s="27" t="s">
        <v>94</v>
      </c>
      <c r="J378" s="27">
        <v>-4929596.04</v>
      </c>
      <c r="K378" s="27">
        <v>0</v>
      </c>
      <c r="L378" s="27">
        <v>-4249651.76</v>
      </c>
      <c r="M378" s="27">
        <v>-679944.28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5" t="s">
        <v>27</v>
      </c>
    </row>
    <row r="379" spans="1:19" s="28" customFormat="1" ht="15" hidden="1" customHeight="1" x14ac:dyDescent="0.25">
      <c r="A379" s="25" t="s">
        <v>1472</v>
      </c>
      <c r="B379" s="26" t="s">
        <v>1366</v>
      </c>
      <c r="C379" s="25" t="s">
        <v>75</v>
      </c>
      <c r="D379" s="25" t="s">
        <v>27</v>
      </c>
      <c r="E379" s="25" t="s">
        <v>1484</v>
      </c>
      <c r="F379" s="25" t="s">
        <v>1485</v>
      </c>
      <c r="G379" s="25" t="s">
        <v>1482</v>
      </c>
      <c r="H379" s="25" t="s">
        <v>93</v>
      </c>
      <c r="I379" s="27" t="s">
        <v>94</v>
      </c>
      <c r="J379" s="27">
        <v>-761368.05</v>
      </c>
      <c r="K379" s="27">
        <v>0</v>
      </c>
      <c r="L379" s="27">
        <v>-656351.77</v>
      </c>
      <c r="M379" s="27">
        <v>-105016.28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5" t="s">
        <v>27</v>
      </c>
    </row>
    <row r="380" spans="1:19" s="28" customFormat="1" ht="15" hidden="1" customHeight="1" x14ac:dyDescent="0.25">
      <c r="A380" s="25" t="s">
        <v>1475</v>
      </c>
      <c r="B380" s="26" t="s">
        <v>1366</v>
      </c>
      <c r="C380" s="25" t="s">
        <v>75</v>
      </c>
      <c r="D380" s="25" t="s">
        <v>27</v>
      </c>
      <c r="E380" s="25" t="s">
        <v>1487</v>
      </c>
      <c r="F380" s="25" t="s">
        <v>1488</v>
      </c>
      <c r="G380" s="25" t="s">
        <v>1395</v>
      </c>
      <c r="H380" s="25" t="s">
        <v>151</v>
      </c>
      <c r="I380" s="27" t="s">
        <v>152</v>
      </c>
      <c r="J380" s="27">
        <v>-34552880</v>
      </c>
      <c r="K380" s="27">
        <v>-34552880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5" t="s">
        <v>27</v>
      </c>
    </row>
    <row r="381" spans="1:19" s="28" customFormat="1" ht="15" hidden="1" customHeight="1" x14ac:dyDescent="0.25">
      <c r="A381" s="25" t="s">
        <v>1478</v>
      </c>
      <c r="B381" s="26" t="s">
        <v>1366</v>
      </c>
      <c r="C381" s="25" t="s">
        <v>75</v>
      </c>
      <c r="D381" s="25" t="s">
        <v>27</v>
      </c>
      <c r="E381" s="25" t="s">
        <v>1490</v>
      </c>
      <c r="F381" s="25" t="s">
        <v>1491</v>
      </c>
      <c r="G381" s="25" t="s">
        <v>312</v>
      </c>
      <c r="H381" s="25" t="s">
        <v>132</v>
      </c>
      <c r="I381" s="27" t="s">
        <v>133</v>
      </c>
      <c r="J381" s="27">
        <v>-515916.73</v>
      </c>
      <c r="K381" s="27">
        <v>0</v>
      </c>
      <c r="L381" s="27">
        <v>-444755.8</v>
      </c>
      <c r="M381" s="27">
        <v>-71160.929999999993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5" t="s">
        <v>27</v>
      </c>
    </row>
    <row r="382" spans="1:19" ht="15" hidden="1" customHeight="1" x14ac:dyDescent="0.25">
      <c r="A382" s="25" t="s">
        <v>1479</v>
      </c>
      <c r="B382" s="26" t="s">
        <v>1366</v>
      </c>
      <c r="C382" s="25" t="s">
        <v>75</v>
      </c>
      <c r="D382" s="25" t="s">
        <v>27</v>
      </c>
      <c r="E382" s="25" t="s">
        <v>1493</v>
      </c>
      <c r="F382" s="25" t="s">
        <v>1494</v>
      </c>
      <c r="G382" s="25" t="s">
        <v>1495</v>
      </c>
      <c r="H382" s="25" t="s">
        <v>132</v>
      </c>
      <c r="I382" s="27" t="s">
        <v>133</v>
      </c>
      <c r="J382" s="27">
        <v>-28339619.550000001</v>
      </c>
      <c r="K382" s="27">
        <v>0</v>
      </c>
      <c r="L382" s="27">
        <v>-24430706.510000002</v>
      </c>
      <c r="M382" s="27">
        <v>-3908913.04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5" t="s">
        <v>27</v>
      </c>
    </row>
    <row r="383" spans="1:19" s="28" customFormat="1" ht="15" hidden="1" customHeight="1" x14ac:dyDescent="0.25">
      <c r="A383" s="25" t="s">
        <v>1483</v>
      </c>
      <c r="B383" s="26" t="s">
        <v>1366</v>
      </c>
      <c r="C383" s="25" t="s">
        <v>75</v>
      </c>
      <c r="D383" s="25" t="s">
        <v>27</v>
      </c>
      <c r="E383" s="25" t="s">
        <v>1500</v>
      </c>
      <c r="F383" s="25" t="s">
        <v>1501</v>
      </c>
      <c r="G383" s="25" t="s">
        <v>1437</v>
      </c>
      <c r="H383" s="25" t="s">
        <v>50</v>
      </c>
      <c r="I383" s="27" t="s">
        <v>51</v>
      </c>
      <c r="J383" s="27">
        <v>-5774323.1799999997</v>
      </c>
      <c r="K383" s="27">
        <v>-5774323.1799999997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5" t="s">
        <v>27</v>
      </c>
    </row>
    <row r="384" spans="1:19" ht="15" hidden="1" customHeight="1" x14ac:dyDescent="0.25">
      <c r="A384" s="25" t="s">
        <v>1486</v>
      </c>
      <c r="B384" s="26" t="s">
        <v>1366</v>
      </c>
      <c r="C384" s="25" t="s">
        <v>75</v>
      </c>
      <c r="D384" s="25" t="s">
        <v>27</v>
      </c>
      <c r="E384" s="25" t="s">
        <v>1503</v>
      </c>
      <c r="F384" s="25" t="s">
        <v>1504</v>
      </c>
      <c r="G384" s="25" t="s">
        <v>1440</v>
      </c>
      <c r="H384" s="25" t="s">
        <v>50</v>
      </c>
      <c r="I384" s="27" t="s">
        <v>51</v>
      </c>
      <c r="J384" s="27">
        <v>-5537681.0999999996</v>
      </c>
      <c r="K384" s="27">
        <v>-5537681.0999999996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5" t="s">
        <v>27</v>
      </c>
    </row>
    <row r="385" spans="1:19" s="28" customFormat="1" ht="15" hidden="1" customHeight="1" x14ac:dyDescent="0.25">
      <c r="A385" s="25" t="s">
        <v>1489</v>
      </c>
      <c r="B385" s="26" t="s">
        <v>1366</v>
      </c>
      <c r="C385" s="25" t="s">
        <v>75</v>
      </c>
      <c r="D385" s="25" t="s">
        <v>27</v>
      </c>
      <c r="E385" s="25" t="s">
        <v>1505</v>
      </c>
      <c r="F385" s="25" t="s">
        <v>1506</v>
      </c>
      <c r="G385" s="25" t="s">
        <v>1443</v>
      </c>
      <c r="H385" s="25" t="s">
        <v>50</v>
      </c>
      <c r="I385" s="27" t="s">
        <v>51</v>
      </c>
      <c r="J385" s="27">
        <v>-1391585.4</v>
      </c>
      <c r="K385" s="27">
        <v>-1391585.4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5" t="s">
        <v>27</v>
      </c>
    </row>
    <row r="386" spans="1:19" s="28" customFormat="1" ht="15" hidden="1" customHeight="1" x14ac:dyDescent="0.25">
      <c r="A386" s="25" t="s">
        <v>1492</v>
      </c>
      <c r="B386" s="26" t="s">
        <v>1366</v>
      </c>
      <c r="C386" s="25" t="s">
        <v>75</v>
      </c>
      <c r="D386" s="25" t="s">
        <v>27</v>
      </c>
      <c r="E386" s="25" t="s">
        <v>1507</v>
      </c>
      <c r="F386" s="25" t="s">
        <v>1508</v>
      </c>
      <c r="G386" s="25" t="s">
        <v>135</v>
      </c>
      <c r="H386" s="25" t="s">
        <v>137</v>
      </c>
      <c r="I386" s="27" t="s">
        <v>138</v>
      </c>
      <c r="J386" s="27">
        <v>-21371089.140000001</v>
      </c>
      <c r="K386" s="27">
        <v>0</v>
      </c>
      <c r="L386" s="27">
        <v>-18423352.710000001</v>
      </c>
      <c r="M386" s="27">
        <v>-2947736.43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5" t="s">
        <v>27</v>
      </c>
    </row>
    <row r="387" spans="1:19" s="37" customFormat="1" ht="15" hidden="1" customHeight="1" x14ac:dyDescent="0.25">
      <c r="A387" s="25" t="s">
        <v>1502</v>
      </c>
      <c r="B387" s="26" t="s">
        <v>1366</v>
      </c>
      <c r="C387" s="25" t="s">
        <v>75</v>
      </c>
      <c r="D387" s="25" t="s">
        <v>27</v>
      </c>
      <c r="E387" s="25" t="s">
        <v>1497</v>
      </c>
      <c r="F387" s="25" t="s">
        <v>27</v>
      </c>
      <c r="G387" s="25" t="s">
        <v>1434</v>
      </c>
      <c r="H387" s="25" t="s">
        <v>342</v>
      </c>
      <c r="I387" s="27" t="s">
        <v>343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297186.24</v>
      </c>
      <c r="S387" s="25" t="s">
        <v>1498</v>
      </c>
    </row>
    <row r="388" spans="1:19" s="28" customFormat="1" ht="15" hidden="1" customHeight="1" x14ac:dyDescent="0.25">
      <c r="A388" s="34" t="s">
        <v>1380</v>
      </c>
      <c r="B388" s="35" t="s">
        <v>1366</v>
      </c>
      <c r="C388" s="34" t="s">
        <v>25</v>
      </c>
      <c r="D388" s="34" t="s">
        <v>1389</v>
      </c>
      <c r="E388" s="34" t="s">
        <v>27</v>
      </c>
      <c r="F388" s="34" t="s">
        <v>1390</v>
      </c>
      <c r="G388" s="34" t="s">
        <v>27</v>
      </c>
      <c r="H388" s="34" t="s">
        <v>747</v>
      </c>
      <c r="I388" s="36" t="s">
        <v>748</v>
      </c>
      <c r="J388" s="36">
        <v>16655551.5328</v>
      </c>
      <c r="K388" s="36">
        <v>0</v>
      </c>
      <c r="L388" s="36">
        <v>14358234.08</v>
      </c>
      <c r="M388" s="36">
        <v>2297317.4500000002</v>
      </c>
      <c r="N388" s="36">
        <v>0</v>
      </c>
      <c r="O388" s="36">
        <v>0</v>
      </c>
      <c r="P388" s="36">
        <v>0</v>
      </c>
      <c r="Q388" s="36">
        <v>0</v>
      </c>
      <c r="R388" s="36">
        <v>0</v>
      </c>
      <c r="S388" s="34" t="s">
        <v>27</v>
      </c>
    </row>
    <row r="389" spans="1:19" s="28" customFormat="1" ht="15" hidden="1" customHeight="1" x14ac:dyDescent="0.25">
      <c r="A389" s="34" t="s">
        <v>1499</v>
      </c>
      <c r="B389" s="35" t="s">
        <v>1366</v>
      </c>
      <c r="C389" s="34" t="s">
        <v>75</v>
      </c>
      <c r="D389" s="34" t="s">
        <v>27</v>
      </c>
      <c r="E389" s="34" t="s">
        <v>1476</v>
      </c>
      <c r="F389" s="34" t="s">
        <v>27</v>
      </c>
      <c r="G389" s="34" t="s">
        <v>1389</v>
      </c>
      <c r="H389" s="34" t="s">
        <v>747</v>
      </c>
      <c r="I389" s="36" t="s">
        <v>748</v>
      </c>
      <c r="J389" s="36">
        <v>0</v>
      </c>
      <c r="K389" s="36">
        <v>0</v>
      </c>
      <c r="L389" s="36">
        <v>0</v>
      </c>
      <c r="M389" s="36">
        <v>0</v>
      </c>
      <c r="N389" s="36">
        <v>0</v>
      </c>
      <c r="O389" s="36">
        <v>0</v>
      </c>
      <c r="P389" s="36">
        <v>0</v>
      </c>
      <c r="Q389" s="36">
        <v>0</v>
      </c>
      <c r="R389" s="36">
        <v>1722988.0896000001</v>
      </c>
      <c r="S389" s="34" t="s">
        <v>1477</v>
      </c>
    </row>
    <row r="390" spans="1:19" s="28" customFormat="1" ht="15" hidden="1" customHeight="1" x14ac:dyDescent="0.25">
      <c r="A390" s="34" t="s">
        <v>1269</v>
      </c>
      <c r="B390" s="35" t="s">
        <v>1253</v>
      </c>
      <c r="C390" s="34" t="s">
        <v>25</v>
      </c>
      <c r="D390" s="34" t="s">
        <v>1277</v>
      </c>
      <c r="E390" s="34" t="s">
        <v>27</v>
      </c>
      <c r="F390" s="34" t="s">
        <v>1278</v>
      </c>
      <c r="G390" s="34" t="s">
        <v>27</v>
      </c>
      <c r="H390" s="34" t="s">
        <v>63</v>
      </c>
      <c r="I390" s="36" t="s">
        <v>64</v>
      </c>
      <c r="J390" s="36">
        <v>20636000</v>
      </c>
      <c r="K390" s="36">
        <v>20636000</v>
      </c>
      <c r="L390" s="36">
        <v>0</v>
      </c>
      <c r="M390" s="36">
        <v>0</v>
      </c>
      <c r="N390" s="36">
        <v>0</v>
      </c>
      <c r="O390" s="36">
        <v>0</v>
      </c>
      <c r="P390" s="36">
        <v>0</v>
      </c>
      <c r="Q390" s="36">
        <v>0</v>
      </c>
      <c r="R390" s="36">
        <v>0</v>
      </c>
      <c r="S390" s="34" t="s">
        <v>27</v>
      </c>
    </row>
    <row r="391" spans="1:19" s="37" customFormat="1" ht="15" hidden="1" customHeight="1" x14ac:dyDescent="0.25">
      <c r="A391" s="34" t="s">
        <v>726</v>
      </c>
      <c r="B391" s="35" t="s">
        <v>631</v>
      </c>
      <c r="C391" s="34" t="s">
        <v>25</v>
      </c>
      <c r="D391" s="34" t="s">
        <v>733</v>
      </c>
      <c r="E391" s="34" t="s">
        <v>27</v>
      </c>
      <c r="F391" s="34" t="s">
        <v>734</v>
      </c>
      <c r="G391" s="34" t="s">
        <v>27</v>
      </c>
      <c r="H391" s="34" t="s">
        <v>39</v>
      </c>
      <c r="I391" s="36" t="s">
        <v>40</v>
      </c>
      <c r="J391" s="36">
        <v>188353430.06999999</v>
      </c>
      <c r="K391" s="36">
        <v>172549783.94999999</v>
      </c>
      <c r="L391" s="36">
        <v>13623832.859999999</v>
      </c>
      <c r="M391" s="36">
        <v>2179813.2599999998</v>
      </c>
      <c r="N391" s="36">
        <v>0</v>
      </c>
      <c r="O391" s="36">
        <v>0</v>
      </c>
      <c r="P391" s="36">
        <v>0</v>
      </c>
      <c r="Q391" s="36">
        <v>0</v>
      </c>
      <c r="R391" s="36">
        <v>0</v>
      </c>
      <c r="S391" s="34" t="s">
        <v>27</v>
      </c>
    </row>
    <row r="392" spans="1:19" s="37" customFormat="1" ht="15" hidden="1" customHeight="1" x14ac:dyDescent="0.25">
      <c r="A392" s="34" t="s">
        <v>811</v>
      </c>
      <c r="B392" s="35" t="s">
        <v>631</v>
      </c>
      <c r="C392" s="34" t="s">
        <v>75</v>
      </c>
      <c r="D392" s="34" t="s">
        <v>27</v>
      </c>
      <c r="E392" s="34" t="s">
        <v>825</v>
      </c>
      <c r="F392" s="34" t="s">
        <v>27</v>
      </c>
      <c r="G392" s="34" t="s">
        <v>733</v>
      </c>
      <c r="H392" s="34" t="s">
        <v>39</v>
      </c>
      <c r="I392" s="36" t="s">
        <v>40</v>
      </c>
      <c r="J392" s="36">
        <v>0</v>
      </c>
      <c r="K392" s="36">
        <v>0</v>
      </c>
      <c r="L392" s="36">
        <v>0</v>
      </c>
      <c r="M392" s="36">
        <v>0</v>
      </c>
      <c r="N392" s="36">
        <v>0</v>
      </c>
      <c r="O392" s="36">
        <v>0</v>
      </c>
      <c r="P392" s="36">
        <v>0</v>
      </c>
      <c r="Q392" s="36">
        <v>0</v>
      </c>
      <c r="R392" s="36">
        <v>1634859.9449999998</v>
      </c>
      <c r="S392" s="34" t="s">
        <v>826</v>
      </c>
    </row>
    <row r="393" spans="1:19" s="28" customFormat="1" ht="15" hidden="1" customHeight="1" x14ac:dyDescent="0.25">
      <c r="A393" s="34" t="s">
        <v>623</v>
      </c>
      <c r="B393" s="35" t="s">
        <v>631</v>
      </c>
      <c r="C393" s="34" t="s">
        <v>25</v>
      </c>
      <c r="D393" s="34" t="s">
        <v>632</v>
      </c>
      <c r="E393" s="34" t="s">
        <v>27</v>
      </c>
      <c r="F393" s="34" t="s">
        <v>633</v>
      </c>
      <c r="G393" s="34" t="s">
        <v>27</v>
      </c>
      <c r="H393" s="34" t="s">
        <v>252</v>
      </c>
      <c r="I393" s="36" t="s">
        <v>253</v>
      </c>
      <c r="J393" s="36">
        <v>523196744</v>
      </c>
      <c r="K393" s="36">
        <v>523196744</v>
      </c>
      <c r="L393" s="36">
        <v>0</v>
      </c>
      <c r="M393" s="36">
        <v>0</v>
      </c>
      <c r="N393" s="36">
        <v>0</v>
      </c>
      <c r="O393" s="36">
        <v>0</v>
      </c>
      <c r="P393" s="36">
        <v>0</v>
      </c>
      <c r="Q393" s="36">
        <v>0</v>
      </c>
      <c r="R393" s="36">
        <v>0</v>
      </c>
      <c r="S393" s="34" t="s">
        <v>27</v>
      </c>
    </row>
    <row r="394" spans="1:19" s="28" customFormat="1" ht="15" hidden="1" customHeight="1" x14ac:dyDescent="0.25">
      <c r="A394" s="34" t="s">
        <v>1359</v>
      </c>
      <c r="B394" s="35" t="s">
        <v>1366</v>
      </c>
      <c r="C394" s="34" t="s">
        <v>25</v>
      </c>
      <c r="D394" s="34" t="s">
        <v>1367</v>
      </c>
      <c r="E394" s="34" t="s">
        <v>27</v>
      </c>
      <c r="F394" s="34" t="s">
        <v>1368</v>
      </c>
      <c r="G394" s="34" t="s">
        <v>27</v>
      </c>
      <c r="H394" s="34" t="s">
        <v>252</v>
      </c>
      <c r="I394" s="36" t="s">
        <v>253</v>
      </c>
      <c r="J394" s="36">
        <v>367992521.60000002</v>
      </c>
      <c r="K394" s="36">
        <v>367992521.60000002</v>
      </c>
      <c r="L394" s="36">
        <v>0</v>
      </c>
      <c r="M394" s="36">
        <v>0</v>
      </c>
      <c r="N394" s="36">
        <v>0</v>
      </c>
      <c r="O394" s="36">
        <v>0</v>
      </c>
      <c r="P394" s="36">
        <v>0</v>
      </c>
      <c r="Q394" s="36">
        <v>0</v>
      </c>
      <c r="R394" s="36">
        <v>0</v>
      </c>
      <c r="S394" s="34" t="s">
        <v>27</v>
      </c>
    </row>
    <row r="395" spans="1:19" s="28" customFormat="1" ht="15" hidden="1" customHeight="1" x14ac:dyDescent="0.25">
      <c r="A395" s="34" t="s">
        <v>1249</v>
      </c>
      <c r="B395" s="35" t="s">
        <v>1253</v>
      </c>
      <c r="C395" s="34" t="s">
        <v>25</v>
      </c>
      <c r="D395" s="34" t="s">
        <v>1259</v>
      </c>
      <c r="E395" s="34" t="s">
        <v>27</v>
      </c>
      <c r="F395" s="34" t="s">
        <v>1260</v>
      </c>
      <c r="G395" s="34" t="s">
        <v>27</v>
      </c>
      <c r="H395" s="34" t="s">
        <v>1261</v>
      </c>
      <c r="I395" s="36" t="s">
        <v>1262</v>
      </c>
      <c r="J395" s="36">
        <v>29296960</v>
      </c>
      <c r="K395" s="36">
        <v>0</v>
      </c>
      <c r="L395" s="36">
        <v>25256000</v>
      </c>
      <c r="M395" s="36">
        <v>4040960</v>
      </c>
      <c r="N395" s="36">
        <v>0</v>
      </c>
      <c r="O395" s="36">
        <v>0</v>
      </c>
      <c r="P395" s="36">
        <v>0</v>
      </c>
      <c r="Q395" s="36">
        <v>0</v>
      </c>
      <c r="R395" s="36">
        <v>0</v>
      </c>
      <c r="S395" s="34" t="s">
        <v>27</v>
      </c>
    </row>
    <row r="396" spans="1:19" s="28" customFormat="1" ht="15" hidden="1" customHeight="1" x14ac:dyDescent="0.25">
      <c r="A396" s="34" t="s">
        <v>1347</v>
      </c>
      <c r="B396" s="35" t="s">
        <v>1253</v>
      </c>
      <c r="C396" s="34" t="s">
        <v>75</v>
      </c>
      <c r="D396" s="34" t="s">
        <v>27</v>
      </c>
      <c r="E396" s="34" t="s">
        <v>1336</v>
      </c>
      <c r="F396" s="34" t="s">
        <v>27</v>
      </c>
      <c r="G396" s="34" t="s">
        <v>1259</v>
      </c>
      <c r="H396" s="34" t="s">
        <v>1261</v>
      </c>
      <c r="I396" s="36" t="s">
        <v>1262</v>
      </c>
      <c r="J396" s="36">
        <v>0</v>
      </c>
      <c r="K396" s="36">
        <v>0</v>
      </c>
      <c r="L396" s="36">
        <v>0</v>
      </c>
      <c r="M396" s="36">
        <v>0</v>
      </c>
      <c r="N396" s="36">
        <v>0</v>
      </c>
      <c r="O396" s="36">
        <v>0</v>
      </c>
      <c r="P396" s="36">
        <v>0</v>
      </c>
      <c r="Q396" s="36">
        <v>0</v>
      </c>
      <c r="R396" s="36">
        <v>3030720</v>
      </c>
      <c r="S396" s="34" t="s">
        <v>1337</v>
      </c>
    </row>
    <row r="397" spans="1:19" s="41" customFormat="1" ht="15" hidden="1" customHeight="1" x14ac:dyDescent="0.25">
      <c r="A397" s="34" t="s">
        <v>932</v>
      </c>
      <c r="B397" s="35" t="s">
        <v>918</v>
      </c>
      <c r="C397" s="34" t="s">
        <v>25</v>
      </c>
      <c r="D397" s="34" t="s">
        <v>939</v>
      </c>
      <c r="E397" s="34" t="s">
        <v>27</v>
      </c>
      <c r="F397" s="34" t="s">
        <v>940</v>
      </c>
      <c r="G397" s="34" t="s">
        <v>27</v>
      </c>
      <c r="H397" s="34" t="s">
        <v>29</v>
      </c>
      <c r="I397" s="36" t="s">
        <v>30</v>
      </c>
      <c r="J397" s="36">
        <v>19842000.030000001</v>
      </c>
      <c r="K397" s="36">
        <v>19842000.030000001</v>
      </c>
      <c r="L397" s="36">
        <v>0</v>
      </c>
      <c r="M397" s="36">
        <v>0</v>
      </c>
      <c r="N397" s="36">
        <v>0</v>
      </c>
      <c r="O397" s="36">
        <v>0</v>
      </c>
      <c r="P397" s="36">
        <v>0</v>
      </c>
      <c r="Q397" s="36">
        <v>0</v>
      </c>
      <c r="R397" s="36">
        <v>0</v>
      </c>
      <c r="S397" s="34" t="s">
        <v>27</v>
      </c>
    </row>
    <row r="398" spans="1:19" s="28" customFormat="1" ht="15" hidden="1" customHeight="1" x14ac:dyDescent="0.25">
      <c r="A398" s="34" t="s">
        <v>1377</v>
      </c>
      <c r="B398" s="35" t="s">
        <v>1366</v>
      </c>
      <c r="C398" s="34" t="s">
        <v>25</v>
      </c>
      <c r="D398" s="34" t="s">
        <v>1386</v>
      </c>
      <c r="E398" s="34" t="s">
        <v>27</v>
      </c>
      <c r="F398" s="34" t="s">
        <v>1387</v>
      </c>
      <c r="G398" s="34" t="s">
        <v>27</v>
      </c>
      <c r="H398" s="34" t="s">
        <v>29</v>
      </c>
      <c r="I398" s="36" t="s">
        <v>30</v>
      </c>
      <c r="J398" s="36">
        <v>67485019.310000002</v>
      </c>
      <c r="K398" s="36">
        <v>14586000.850000001</v>
      </c>
      <c r="L398" s="36">
        <v>45602602</v>
      </c>
      <c r="M398" s="36">
        <v>7296416.46</v>
      </c>
      <c r="N398" s="36">
        <v>0</v>
      </c>
      <c r="O398" s="36">
        <v>0</v>
      </c>
      <c r="P398" s="36">
        <v>0</v>
      </c>
      <c r="Q398" s="36">
        <v>0</v>
      </c>
      <c r="R398" s="36">
        <v>0</v>
      </c>
      <c r="S398" s="34" t="s">
        <v>27</v>
      </c>
    </row>
    <row r="399" spans="1:19" s="37" customFormat="1" ht="15" hidden="1" customHeight="1" x14ac:dyDescent="0.25">
      <c r="A399" s="34" t="s">
        <v>1496</v>
      </c>
      <c r="B399" s="35" t="s">
        <v>1366</v>
      </c>
      <c r="C399" s="34" t="s">
        <v>75</v>
      </c>
      <c r="D399" s="34" t="s">
        <v>27</v>
      </c>
      <c r="E399" s="34" t="s">
        <v>1473</v>
      </c>
      <c r="F399" s="34" t="s">
        <v>27</v>
      </c>
      <c r="G399" s="34" t="s">
        <v>1386</v>
      </c>
      <c r="H399" s="34" t="s">
        <v>29</v>
      </c>
      <c r="I399" s="36" t="s">
        <v>30</v>
      </c>
      <c r="J399" s="36">
        <v>0</v>
      </c>
      <c r="K399" s="36">
        <v>0</v>
      </c>
      <c r="L399" s="36">
        <v>0</v>
      </c>
      <c r="M399" s="36">
        <v>0</v>
      </c>
      <c r="N399" s="36">
        <v>0</v>
      </c>
      <c r="O399" s="36">
        <v>0</v>
      </c>
      <c r="P399" s="36">
        <v>0</v>
      </c>
      <c r="Q399" s="36">
        <v>0</v>
      </c>
      <c r="R399" s="36">
        <v>5472312.3449999997</v>
      </c>
      <c r="S399" s="34" t="s">
        <v>1474</v>
      </c>
    </row>
    <row r="400" spans="1:19" s="45" customFormat="1" ht="15" hidden="1" customHeight="1" x14ac:dyDescent="0.25">
      <c r="A400" s="34" t="s">
        <v>129</v>
      </c>
      <c r="B400" s="35" t="s">
        <v>90</v>
      </c>
      <c r="C400" s="34" t="s">
        <v>25</v>
      </c>
      <c r="D400" s="34" t="s">
        <v>130</v>
      </c>
      <c r="E400" s="34" t="s">
        <v>27</v>
      </c>
      <c r="F400" s="34" t="s">
        <v>131</v>
      </c>
      <c r="G400" s="34" t="s">
        <v>27</v>
      </c>
      <c r="H400" s="34" t="s">
        <v>132</v>
      </c>
      <c r="I400" s="36" t="s">
        <v>133</v>
      </c>
      <c r="J400" s="36">
        <v>44768821.280000001</v>
      </c>
      <c r="K400" s="36">
        <v>39609654</v>
      </c>
      <c r="L400" s="36">
        <v>4447558</v>
      </c>
      <c r="M400" s="36">
        <v>711609.28</v>
      </c>
      <c r="N400" s="36">
        <v>0</v>
      </c>
      <c r="O400" s="36">
        <v>0</v>
      </c>
      <c r="P400" s="36">
        <v>0</v>
      </c>
      <c r="Q400" s="36">
        <v>0</v>
      </c>
      <c r="R400" s="36">
        <v>0</v>
      </c>
      <c r="S400" s="34" t="s">
        <v>27</v>
      </c>
    </row>
    <row r="401" spans="1:19" s="37" customFormat="1" ht="15" hidden="1" customHeight="1" x14ac:dyDescent="0.25">
      <c r="A401" s="34" t="s">
        <v>258</v>
      </c>
      <c r="B401" s="35" t="s">
        <v>90</v>
      </c>
      <c r="C401" s="34" t="s">
        <v>75</v>
      </c>
      <c r="D401" s="34" t="s">
        <v>27</v>
      </c>
      <c r="E401" s="34" t="s">
        <v>206</v>
      </c>
      <c r="F401" s="34" t="s">
        <v>27</v>
      </c>
      <c r="G401" s="34" t="s">
        <v>130</v>
      </c>
      <c r="H401" s="34" t="s">
        <v>132</v>
      </c>
      <c r="I401" s="36" t="s">
        <v>133</v>
      </c>
      <c r="J401" s="36">
        <v>0</v>
      </c>
      <c r="K401" s="36">
        <v>0</v>
      </c>
      <c r="L401" s="36">
        <v>0</v>
      </c>
      <c r="M401" s="36">
        <v>0</v>
      </c>
      <c r="N401" s="36">
        <v>0</v>
      </c>
      <c r="O401" s="36">
        <v>0</v>
      </c>
      <c r="P401" s="36">
        <v>0</v>
      </c>
      <c r="Q401" s="36">
        <v>0</v>
      </c>
      <c r="R401" s="36">
        <v>533706.96</v>
      </c>
      <c r="S401" s="34" t="s">
        <v>207</v>
      </c>
    </row>
    <row r="402" spans="1:19" s="37" customFormat="1" ht="15" hidden="1" customHeight="1" x14ac:dyDescent="0.25">
      <c r="A402" s="34" t="s">
        <v>1043</v>
      </c>
      <c r="B402" s="35" t="s">
        <v>918</v>
      </c>
      <c r="C402" s="34" t="s">
        <v>75</v>
      </c>
      <c r="D402" s="34" t="s">
        <v>27</v>
      </c>
      <c r="E402" s="34" t="s">
        <v>1074</v>
      </c>
      <c r="F402" s="34" t="s">
        <v>1075</v>
      </c>
      <c r="G402" s="34" t="s">
        <v>1076</v>
      </c>
      <c r="H402" s="34" t="s">
        <v>132</v>
      </c>
      <c r="I402" s="36" t="s">
        <v>133</v>
      </c>
      <c r="J402" s="36">
        <v>-4827392</v>
      </c>
      <c r="K402" s="36">
        <v>-4827392</v>
      </c>
      <c r="L402" s="36">
        <v>0</v>
      </c>
      <c r="M402" s="36">
        <v>0</v>
      </c>
      <c r="N402" s="36">
        <v>0</v>
      </c>
      <c r="O402" s="36">
        <v>0</v>
      </c>
      <c r="P402" s="36">
        <v>0</v>
      </c>
      <c r="Q402" s="36">
        <v>0</v>
      </c>
      <c r="R402" s="36">
        <v>0</v>
      </c>
      <c r="S402" s="34" t="s">
        <v>27</v>
      </c>
    </row>
    <row r="403" spans="1:19" s="28" customFormat="1" ht="15" hidden="1" customHeight="1" x14ac:dyDescent="0.25">
      <c r="A403" s="34" t="s">
        <v>1046</v>
      </c>
      <c r="B403" s="35" t="s">
        <v>918</v>
      </c>
      <c r="C403" s="34" t="s">
        <v>75</v>
      </c>
      <c r="D403" s="34" t="s">
        <v>27</v>
      </c>
      <c r="E403" s="34" t="s">
        <v>1078</v>
      </c>
      <c r="F403" s="34" t="s">
        <v>1079</v>
      </c>
      <c r="G403" s="34" t="s">
        <v>1080</v>
      </c>
      <c r="H403" s="34" t="s">
        <v>132</v>
      </c>
      <c r="I403" s="36" t="s">
        <v>133</v>
      </c>
      <c r="J403" s="36">
        <v>-482739.20000000001</v>
      </c>
      <c r="K403" s="36">
        <v>-482739.20000000001</v>
      </c>
      <c r="L403" s="36">
        <v>0</v>
      </c>
      <c r="M403" s="36">
        <v>0</v>
      </c>
      <c r="N403" s="36">
        <v>0</v>
      </c>
      <c r="O403" s="36">
        <v>0</v>
      </c>
      <c r="P403" s="36">
        <v>0</v>
      </c>
      <c r="Q403" s="36">
        <v>0</v>
      </c>
      <c r="R403" s="36">
        <v>0</v>
      </c>
      <c r="S403" s="34" t="s">
        <v>27</v>
      </c>
    </row>
    <row r="404" spans="1:19" s="28" customFormat="1" ht="15" hidden="1" customHeight="1" x14ac:dyDescent="0.25">
      <c r="A404" s="34" t="s">
        <v>1299</v>
      </c>
      <c r="B404" s="35" t="s">
        <v>1253</v>
      </c>
      <c r="C404" s="34" t="s">
        <v>25</v>
      </c>
      <c r="D404" s="34" t="s">
        <v>1306</v>
      </c>
      <c r="E404" s="34" t="s">
        <v>27</v>
      </c>
      <c r="F404" s="34" t="s">
        <v>1307</v>
      </c>
      <c r="G404" s="34" t="s">
        <v>27</v>
      </c>
      <c r="H404" s="34" t="s">
        <v>132</v>
      </c>
      <c r="I404" s="36" t="s">
        <v>133</v>
      </c>
      <c r="J404" s="36">
        <v>22634088</v>
      </c>
      <c r="K404" s="36">
        <v>22634088</v>
      </c>
      <c r="L404" s="36">
        <v>0</v>
      </c>
      <c r="M404" s="36">
        <v>0</v>
      </c>
      <c r="N404" s="36">
        <v>0</v>
      </c>
      <c r="O404" s="36">
        <v>0</v>
      </c>
      <c r="P404" s="36">
        <v>0</v>
      </c>
      <c r="Q404" s="36">
        <v>0</v>
      </c>
      <c r="R404" s="36">
        <v>0</v>
      </c>
      <c r="S404" s="34" t="s">
        <v>27</v>
      </c>
    </row>
    <row r="405" spans="1:19" s="28" customFormat="1" ht="15" hidden="1" customHeight="1" x14ac:dyDescent="0.25">
      <c r="A405" s="34" t="s">
        <v>1332</v>
      </c>
      <c r="B405" s="35" t="s">
        <v>1253</v>
      </c>
      <c r="C405" s="34" t="s">
        <v>75</v>
      </c>
      <c r="D405" s="34" t="s">
        <v>27</v>
      </c>
      <c r="E405" s="34" t="s">
        <v>1351</v>
      </c>
      <c r="F405" s="34" t="s">
        <v>1352</v>
      </c>
      <c r="G405" s="34" t="s">
        <v>1306</v>
      </c>
      <c r="H405" s="34" t="s">
        <v>132</v>
      </c>
      <c r="I405" s="36" t="s">
        <v>133</v>
      </c>
      <c r="J405" s="36">
        <v>-1131704.3999999999</v>
      </c>
      <c r="K405" s="36">
        <v>-1131704.3999999999</v>
      </c>
      <c r="L405" s="36">
        <v>0</v>
      </c>
      <c r="M405" s="36">
        <v>0</v>
      </c>
      <c r="N405" s="36">
        <v>0</v>
      </c>
      <c r="O405" s="36">
        <v>0</v>
      </c>
      <c r="P405" s="36">
        <v>0</v>
      </c>
      <c r="Q405" s="36">
        <v>0</v>
      </c>
      <c r="R405" s="36">
        <v>0</v>
      </c>
      <c r="S405" s="34" t="s">
        <v>27</v>
      </c>
    </row>
    <row r="406" spans="1:19" s="28" customFormat="1" ht="15" hidden="1" customHeight="1" x14ac:dyDescent="0.25">
      <c r="A406" s="34" t="s">
        <v>1369</v>
      </c>
      <c r="B406" s="35" t="s">
        <v>1366</v>
      </c>
      <c r="C406" s="34" t="s">
        <v>25</v>
      </c>
      <c r="D406" s="34" t="s">
        <v>1378</v>
      </c>
      <c r="E406" s="34" t="s">
        <v>27</v>
      </c>
      <c r="F406" s="34" t="s">
        <v>1379</v>
      </c>
      <c r="G406" s="34" t="s">
        <v>27</v>
      </c>
      <c r="H406" s="34" t="s">
        <v>132</v>
      </c>
      <c r="I406" s="36" t="s">
        <v>133</v>
      </c>
      <c r="J406" s="36">
        <v>33951132</v>
      </c>
      <c r="K406" s="36">
        <v>33951132</v>
      </c>
      <c r="L406" s="36">
        <v>0</v>
      </c>
      <c r="M406" s="36">
        <v>0</v>
      </c>
      <c r="N406" s="36">
        <v>0</v>
      </c>
      <c r="O406" s="36">
        <v>0</v>
      </c>
      <c r="P406" s="36">
        <v>0</v>
      </c>
      <c r="Q406" s="36">
        <v>0</v>
      </c>
      <c r="R406" s="36">
        <v>0</v>
      </c>
      <c r="S406" s="34" t="s">
        <v>27</v>
      </c>
    </row>
    <row r="407" spans="1:19" s="28" customFormat="1" ht="15" hidden="1" customHeight="1" x14ac:dyDescent="0.25">
      <c r="A407" s="34" t="s">
        <v>974</v>
      </c>
      <c r="B407" s="35" t="s">
        <v>918</v>
      </c>
      <c r="C407" s="34" t="s">
        <v>25</v>
      </c>
      <c r="D407" s="34" t="s">
        <v>981</v>
      </c>
      <c r="E407" s="34" t="s">
        <v>27</v>
      </c>
      <c r="F407" s="34" t="s">
        <v>982</v>
      </c>
      <c r="G407" s="34" t="s">
        <v>27</v>
      </c>
      <c r="H407" s="34" t="s">
        <v>983</v>
      </c>
      <c r="I407" s="36" t="s">
        <v>984</v>
      </c>
      <c r="J407" s="36">
        <v>138550400</v>
      </c>
      <c r="K407" s="36">
        <v>0</v>
      </c>
      <c r="L407" s="36">
        <v>119440000</v>
      </c>
      <c r="M407" s="36">
        <v>19110400</v>
      </c>
      <c r="N407" s="36">
        <v>0</v>
      </c>
      <c r="O407" s="36">
        <v>0</v>
      </c>
      <c r="P407" s="36">
        <v>0</v>
      </c>
      <c r="Q407" s="36">
        <v>0</v>
      </c>
      <c r="R407" s="36">
        <v>0</v>
      </c>
      <c r="S407" s="34" t="s">
        <v>27</v>
      </c>
    </row>
    <row r="408" spans="1:19" s="28" customFormat="1" ht="15" hidden="1" customHeight="1" x14ac:dyDescent="0.25">
      <c r="A408" s="34" t="s">
        <v>1073</v>
      </c>
      <c r="B408" s="35" t="s">
        <v>918</v>
      </c>
      <c r="C408" s="34" t="s">
        <v>75</v>
      </c>
      <c r="D408" s="34" t="s">
        <v>27</v>
      </c>
      <c r="E408" s="34" t="s">
        <v>1023</v>
      </c>
      <c r="F408" s="34" t="s">
        <v>27</v>
      </c>
      <c r="G408" s="34" t="s">
        <v>981</v>
      </c>
      <c r="H408" s="34" t="s">
        <v>983</v>
      </c>
      <c r="I408" s="36" t="s">
        <v>984</v>
      </c>
      <c r="J408" s="36">
        <v>0</v>
      </c>
      <c r="K408" s="36">
        <v>0</v>
      </c>
      <c r="L408" s="36">
        <v>0</v>
      </c>
      <c r="M408" s="36">
        <v>0</v>
      </c>
      <c r="N408" s="36">
        <v>0</v>
      </c>
      <c r="O408" s="36">
        <v>0</v>
      </c>
      <c r="P408" s="36">
        <v>0</v>
      </c>
      <c r="Q408" s="36">
        <v>0</v>
      </c>
      <c r="R408" s="36">
        <v>14332800</v>
      </c>
      <c r="S408" s="34" t="s">
        <v>1024</v>
      </c>
    </row>
    <row r="409" spans="1:19" s="28" customFormat="1" ht="15" hidden="1" customHeight="1" x14ac:dyDescent="0.25">
      <c r="A409" s="34" t="s">
        <v>1077</v>
      </c>
      <c r="B409" s="35" t="s">
        <v>1086</v>
      </c>
      <c r="C409" s="34" t="s">
        <v>25</v>
      </c>
      <c r="D409" s="34" t="s">
        <v>1087</v>
      </c>
      <c r="E409" s="34" t="s">
        <v>27</v>
      </c>
      <c r="F409" s="34" t="s">
        <v>1088</v>
      </c>
      <c r="G409" s="34" t="s">
        <v>27</v>
      </c>
      <c r="H409" s="34" t="s">
        <v>983</v>
      </c>
      <c r="I409" s="36" t="s">
        <v>984</v>
      </c>
      <c r="J409" s="36">
        <v>69154560</v>
      </c>
      <c r="K409" s="36">
        <v>0</v>
      </c>
      <c r="L409" s="36">
        <v>59616000</v>
      </c>
      <c r="M409" s="36">
        <v>9538560</v>
      </c>
      <c r="N409" s="36">
        <v>0</v>
      </c>
      <c r="O409" s="36">
        <v>0</v>
      </c>
      <c r="P409" s="36">
        <v>0</v>
      </c>
      <c r="Q409" s="36">
        <v>0</v>
      </c>
      <c r="R409" s="36">
        <v>0</v>
      </c>
      <c r="S409" s="34" t="s">
        <v>27</v>
      </c>
    </row>
    <row r="410" spans="1:19" s="28" customFormat="1" ht="15" hidden="1" customHeight="1" x14ac:dyDescent="0.25">
      <c r="A410" s="34" t="s">
        <v>1195</v>
      </c>
      <c r="B410" s="35" t="s">
        <v>1086</v>
      </c>
      <c r="C410" s="34" t="s">
        <v>75</v>
      </c>
      <c r="D410" s="34" t="s">
        <v>27</v>
      </c>
      <c r="E410" s="34" t="s">
        <v>1187</v>
      </c>
      <c r="F410" s="34" t="s">
        <v>27</v>
      </c>
      <c r="G410" s="34" t="s">
        <v>1087</v>
      </c>
      <c r="H410" s="34" t="s">
        <v>983</v>
      </c>
      <c r="I410" s="36" t="s">
        <v>984</v>
      </c>
      <c r="J410" s="36">
        <v>0</v>
      </c>
      <c r="K410" s="36">
        <v>0</v>
      </c>
      <c r="L410" s="36">
        <v>0</v>
      </c>
      <c r="M410" s="36">
        <v>0</v>
      </c>
      <c r="N410" s="36">
        <v>0</v>
      </c>
      <c r="O410" s="36">
        <v>0</v>
      </c>
      <c r="P410" s="36">
        <v>0</v>
      </c>
      <c r="Q410" s="36">
        <v>0</v>
      </c>
      <c r="R410" s="36">
        <v>7153920</v>
      </c>
      <c r="S410" s="34" t="s">
        <v>1188</v>
      </c>
    </row>
    <row r="411" spans="1:19" s="28" customFormat="1" ht="15" hidden="1" customHeight="1" x14ac:dyDescent="0.25">
      <c r="A411" s="34" t="s">
        <v>476</v>
      </c>
      <c r="B411" s="35" t="s">
        <v>339</v>
      </c>
      <c r="C411" s="34" t="s">
        <v>25</v>
      </c>
      <c r="D411" s="34" t="s">
        <v>485</v>
      </c>
      <c r="E411" s="34" t="s">
        <v>27</v>
      </c>
      <c r="F411" s="34" t="s">
        <v>463</v>
      </c>
      <c r="G411" s="34" t="s">
        <v>27</v>
      </c>
      <c r="H411" s="34" t="s">
        <v>464</v>
      </c>
      <c r="I411" s="36" t="s">
        <v>465</v>
      </c>
      <c r="J411" s="36">
        <v>43544685.509999998</v>
      </c>
      <c r="K411" s="36">
        <v>0</v>
      </c>
      <c r="L411" s="36">
        <v>37538521.990000002</v>
      </c>
      <c r="M411" s="36">
        <v>6006163.5199999996</v>
      </c>
      <c r="N411" s="36">
        <v>0</v>
      </c>
      <c r="O411" s="36">
        <v>0</v>
      </c>
      <c r="P411" s="36">
        <v>0</v>
      </c>
      <c r="Q411" s="36">
        <v>0</v>
      </c>
      <c r="R411" s="36">
        <v>0</v>
      </c>
      <c r="S411" s="34" t="s">
        <v>27</v>
      </c>
    </row>
    <row r="412" spans="1:19" s="28" customFormat="1" ht="15" hidden="1" customHeight="1" x14ac:dyDescent="0.25">
      <c r="A412" s="34" t="s">
        <v>481</v>
      </c>
      <c r="B412" s="35" t="s">
        <v>339</v>
      </c>
      <c r="C412" s="34" t="s">
        <v>75</v>
      </c>
      <c r="D412" s="34" t="s">
        <v>27</v>
      </c>
      <c r="E412" s="34" t="s">
        <v>499</v>
      </c>
      <c r="F412" s="34" t="s">
        <v>27</v>
      </c>
      <c r="G412" s="34" t="s">
        <v>462</v>
      </c>
      <c r="H412" s="34" t="s">
        <v>464</v>
      </c>
      <c r="I412" s="36" t="s">
        <v>465</v>
      </c>
      <c r="J412" s="36">
        <v>0</v>
      </c>
      <c r="K412" s="36">
        <v>0</v>
      </c>
      <c r="L412" s="36">
        <v>0</v>
      </c>
      <c r="M412" s="36">
        <v>0</v>
      </c>
      <c r="N412" s="36">
        <v>0</v>
      </c>
      <c r="O412" s="36">
        <v>0</v>
      </c>
      <c r="P412" s="36">
        <v>0</v>
      </c>
      <c r="Q412" s="36">
        <v>0</v>
      </c>
      <c r="R412" s="36">
        <v>4504622.6399999997</v>
      </c>
      <c r="S412" s="34" t="s">
        <v>1536</v>
      </c>
    </row>
    <row r="413" spans="1:19" s="28" customFormat="1" ht="15" hidden="1" customHeight="1" x14ac:dyDescent="0.25">
      <c r="A413" s="34" t="s">
        <v>681</v>
      </c>
      <c r="B413" s="35" t="s">
        <v>631</v>
      </c>
      <c r="C413" s="34" t="s">
        <v>25</v>
      </c>
      <c r="D413" s="34" t="s">
        <v>688</v>
      </c>
      <c r="E413" s="34" t="s">
        <v>27</v>
      </c>
      <c r="F413" s="34" t="s">
        <v>689</v>
      </c>
      <c r="G413" s="34" t="s">
        <v>27</v>
      </c>
      <c r="H413" s="34" t="s">
        <v>690</v>
      </c>
      <c r="I413" s="36" t="s">
        <v>691</v>
      </c>
      <c r="J413" s="36">
        <v>154126247.43000001</v>
      </c>
      <c r="K413" s="36">
        <v>0</v>
      </c>
      <c r="L413" s="36">
        <v>132867454.68000001</v>
      </c>
      <c r="M413" s="36">
        <v>21258792.75</v>
      </c>
      <c r="N413" s="36">
        <v>0</v>
      </c>
      <c r="O413" s="36">
        <v>0</v>
      </c>
      <c r="P413" s="36">
        <v>0</v>
      </c>
      <c r="Q413" s="36">
        <v>0</v>
      </c>
      <c r="R413" s="36">
        <v>0</v>
      </c>
      <c r="S413" s="34" t="s">
        <v>27</v>
      </c>
    </row>
    <row r="414" spans="1:19" s="28" customFormat="1" ht="15" hidden="1" customHeight="1" x14ac:dyDescent="0.25">
      <c r="A414" s="34" t="s">
        <v>684</v>
      </c>
      <c r="B414" s="35" t="s">
        <v>631</v>
      </c>
      <c r="C414" s="34" t="s">
        <v>25</v>
      </c>
      <c r="D414" s="34" t="s">
        <v>693</v>
      </c>
      <c r="E414" s="34" t="s">
        <v>27</v>
      </c>
      <c r="F414" s="34" t="s">
        <v>694</v>
      </c>
      <c r="G414" s="34" t="s">
        <v>27</v>
      </c>
      <c r="H414" s="34" t="s">
        <v>690</v>
      </c>
      <c r="I414" s="36" t="s">
        <v>691</v>
      </c>
      <c r="J414" s="36">
        <v>424308965.90399998</v>
      </c>
      <c r="K414" s="36">
        <v>383698080</v>
      </c>
      <c r="L414" s="36">
        <v>35009384.399999999</v>
      </c>
      <c r="M414" s="36">
        <v>5601501.5</v>
      </c>
      <c r="N414" s="36">
        <v>0</v>
      </c>
      <c r="O414" s="36">
        <v>0</v>
      </c>
      <c r="P414" s="36">
        <v>0</v>
      </c>
      <c r="Q414" s="36">
        <v>0</v>
      </c>
      <c r="R414" s="36">
        <v>0</v>
      </c>
      <c r="S414" s="34" t="s">
        <v>27</v>
      </c>
    </row>
    <row r="415" spans="1:19" s="28" customFormat="1" ht="15" hidden="1" customHeight="1" x14ac:dyDescent="0.25">
      <c r="A415" s="34" t="s">
        <v>687</v>
      </c>
      <c r="B415" s="35" t="s">
        <v>631</v>
      </c>
      <c r="C415" s="34" t="s">
        <v>25</v>
      </c>
      <c r="D415" s="34" t="s">
        <v>696</v>
      </c>
      <c r="E415" s="34" t="s">
        <v>27</v>
      </c>
      <c r="F415" s="34" t="s">
        <v>697</v>
      </c>
      <c r="G415" s="34" t="s">
        <v>27</v>
      </c>
      <c r="H415" s="34" t="s">
        <v>690</v>
      </c>
      <c r="I415" s="36" t="s">
        <v>691</v>
      </c>
      <c r="J415" s="36">
        <v>213353015.22</v>
      </c>
      <c r="K415" s="36">
        <v>0</v>
      </c>
      <c r="L415" s="36">
        <v>183925013.12</v>
      </c>
      <c r="M415" s="36">
        <v>29428002.100000001</v>
      </c>
      <c r="N415" s="36">
        <v>0</v>
      </c>
      <c r="O415" s="36">
        <v>0</v>
      </c>
      <c r="P415" s="36">
        <v>0</v>
      </c>
      <c r="Q415" s="36">
        <v>0</v>
      </c>
      <c r="R415" s="36">
        <v>0</v>
      </c>
      <c r="S415" s="34" t="s">
        <v>27</v>
      </c>
    </row>
    <row r="416" spans="1:19" s="28" customFormat="1" ht="15" hidden="1" customHeight="1" x14ac:dyDescent="0.25">
      <c r="A416" s="34" t="s">
        <v>744</v>
      </c>
      <c r="B416" s="35" t="s">
        <v>631</v>
      </c>
      <c r="C416" s="34" t="s">
        <v>25</v>
      </c>
      <c r="D416" s="34" t="s">
        <v>755</v>
      </c>
      <c r="E416" s="34" t="s">
        <v>27</v>
      </c>
      <c r="F416" s="34" t="s">
        <v>756</v>
      </c>
      <c r="G416" s="34" t="s">
        <v>27</v>
      </c>
      <c r="H416" s="34" t="s">
        <v>690</v>
      </c>
      <c r="I416" s="36" t="s">
        <v>691</v>
      </c>
      <c r="J416" s="36">
        <v>104970005.3008</v>
      </c>
      <c r="K416" s="36">
        <v>0</v>
      </c>
      <c r="L416" s="36">
        <v>90491383.879999995</v>
      </c>
      <c r="M416" s="36">
        <v>14478621.42</v>
      </c>
      <c r="N416" s="36">
        <v>0</v>
      </c>
      <c r="O416" s="36">
        <v>0</v>
      </c>
      <c r="P416" s="36">
        <v>0</v>
      </c>
      <c r="Q416" s="36">
        <v>0</v>
      </c>
      <c r="R416" s="36">
        <v>0</v>
      </c>
      <c r="S416" s="34" t="s">
        <v>27</v>
      </c>
    </row>
    <row r="417" spans="1:19" s="28" customFormat="1" ht="15" hidden="1" customHeight="1" x14ac:dyDescent="0.25">
      <c r="A417" s="34" t="s">
        <v>800</v>
      </c>
      <c r="B417" s="35" t="s">
        <v>631</v>
      </c>
      <c r="C417" s="34" t="s">
        <v>75</v>
      </c>
      <c r="D417" s="34" t="s">
        <v>27</v>
      </c>
      <c r="E417" s="34" t="s">
        <v>761</v>
      </c>
      <c r="F417" s="34" t="s">
        <v>27</v>
      </c>
      <c r="G417" s="34" t="s">
        <v>696</v>
      </c>
      <c r="H417" s="34" t="s">
        <v>690</v>
      </c>
      <c r="I417" s="36" t="s">
        <v>691</v>
      </c>
      <c r="J417" s="36">
        <v>0</v>
      </c>
      <c r="K417" s="36">
        <v>0</v>
      </c>
      <c r="L417" s="36">
        <v>0</v>
      </c>
      <c r="M417" s="36">
        <v>0</v>
      </c>
      <c r="N417" s="36">
        <v>0</v>
      </c>
      <c r="O417" s="36">
        <v>0</v>
      </c>
      <c r="P417" s="36">
        <v>0</v>
      </c>
      <c r="Q417" s="36">
        <v>0</v>
      </c>
      <c r="R417" s="36">
        <v>22071001.579999998</v>
      </c>
      <c r="S417" s="34" t="s">
        <v>762</v>
      </c>
    </row>
    <row r="418" spans="1:19" s="45" customFormat="1" ht="15" hidden="1" customHeight="1" x14ac:dyDescent="0.25">
      <c r="A418" s="34" t="s">
        <v>804</v>
      </c>
      <c r="B418" s="35" t="s">
        <v>631</v>
      </c>
      <c r="C418" s="34" t="s">
        <v>75</v>
      </c>
      <c r="D418" s="34" t="s">
        <v>27</v>
      </c>
      <c r="E418" s="34" t="s">
        <v>767</v>
      </c>
      <c r="F418" s="34" t="s">
        <v>27</v>
      </c>
      <c r="G418" s="34" t="s">
        <v>693</v>
      </c>
      <c r="H418" s="34" t="s">
        <v>690</v>
      </c>
      <c r="I418" s="36" t="s">
        <v>691</v>
      </c>
      <c r="J418" s="36">
        <v>0</v>
      </c>
      <c r="K418" s="36">
        <v>0</v>
      </c>
      <c r="L418" s="36">
        <v>0</v>
      </c>
      <c r="M418" s="36">
        <v>0</v>
      </c>
      <c r="N418" s="36">
        <v>0</v>
      </c>
      <c r="O418" s="36">
        <v>0</v>
      </c>
      <c r="P418" s="36">
        <v>0</v>
      </c>
      <c r="Q418" s="36">
        <v>0</v>
      </c>
      <c r="R418" s="36">
        <v>4201126.13</v>
      </c>
      <c r="S418" s="34" t="s">
        <v>768</v>
      </c>
    </row>
    <row r="419" spans="1:19" s="28" customFormat="1" ht="15" hidden="1" customHeight="1" x14ac:dyDescent="0.25">
      <c r="A419" s="34" t="s">
        <v>807</v>
      </c>
      <c r="B419" s="35" t="s">
        <v>631</v>
      </c>
      <c r="C419" s="34" t="s">
        <v>75</v>
      </c>
      <c r="D419" s="34" t="s">
        <v>27</v>
      </c>
      <c r="E419" s="34" t="s">
        <v>764</v>
      </c>
      <c r="F419" s="34" t="s">
        <v>27</v>
      </c>
      <c r="G419" s="34" t="s">
        <v>688</v>
      </c>
      <c r="H419" s="34" t="s">
        <v>690</v>
      </c>
      <c r="I419" s="36" t="s">
        <v>691</v>
      </c>
      <c r="J419" s="36">
        <v>0</v>
      </c>
      <c r="K419" s="36">
        <v>0</v>
      </c>
      <c r="L419" s="36">
        <v>0</v>
      </c>
      <c r="M419" s="36">
        <v>0</v>
      </c>
      <c r="N419" s="36">
        <v>0</v>
      </c>
      <c r="O419" s="36">
        <v>0</v>
      </c>
      <c r="P419" s="36">
        <v>0</v>
      </c>
      <c r="Q419" s="36">
        <v>0</v>
      </c>
      <c r="R419" s="36">
        <v>15944094.560000001</v>
      </c>
      <c r="S419" s="34" t="s">
        <v>765</v>
      </c>
    </row>
    <row r="420" spans="1:19" s="28" customFormat="1" ht="15" hidden="1" customHeight="1" x14ac:dyDescent="0.25">
      <c r="A420" s="34" t="s">
        <v>830</v>
      </c>
      <c r="B420" s="35" t="s">
        <v>631</v>
      </c>
      <c r="C420" s="34" t="s">
        <v>75</v>
      </c>
      <c r="D420" s="34" t="s">
        <v>27</v>
      </c>
      <c r="E420" s="34" t="s">
        <v>773</v>
      </c>
      <c r="F420" s="34" t="s">
        <v>27</v>
      </c>
      <c r="G420" s="34" t="s">
        <v>755</v>
      </c>
      <c r="H420" s="34" t="s">
        <v>690</v>
      </c>
      <c r="I420" s="36" t="s">
        <v>691</v>
      </c>
      <c r="J420" s="36">
        <v>0</v>
      </c>
      <c r="K420" s="36">
        <v>0</v>
      </c>
      <c r="L420" s="36">
        <v>0</v>
      </c>
      <c r="M420" s="36">
        <v>0</v>
      </c>
      <c r="N420" s="36">
        <v>0</v>
      </c>
      <c r="O420" s="36">
        <v>0</v>
      </c>
      <c r="P420" s="36">
        <v>0</v>
      </c>
      <c r="Q420" s="36">
        <v>0</v>
      </c>
      <c r="R420" s="36">
        <v>10858966.07</v>
      </c>
      <c r="S420" s="34" t="s">
        <v>774</v>
      </c>
    </row>
    <row r="421" spans="1:19" ht="15" hidden="1" customHeight="1" x14ac:dyDescent="0.25">
      <c r="A421" s="34" t="s">
        <v>1246</v>
      </c>
      <c r="B421" s="35" t="s">
        <v>1253</v>
      </c>
      <c r="C421" s="34" t="s">
        <v>25</v>
      </c>
      <c r="D421" s="34" t="s">
        <v>1254</v>
      </c>
      <c r="E421" s="34" t="s">
        <v>27</v>
      </c>
      <c r="F421" s="34" t="s">
        <v>1255</v>
      </c>
      <c r="G421" s="34" t="s">
        <v>27</v>
      </c>
      <c r="H421" s="34" t="s">
        <v>1256</v>
      </c>
      <c r="I421" s="36" t="s">
        <v>1257</v>
      </c>
      <c r="J421" s="36">
        <v>20061504</v>
      </c>
      <c r="K421" s="36">
        <v>0</v>
      </c>
      <c r="L421" s="36">
        <v>17294400</v>
      </c>
      <c r="M421" s="36">
        <v>2767104</v>
      </c>
      <c r="N421" s="36">
        <v>0</v>
      </c>
      <c r="O421" s="36">
        <v>0</v>
      </c>
      <c r="P421" s="36">
        <v>0</v>
      </c>
      <c r="Q421" s="36">
        <v>0</v>
      </c>
      <c r="R421" s="36">
        <v>0</v>
      </c>
      <c r="S421" s="34" t="s">
        <v>27</v>
      </c>
    </row>
    <row r="422" spans="1:19" s="28" customFormat="1" ht="15" hidden="1" customHeight="1" x14ac:dyDescent="0.25">
      <c r="A422" s="34" t="s">
        <v>1343</v>
      </c>
      <c r="B422" s="35" t="s">
        <v>1253</v>
      </c>
      <c r="C422" s="34" t="s">
        <v>75</v>
      </c>
      <c r="D422" s="34" t="s">
        <v>27</v>
      </c>
      <c r="E422" s="34" t="s">
        <v>1339</v>
      </c>
      <c r="F422" s="34" t="s">
        <v>27</v>
      </c>
      <c r="G422" s="34" t="s">
        <v>1254</v>
      </c>
      <c r="H422" s="34" t="s">
        <v>1256</v>
      </c>
      <c r="I422" s="36" t="s">
        <v>1257</v>
      </c>
      <c r="J422" s="36">
        <v>0</v>
      </c>
      <c r="K422" s="36">
        <v>0</v>
      </c>
      <c r="L422" s="36">
        <v>0</v>
      </c>
      <c r="M422" s="36">
        <v>0</v>
      </c>
      <c r="N422" s="36">
        <v>0</v>
      </c>
      <c r="O422" s="36">
        <v>0</v>
      </c>
      <c r="P422" s="36">
        <v>0</v>
      </c>
      <c r="Q422" s="36">
        <v>0</v>
      </c>
      <c r="R422" s="36">
        <v>2075328</v>
      </c>
      <c r="S422" s="34" t="s">
        <v>1340</v>
      </c>
    </row>
    <row r="423" spans="1:19" s="28" customFormat="1" ht="15" hidden="1" customHeight="1" x14ac:dyDescent="0.25">
      <c r="A423" s="34" t="s">
        <v>1266</v>
      </c>
      <c r="B423" s="35" t="s">
        <v>1253</v>
      </c>
      <c r="C423" s="34" t="s">
        <v>25</v>
      </c>
      <c r="D423" s="34" t="s">
        <v>1272</v>
      </c>
      <c r="E423" s="34" t="s">
        <v>27</v>
      </c>
      <c r="F423" s="34" t="s">
        <v>1273</v>
      </c>
      <c r="G423" s="34" t="s">
        <v>27</v>
      </c>
      <c r="H423" s="34" t="s">
        <v>1274</v>
      </c>
      <c r="I423" s="36" t="s">
        <v>1275</v>
      </c>
      <c r="J423" s="36">
        <v>323032080</v>
      </c>
      <c r="K423" s="36">
        <v>323032080</v>
      </c>
      <c r="L423" s="36">
        <v>0</v>
      </c>
      <c r="M423" s="36">
        <v>0</v>
      </c>
      <c r="N423" s="36">
        <v>0</v>
      </c>
      <c r="O423" s="36">
        <v>0</v>
      </c>
      <c r="P423" s="36">
        <v>0</v>
      </c>
      <c r="Q423" s="36">
        <v>0</v>
      </c>
      <c r="R423" s="36">
        <v>0</v>
      </c>
      <c r="S423" s="34" t="s">
        <v>27</v>
      </c>
    </row>
    <row r="424" spans="1:19" s="28" customFormat="1" ht="15" hidden="1" customHeight="1" x14ac:dyDescent="0.25">
      <c r="A424" s="34" t="s">
        <v>1162</v>
      </c>
      <c r="B424" s="35" t="s">
        <v>1086</v>
      </c>
      <c r="C424" s="34" t="s">
        <v>25</v>
      </c>
      <c r="D424" s="34" t="s">
        <v>1169</v>
      </c>
      <c r="E424" s="34" t="s">
        <v>27</v>
      </c>
      <c r="F424" s="34" t="s">
        <v>1170</v>
      </c>
      <c r="G424" s="34" t="s">
        <v>27</v>
      </c>
      <c r="H424" s="34" t="s">
        <v>397</v>
      </c>
      <c r="I424" s="36" t="s">
        <v>398</v>
      </c>
      <c r="J424" s="36">
        <v>24216690.294</v>
      </c>
      <c r="K424" s="36">
        <v>0</v>
      </c>
      <c r="L424" s="36">
        <v>20876457.149999999</v>
      </c>
      <c r="M424" s="36">
        <v>3340233.14</v>
      </c>
      <c r="N424" s="36">
        <v>0</v>
      </c>
      <c r="O424" s="36">
        <v>0</v>
      </c>
      <c r="P424" s="36">
        <v>0</v>
      </c>
      <c r="Q424" s="36">
        <v>0</v>
      </c>
      <c r="R424" s="36">
        <v>0</v>
      </c>
      <c r="S424" s="34" t="s">
        <v>27</v>
      </c>
    </row>
    <row r="425" spans="1:19" s="28" customFormat="1" ht="15" hidden="1" customHeight="1" x14ac:dyDescent="0.25">
      <c r="A425" s="34" t="s">
        <v>1165</v>
      </c>
      <c r="B425" s="35" t="s">
        <v>1086</v>
      </c>
      <c r="C425" s="34" t="s">
        <v>25</v>
      </c>
      <c r="D425" s="34" t="s">
        <v>1172</v>
      </c>
      <c r="E425" s="34" t="s">
        <v>27</v>
      </c>
      <c r="F425" s="34" t="s">
        <v>1173</v>
      </c>
      <c r="G425" s="34" t="s">
        <v>27</v>
      </c>
      <c r="H425" s="34" t="s">
        <v>397</v>
      </c>
      <c r="I425" s="36" t="s">
        <v>398</v>
      </c>
      <c r="J425" s="36">
        <v>18397642.460000001</v>
      </c>
      <c r="K425" s="36">
        <v>0</v>
      </c>
      <c r="L425" s="36">
        <v>15860036.6</v>
      </c>
      <c r="M425" s="36">
        <v>2537605.86</v>
      </c>
      <c r="N425" s="36">
        <v>0</v>
      </c>
      <c r="O425" s="36">
        <v>0</v>
      </c>
      <c r="P425" s="36">
        <v>0</v>
      </c>
      <c r="Q425" s="36">
        <v>0</v>
      </c>
      <c r="R425" s="36">
        <v>0</v>
      </c>
      <c r="S425" s="34" t="s">
        <v>27</v>
      </c>
    </row>
    <row r="426" spans="1:19" s="41" customFormat="1" ht="15" hidden="1" customHeight="1" x14ac:dyDescent="0.25">
      <c r="A426" s="34" t="s">
        <v>1168</v>
      </c>
      <c r="B426" s="35" t="s">
        <v>1086</v>
      </c>
      <c r="C426" s="34" t="s">
        <v>25</v>
      </c>
      <c r="D426" s="34" t="s">
        <v>1175</v>
      </c>
      <c r="E426" s="34" t="s">
        <v>27</v>
      </c>
      <c r="F426" s="34" t="s">
        <v>1176</v>
      </c>
      <c r="G426" s="34" t="s">
        <v>27</v>
      </c>
      <c r="H426" s="34" t="s">
        <v>397</v>
      </c>
      <c r="I426" s="36" t="s">
        <v>398</v>
      </c>
      <c r="J426" s="36">
        <v>9859023.7100000009</v>
      </c>
      <c r="K426" s="36">
        <v>0</v>
      </c>
      <c r="L426" s="36">
        <v>8499158.3699999992</v>
      </c>
      <c r="M426" s="36">
        <v>1359865.34</v>
      </c>
      <c r="N426" s="36">
        <v>0</v>
      </c>
      <c r="O426" s="36">
        <v>0</v>
      </c>
      <c r="P426" s="36">
        <v>0</v>
      </c>
      <c r="Q426" s="36">
        <v>0</v>
      </c>
      <c r="R426" s="36">
        <v>0</v>
      </c>
      <c r="S426" s="34" t="s">
        <v>27</v>
      </c>
    </row>
    <row r="427" spans="1:19" s="28" customFormat="1" ht="15" hidden="1" customHeight="1" x14ac:dyDescent="0.25">
      <c r="A427" s="34" t="s">
        <v>1171</v>
      </c>
      <c r="B427" s="35" t="s">
        <v>1086</v>
      </c>
      <c r="C427" s="34" t="s">
        <v>25</v>
      </c>
      <c r="D427" s="34" t="s">
        <v>1178</v>
      </c>
      <c r="E427" s="34" t="s">
        <v>27</v>
      </c>
      <c r="F427" s="34" t="s">
        <v>1179</v>
      </c>
      <c r="G427" s="34" t="s">
        <v>27</v>
      </c>
      <c r="H427" s="34" t="s">
        <v>397</v>
      </c>
      <c r="I427" s="36" t="s">
        <v>398</v>
      </c>
      <c r="J427" s="36">
        <v>52260238.463600002</v>
      </c>
      <c r="K427" s="36">
        <v>0</v>
      </c>
      <c r="L427" s="36">
        <v>45051929.710000001</v>
      </c>
      <c r="M427" s="36">
        <v>7208308.75</v>
      </c>
      <c r="N427" s="36">
        <v>0</v>
      </c>
      <c r="O427" s="36">
        <v>0</v>
      </c>
      <c r="P427" s="36">
        <v>0</v>
      </c>
      <c r="Q427" s="36">
        <v>0</v>
      </c>
      <c r="R427" s="36">
        <v>0</v>
      </c>
      <c r="S427" s="34" t="s">
        <v>27</v>
      </c>
    </row>
    <row r="428" spans="1:19" s="28" customFormat="1" ht="15" hidden="1" customHeight="1" x14ac:dyDescent="0.25">
      <c r="A428" s="83" t="s">
        <v>1174</v>
      </c>
      <c r="B428" s="84" t="s">
        <v>1086</v>
      </c>
      <c r="C428" s="83" t="s">
        <v>25</v>
      </c>
      <c r="D428" s="83" t="s">
        <v>1181</v>
      </c>
      <c r="E428" s="83" t="s">
        <v>27</v>
      </c>
      <c r="F428" s="83" t="s">
        <v>1182</v>
      </c>
      <c r="G428" s="83" t="s">
        <v>27</v>
      </c>
      <c r="H428" s="83" t="s">
        <v>397</v>
      </c>
      <c r="I428" s="85" t="s">
        <v>398</v>
      </c>
      <c r="J428" s="85">
        <v>146467657.71000001</v>
      </c>
      <c r="K428" s="85">
        <v>0</v>
      </c>
      <c r="L428" s="85">
        <v>126265222.16</v>
      </c>
      <c r="M428" s="85">
        <v>20202435.550000001</v>
      </c>
      <c r="N428" s="85">
        <v>0</v>
      </c>
      <c r="O428" s="85">
        <v>0</v>
      </c>
      <c r="P428" s="85">
        <v>0</v>
      </c>
      <c r="Q428" s="85">
        <v>0</v>
      </c>
      <c r="R428" s="85">
        <v>0</v>
      </c>
      <c r="S428" s="83" t="s">
        <v>27</v>
      </c>
    </row>
    <row r="429" spans="1:19" s="28" customFormat="1" ht="15" hidden="1" customHeight="1" x14ac:dyDescent="0.25">
      <c r="A429" s="83" t="s">
        <v>1177</v>
      </c>
      <c r="B429" s="84" t="s">
        <v>1086</v>
      </c>
      <c r="C429" s="83" t="s">
        <v>25</v>
      </c>
      <c r="D429" s="83" t="s">
        <v>1184</v>
      </c>
      <c r="E429" s="83" t="s">
        <v>27</v>
      </c>
      <c r="F429" s="83" t="s">
        <v>1185</v>
      </c>
      <c r="G429" s="83" t="s">
        <v>27</v>
      </c>
      <c r="H429" s="83" t="s">
        <v>397</v>
      </c>
      <c r="I429" s="85" t="s">
        <v>398</v>
      </c>
      <c r="J429" s="85">
        <v>114527756.64040001</v>
      </c>
      <c r="K429" s="85">
        <v>0</v>
      </c>
      <c r="L429" s="85">
        <v>98730824.689999998</v>
      </c>
      <c r="M429" s="85">
        <v>15796931.949999999</v>
      </c>
      <c r="N429" s="85">
        <v>0</v>
      </c>
      <c r="O429" s="85">
        <v>0</v>
      </c>
      <c r="P429" s="85">
        <v>0</v>
      </c>
      <c r="Q429" s="85">
        <v>0</v>
      </c>
      <c r="R429" s="85">
        <v>0</v>
      </c>
      <c r="S429" s="83" t="s">
        <v>27</v>
      </c>
    </row>
    <row r="430" spans="1:19" ht="15" hidden="1" customHeight="1" x14ac:dyDescent="0.25">
      <c r="A430" s="34" t="s">
        <v>1222</v>
      </c>
      <c r="B430" s="35" t="s">
        <v>1086</v>
      </c>
      <c r="C430" s="34" t="s">
        <v>75</v>
      </c>
      <c r="D430" s="34" t="s">
        <v>27</v>
      </c>
      <c r="E430" s="34" t="s">
        <v>1235</v>
      </c>
      <c r="F430" s="34" t="s">
        <v>27</v>
      </c>
      <c r="G430" s="34" t="s">
        <v>1169</v>
      </c>
      <c r="H430" s="34" t="s">
        <v>397</v>
      </c>
      <c r="I430" s="36" t="s">
        <v>398</v>
      </c>
      <c r="J430" s="36">
        <v>0</v>
      </c>
      <c r="K430" s="36">
        <v>0</v>
      </c>
      <c r="L430" s="36">
        <v>0</v>
      </c>
      <c r="M430" s="36">
        <v>0</v>
      </c>
      <c r="N430" s="36">
        <v>0</v>
      </c>
      <c r="O430" s="36">
        <v>0</v>
      </c>
      <c r="P430" s="36">
        <v>0</v>
      </c>
      <c r="Q430" s="36">
        <v>0</v>
      </c>
      <c r="R430" s="36">
        <v>2505174.858</v>
      </c>
      <c r="S430" s="34" t="s">
        <v>1236</v>
      </c>
    </row>
    <row r="431" spans="1:19" ht="15" hidden="1" customHeight="1" x14ac:dyDescent="0.25">
      <c r="A431" s="34" t="s">
        <v>1225</v>
      </c>
      <c r="B431" s="35" t="s">
        <v>1086</v>
      </c>
      <c r="C431" s="34" t="s">
        <v>75</v>
      </c>
      <c r="D431" s="34" t="s">
        <v>27</v>
      </c>
      <c r="E431" s="34" t="s">
        <v>1238</v>
      </c>
      <c r="F431" s="34" t="s">
        <v>27</v>
      </c>
      <c r="G431" s="34" t="s">
        <v>1172</v>
      </c>
      <c r="H431" s="34" t="s">
        <v>397</v>
      </c>
      <c r="I431" s="36" t="s">
        <v>398</v>
      </c>
      <c r="J431" s="36">
        <v>0</v>
      </c>
      <c r="K431" s="36">
        <v>0</v>
      </c>
      <c r="L431" s="36">
        <v>0</v>
      </c>
      <c r="M431" s="36">
        <v>0</v>
      </c>
      <c r="N431" s="36">
        <v>0</v>
      </c>
      <c r="O431" s="36">
        <v>0</v>
      </c>
      <c r="P431" s="36">
        <v>0</v>
      </c>
      <c r="Q431" s="36">
        <v>0</v>
      </c>
      <c r="R431" s="36">
        <v>1903204.395</v>
      </c>
      <c r="S431" s="34" t="s">
        <v>1239</v>
      </c>
    </row>
    <row r="432" spans="1:19" s="28" customFormat="1" ht="15" hidden="1" customHeight="1" x14ac:dyDescent="0.25">
      <c r="A432" s="34" t="s">
        <v>1228</v>
      </c>
      <c r="B432" s="35" t="s">
        <v>1086</v>
      </c>
      <c r="C432" s="34" t="s">
        <v>75</v>
      </c>
      <c r="D432" s="34" t="s">
        <v>27</v>
      </c>
      <c r="E432" s="34" t="s">
        <v>1241</v>
      </c>
      <c r="F432" s="34" t="s">
        <v>27</v>
      </c>
      <c r="G432" s="34" t="s">
        <v>1175</v>
      </c>
      <c r="H432" s="34" t="s">
        <v>397</v>
      </c>
      <c r="I432" s="36" t="s">
        <v>398</v>
      </c>
      <c r="J432" s="36">
        <v>0</v>
      </c>
      <c r="K432" s="36">
        <v>0</v>
      </c>
      <c r="L432" s="36">
        <v>0</v>
      </c>
      <c r="M432" s="36">
        <v>0</v>
      </c>
      <c r="N432" s="36">
        <v>0</v>
      </c>
      <c r="O432" s="36">
        <v>0</v>
      </c>
      <c r="P432" s="36">
        <v>0</v>
      </c>
      <c r="Q432" s="36">
        <v>0</v>
      </c>
      <c r="R432" s="36">
        <v>1019899.0050000001</v>
      </c>
      <c r="S432" s="34" t="s">
        <v>1242</v>
      </c>
    </row>
    <row r="433" spans="1:19" s="28" customFormat="1" ht="15" hidden="1" customHeight="1" x14ac:dyDescent="0.25">
      <c r="A433" s="34" t="s">
        <v>1231</v>
      </c>
      <c r="B433" s="35" t="s">
        <v>1086</v>
      </c>
      <c r="C433" s="34" t="s">
        <v>75</v>
      </c>
      <c r="D433" s="34" t="s">
        <v>27</v>
      </c>
      <c r="E433" s="34" t="s">
        <v>1244</v>
      </c>
      <c r="F433" s="34" t="s">
        <v>27</v>
      </c>
      <c r="G433" s="34" t="s">
        <v>1178</v>
      </c>
      <c r="H433" s="34" t="s">
        <v>397</v>
      </c>
      <c r="I433" s="36" t="s">
        <v>398</v>
      </c>
      <c r="J433" s="36">
        <v>0</v>
      </c>
      <c r="K433" s="36">
        <v>0</v>
      </c>
      <c r="L433" s="36">
        <v>0</v>
      </c>
      <c r="M433" s="36">
        <v>0</v>
      </c>
      <c r="N433" s="36">
        <v>0</v>
      </c>
      <c r="O433" s="36">
        <v>0</v>
      </c>
      <c r="P433" s="36">
        <v>0</v>
      </c>
      <c r="Q433" s="36">
        <v>0</v>
      </c>
      <c r="R433" s="36">
        <v>5406231.5652000001</v>
      </c>
      <c r="S433" s="34" t="s">
        <v>1245</v>
      </c>
    </row>
    <row r="434" spans="1:19" s="28" customFormat="1" ht="15" hidden="1" customHeight="1" x14ac:dyDescent="0.25">
      <c r="A434" s="34" t="s">
        <v>1234</v>
      </c>
      <c r="B434" s="35" t="s">
        <v>1086</v>
      </c>
      <c r="C434" s="34" t="s">
        <v>75</v>
      </c>
      <c r="D434" s="34" t="s">
        <v>27</v>
      </c>
      <c r="E434" s="34" t="s">
        <v>1247</v>
      </c>
      <c r="F434" s="34" t="s">
        <v>27</v>
      </c>
      <c r="G434" s="34" t="s">
        <v>1181</v>
      </c>
      <c r="H434" s="34" t="s">
        <v>397</v>
      </c>
      <c r="I434" s="36" t="s">
        <v>398</v>
      </c>
      <c r="J434" s="36">
        <v>0</v>
      </c>
      <c r="K434" s="36">
        <v>0</v>
      </c>
      <c r="L434" s="36">
        <v>0</v>
      </c>
      <c r="M434" s="36">
        <v>0</v>
      </c>
      <c r="N434" s="36">
        <v>0</v>
      </c>
      <c r="O434" s="36">
        <v>0</v>
      </c>
      <c r="P434" s="36">
        <v>0</v>
      </c>
      <c r="Q434" s="36">
        <v>0</v>
      </c>
      <c r="R434" s="36">
        <v>15151826.662500001</v>
      </c>
      <c r="S434" s="34" t="s">
        <v>1248</v>
      </c>
    </row>
    <row r="435" spans="1:19" ht="15" hidden="1" customHeight="1" x14ac:dyDescent="0.25">
      <c r="A435" s="34" t="s">
        <v>1237</v>
      </c>
      <c r="B435" s="35" t="s">
        <v>1086</v>
      </c>
      <c r="C435" s="34" t="s">
        <v>75</v>
      </c>
      <c r="D435" s="34" t="s">
        <v>27</v>
      </c>
      <c r="E435" s="34" t="s">
        <v>1250</v>
      </c>
      <c r="F435" s="34" t="s">
        <v>27</v>
      </c>
      <c r="G435" s="34" t="s">
        <v>1184</v>
      </c>
      <c r="H435" s="34" t="s">
        <v>397</v>
      </c>
      <c r="I435" s="36" t="s">
        <v>398</v>
      </c>
      <c r="J435" s="36">
        <v>0</v>
      </c>
      <c r="K435" s="36">
        <v>0</v>
      </c>
      <c r="L435" s="36">
        <v>0</v>
      </c>
      <c r="M435" s="36">
        <v>0</v>
      </c>
      <c r="N435" s="36">
        <v>0</v>
      </c>
      <c r="O435" s="36">
        <v>0</v>
      </c>
      <c r="P435" s="36">
        <v>0</v>
      </c>
      <c r="Q435" s="36">
        <v>0</v>
      </c>
      <c r="R435" s="36">
        <v>11847698.9628</v>
      </c>
      <c r="S435" s="34" t="s">
        <v>1251</v>
      </c>
    </row>
    <row r="436" spans="1:19" s="37" customFormat="1" ht="15" hidden="1" customHeight="1" x14ac:dyDescent="0.25">
      <c r="A436" s="34" t="s">
        <v>373</v>
      </c>
      <c r="B436" s="35" t="s">
        <v>339</v>
      </c>
      <c r="C436" s="34" t="s">
        <v>25</v>
      </c>
      <c r="D436" s="34" t="s">
        <v>382</v>
      </c>
      <c r="E436" s="34" t="s">
        <v>27</v>
      </c>
      <c r="F436" s="34" t="s">
        <v>383</v>
      </c>
      <c r="G436" s="34" t="s">
        <v>27</v>
      </c>
      <c r="H436" s="34" t="s">
        <v>379</v>
      </c>
      <c r="I436" s="36" t="s">
        <v>380</v>
      </c>
      <c r="J436" s="36">
        <v>139660213.75</v>
      </c>
      <c r="K436" s="36">
        <v>0</v>
      </c>
      <c r="L436" s="36">
        <v>120396735.98999999</v>
      </c>
      <c r="M436" s="36">
        <v>19263477.760000002</v>
      </c>
      <c r="N436" s="36">
        <v>0</v>
      </c>
      <c r="O436" s="36">
        <v>0</v>
      </c>
      <c r="P436" s="36">
        <v>0</v>
      </c>
      <c r="Q436" s="36">
        <v>0</v>
      </c>
      <c r="R436" s="36">
        <v>0</v>
      </c>
      <c r="S436" s="34" t="s">
        <v>27</v>
      </c>
    </row>
    <row r="437" spans="1:19" s="37" customFormat="1" ht="15" hidden="1" customHeight="1" x14ac:dyDescent="0.25">
      <c r="A437" s="34" t="s">
        <v>531</v>
      </c>
      <c r="B437" s="35" t="s">
        <v>339</v>
      </c>
      <c r="C437" s="34" t="s">
        <v>75</v>
      </c>
      <c r="D437" s="34" t="s">
        <v>27</v>
      </c>
      <c r="E437" s="34" t="s">
        <v>529</v>
      </c>
      <c r="F437" s="34" t="s">
        <v>27</v>
      </c>
      <c r="G437" s="34" t="s">
        <v>382</v>
      </c>
      <c r="H437" s="34" t="s">
        <v>379</v>
      </c>
      <c r="I437" s="36" t="s">
        <v>380</v>
      </c>
      <c r="J437" s="36">
        <v>0</v>
      </c>
      <c r="K437" s="36">
        <v>0</v>
      </c>
      <c r="L437" s="36">
        <v>0</v>
      </c>
      <c r="M437" s="36">
        <v>0</v>
      </c>
      <c r="N437" s="36">
        <v>0</v>
      </c>
      <c r="O437" s="36">
        <v>0</v>
      </c>
      <c r="P437" s="36">
        <v>0</v>
      </c>
      <c r="Q437" s="36">
        <v>0</v>
      </c>
      <c r="R437" s="36">
        <v>14447608.32</v>
      </c>
      <c r="S437" s="34" t="s">
        <v>530</v>
      </c>
    </row>
    <row r="438" spans="1:19" s="28" customFormat="1" ht="15" hidden="1" customHeight="1" x14ac:dyDescent="0.25">
      <c r="A438" s="46" t="s">
        <v>417</v>
      </c>
      <c r="B438" s="47" t="s">
        <v>339</v>
      </c>
      <c r="C438" s="46" t="s">
        <v>25</v>
      </c>
      <c r="D438" s="46" t="s">
        <v>424</v>
      </c>
      <c r="E438" s="46" t="s">
        <v>27</v>
      </c>
      <c r="F438" s="46" t="s">
        <v>425</v>
      </c>
      <c r="G438" s="46" t="s">
        <v>27</v>
      </c>
      <c r="H438" s="46" t="s">
        <v>426</v>
      </c>
      <c r="I438" s="48" t="s">
        <v>427</v>
      </c>
      <c r="J438" s="48">
        <v>180000000</v>
      </c>
      <c r="K438" s="48">
        <v>180000000</v>
      </c>
      <c r="L438" s="48">
        <v>0</v>
      </c>
      <c r="M438" s="48">
        <v>0</v>
      </c>
      <c r="N438" s="48">
        <v>0</v>
      </c>
      <c r="O438" s="48">
        <v>0</v>
      </c>
      <c r="P438" s="48">
        <v>0</v>
      </c>
      <c r="Q438" s="48">
        <v>0</v>
      </c>
      <c r="R438" s="48">
        <v>0</v>
      </c>
      <c r="S438" s="46" t="s">
        <v>27</v>
      </c>
    </row>
    <row r="440" spans="1:19" x14ac:dyDescent="0.25">
      <c r="J440" s="9">
        <f t="shared" ref="J440:R440" si="0">SUM(J2:J438)</f>
        <v>26554341924.079189</v>
      </c>
      <c r="K440" s="9">
        <f t="shared" si="0"/>
        <v>18222182724.119991</v>
      </c>
      <c r="L440" s="9">
        <f t="shared" si="0"/>
        <v>7182895861.8199987</v>
      </c>
      <c r="M440" s="9">
        <f t="shared" si="0"/>
        <v>1149263338.0200005</v>
      </c>
      <c r="N440" s="9">
        <f t="shared" si="0"/>
        <v>0</v>
      </c>
      <c r="O440" s="9">
        <f t="shared" si="0"/>
        <v>0</v>
      </c>
      <c r="P440" s="9">
        <f t="shared" si="0"/>
        <v>0</v>
      </c>
      <c r="Q440" s="9">
        <f t="shared" si="0"/>
        <v>0</v>
      </c>
      <c r="R440" s="9">
        <f t="shared" si="0"/>
        <v>879288874.78620005</v>
      </c>
    </row>
    <row r="442" spans="1:19" x14ac:dyDescent="0.25">
      <c r="J442" s="15" t="s">
        <v>1509</v>
      </c>
    </row>
    <row r="443" spans="1:19" x14ac:dyDescent="0.25">
      <c r="G443" s="29"/>
    </row>
    <row r="444" spans="1:19" x14ac:dyDescent="0.25">
      <c r="F444" s="29"/>
      <c r="G444" s="29"/>
      <c r="J444" s="15" t="s">
        <v>1510</v>
      </c>
      <c r="K444" s="15" t="s">
        <v>1511</v>
      </c>
      <c r="L444" s="15" t="s">
        <v>1512</v>
      </c>
    </row>
    <row r="445" spans="1:19" x14ac:dyDescent="0.25">
      <c r="E445" s="29"/>
      <c r="F445" s="29"/>
      <c r="G445" s="29"/>
      <c r="H445" s="29"/>
      <c r="J445" s="15"/>
      <c r="K445" s="15"/>
      <c r="L445" s="15"/>
    </row>
    <row r="446" spans="1:19" x14ac:dyDescent="0.25">
      <c r="E446" s="29"/>
      <c r="F446" s="29"/>
      <c r="G446" s="29"/>
      <c r="H446" s="29"/>
      <c r="I446" s="20" t="s">
        <v>1513</v>
      </c>
      <c r="J446" s="15">
        <f>18222182724.12-J464</f>
        <v>15391101636.459999</v>
      </c>
      <c r="K446" s="15"/>
      <c r="L446" s="15"/>
    </row>
    <row r="447" spans="1:19" x14ac:dyDescent="0.25">
      <c r="E447" s="29"/>
      <c r="F447" s="29"/>
      <c r="H447" s="29"/>
      <c r="J447" s="15"/>
      <c r="K447" s="15"/>
      <c r="L447" s="15"/>
    </row>
    <row r="448" spans="1:19" x14ac:dyDescent="0.25">
      <c r="E448" s="29"/>
      <c r="F448" s="29"/>
      <c r="G448" s="29"/>
      <c r="H448" s="29"/>
      <c r="I448" s="20" t="s">
        <v>1514</v>
      </c>
      <c r="J448" s="15">
        <f>7182895861.82-J466</f>
        <v>5597370858.2699986</v>
      </c>
      <c r="K448" s="15">
        <f>1149263338.02-K466</f>
        <v>895579337.47000003</v>
      </c>
      <c r="L448" s="15"/>
    </row>
    <row r="449" spans="5:12" x14ac:dyDescent="0.25">
      <c r="E449" s="29"/>
      <c r="F449" s="29"/>
      <c r="G449" s="29"/>
      <c r="H449" s="29"/>
      <c r="J449" s="15"/>
      <c r="K449" s="15"/>
      <c r="L449" s="15"/>
    </row>
    <row r="450" spans="5:12" x14ac:dyDescent="0.25">
      <c r="E450" s="29"/>
      <c r="F450" s="29"/>
      <c r="G450" s="29"/>
      <c r="H450" s="29"/>
      <c r="I450" s="20" t="s">
        <v>1515</v>
      </c>
      <c r="J450" s="15">
        <v>0</v>
      </c>
      <c r="K450" s="15">
        <v>0</v>
      </c>
      <c r="L450" s="15">
        <v>0</v>
      </c>
    </row>
    <row r="451" spans="5:12" x14ac:dyDescent="0.25">
      <c r="E451" s="29"/>
      <c r="F451" s="29"/>
      <c r="G451" s="29"/>
      <c r="H451" s="29"/>
      <c r="J451" s="15"/>
      <c r="K451" s="15"/>
      <c r="L451" s="15"/>
    </row>
    <row r="452" spans="5:12" x14ac:dyDescent="0.25">
      <c r="E452" s="29"/>
      <c r="F452" s="29"/>
      <c r="G452" s="29"/>
      <c r="H452" s="29"/>
      <c r="I452" s="20" t="s">
        <v>1516</v>
      </c>
      <c r="J452" s="15">
        <v>0</v>
      </c>
      <c r="K452" s="15">
        <v>0</v>
      </c>
      <c r="L452" s="15"/>
    </row>
    <row r="453" spans="5:12" x14ac:dyDescent="0.25">
      <c r="E453" s="29"/>
      <c r="F453" s="29"/>
      <c r="G453" s="29"/>
      <c r="J453" s="15"/>
      <c r="K453" s="15"/>
      <c r="L453" s="15"/>
    </row>
    <row r="454" spans="5:12" x14ac:dyDescent="0.25">
      <c r="E454" s="29"/>
      <c r="F454" s="29"/>
      <c r="G454" s="29"/>
      <c r="I454" s="20" t="s">
        <v>1517</v>
      </c>
      <c r="J454" s="15">
        <f>SUM(J446:J453)</f>
        <v>20988472494.729996</v>
      </c>
      <c r="K454" s="15">
        <f>SUM(K446:K453)</f>
        <v>895579337.47000003</v>
      </c>
      <c r="L454" s="15">
        <f>+R440</f>
        <v>879288874.78620005</v>
      </c>
    </row>
    <row r="455" spans="5:12" x14ac:dyDescent="0.25">
      <c r="E455" s="29"/>
      <c r="F455" s="29"/>
    </row>
    <row r="459" spans="5:12" ht="15.75" thickBot="1" x14ac:dyDescent="0.3"/>
    <row r="460" spans="5:12" ht="15.75" thickBot="1" x14ac:dyDescent="0.3">
      <c r="J460" s="21" t="s">
        <v>1520</v>
      </c>
      <c r="K460" s="22"/>
      <c r="L460" s="23"/>
    </row>
    <row r="462" spans="5:12" x14ac:dyDescent="0.25">
      <c r="J462" s="15" t="s">
        <v>1510</v>
      </c>
      <c r="K462" s="15" t="s">
        <v>1511</v>
      </c>
      <c r="L462" s="15" t="s">
        <v>1512</v>
      </c>
    </row>
    <row r="463" spans="5:12" x14ac:dyDescent="0.25">
      <c r="J463" s="15"/>
      <c r="K463" s="15"/>
      <c r="L463" s="15"/>
    </row>
    <row r="464" spans="5:12" x14ac:dyDescent="0.25">
      <c r="I464" s="20" t="s">
        <v>1513</v>
      </c>
      <c r="J464" s="15">
        <v>2831081087.6599998</v>
      </c>
      <c r="K464" s="15"/>
      <c r="L464" s="15"/>
    </row>
    <row r="465" spans="9:12" x14ac:dyDescent="0.25">
      <c r="I465" s="20"/>
      <c r="J465" s="15"/>
      <c r="K465" s="15"/>
      <c r="L465" s="15"/>
    </row>
    <row r="466" spans="9:12" x14ac:dyDescent="0.25">
      <c r="I466" s="20" t="s">
        <v>1514</v>
      </c>
      <c r="J466" s="15">
        <v>1585525003.5500007</v>
      </c>
      <c r="K466" s="15">
        <v>253684000.54999998</v>
      </c>
      <c r="L466" s="15"/>
    </row>
    <row r="467" spans="9:12" x14ac:dyDescent="0.25">
      <c r="J467" s="15"/>
      <c r="K467" s="15"/>
      <c r="L467" s="15"/>
    </row>
    <row r="468" spans="9:12" x14ac:dyDescent="0.25">
      <c r="I468" s="20" t="s">
        <v>1515</v>
      </c>
      <c r="J468" s="15">
        <v>0</v>
      </c>
      <c r="K468" s="15">
        <v>0</v>
      </c>
      <c r="L468" s="15">
        <v>0</v>
      </c>
    </row>
    <row r="469" spans="9:12" x14ac:dyDescent="0.25">
      <c r="J469" s="15"/>
      <c r="K469" s="15"/>
      <c r="L469" s="15"/>
    </row>
    <row r="470" spans="9:12" x14ac:dyDescent="0.25">
      <c r="I470" s="20" t="s">
        <v>1516</v>
      </c>
      <c r="J470" s="15">
        <v>0</v>
      </c>
      <c r="K470" s="15">
        <v>0</v>
      </c>
      <c r="L470" s="15"/>
    </row>
    <row r="471" spans="9:12" x14ac:dyDescent="0.25">
      <c r="J471" s="15"/>
      <c r="K471" s="15"/>
      <c r="L471" s="15"/>
    </row>
    <row r="472" spans="9:12" x14ac:dyDescent="0.25">
      <c r="I472" s="20" t="s">
        <v>1517</v>
      </c>
      <c r="J472" s="15">
        <v>4416606091.210001</v>
      </c>
      <c r="K472" s="15">
        <v>253684000.54999998</v>
      </c>
      <c r="L472" s="15">
        <v>0</v>
      </c>
    </row>
  </sheetData>
  <autoFilter ref="A7:S438">
    <filterColumn colId="8">
      <filters>
        <filter val="AGRICOLA LA GIRALDA, C.A"/>
      </filters>
    </filterColumn>
  </autoFilter>
  <sortState ref="A8:S438">
    <sortCondition sortBy="cellColor" ref="I8:I438" dxfId="0"/>
  </sortState>
  <mergeCells count="4">
    <mergeCell ref="A2:I2"/>
    <mergeCell ref="A3:I3"/>
    <mergeCell ref="A4:I4"/>
    <mergeCell ref="A5:I5"/>
  </mergeCells>
  <pageMargins left="0.11811023622047244" right="0.11811023622047244" top="0.55118110236220474" bottom="0.15748031496062992" header="0" footer="0"/>
  <pageSetup paperSize="300" scale="55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CXP PATRIMONIO</vt:lpstr>
      <vt:lpstr>CONTROL FRANK</vt:lpstr>
      <vt:lpstr>DECLARAR</vt:lpstr>
      <vt:lpstr>AJUSTE</vt:lpstr>
      <vt:lpstr>CONTROL</vt:lpstr>
      <vt:lpstr>CONTROL!Área_de_impresión</vt:lpstr>
      <vt:lpstr>'CXP PATRIMONIO'!Área_de_impresión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2020-11-18T15:22:06Z</cp:lastPrinted>
  <dcterms:created xsi:type="dcterms:W3CDTF">2020-10-01T11:35:34Z</dcterms:created>
  <dcterms:modified xsi:type="dcterms:W3CDTF">2021-05-14T12:52:47Z</dcterms:modified>
</cp:coreProperties>
</file>