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Y:\AUTOMERCADO EXPRESS 2707, C.A\HISTORICO VENTAS Y COMPRAS\LIBRO DE VENTAS 2021\"/>
    </mc:Choice>
  </mc:AlternateContent>
  <bookViews>
    <workbookView xWindow="0" yWindow="0" windowWidth="24000" windowHeight="9300"/>
  </bookViews>
  <sheets>
    <sheet name="6.2" sheetId="1" r:id="rId1"/>
    <sheet name="RESUMEN " sheetId="2" r:id="rId2"/>
  </sheets>
  <externalReferences>
    <externalReference r:id="rId3"/>
  </externalReferences>
  <definedNames>
    <definedName name="_xlnm._FilterDatabase" localSheetId="0" hidden="1">'6.2'!$A$7:$AP$7</definedName>
    <definedName name="_xlnm.Print_Area" localSheetId="1">'RESUMEN '!$A$1:$AB$69</definedName>
  </definedNames>
  <calcPr calcId="162913"/>
</workbook>
</file>

<file path=xl/calcChain.xml><?xml version="1.0" encoding="utf-8"?>
<calcChain xmlns="http://schemas.openxmlformats.org/spreadsheetml/2006/main">
  <c r="Y804" i="1" l="1"/>
  <c r="O36" i="2" l="1"/>
  <c r="O34" i="2"/>
  <c r="W34" i="2" s="1"/>
  <c r="O30" i="2"/>
  <c r="AL911" i="1"/>
  <c r="AK911" i="1"/>
  <c r="AI911" i="1"/>
  <c r="AB911" i="1"/>
  <c r="Z911" i="1"/>
  <c r="R911" i="1"/>
  <c r="AL910" i="1"/>
  <c r="AK910" i="1"/>
  <c r="AI910" i="1"/>
  <c r="AB910" i="1"/>
  <c r="Z910" i="1"/>
  <c r="R910" i="1"/>
  <c r="T909" i="1"/>
  <c r="T910" i="1" s="1"/>
  <c r="T911" i="1" s="1"/>
  <c r="V909" i="1"/>
  <c r="V910" i="1" s="1"/>
  <c r="V911" i="1" s="1"/>
  <c r="AC909" i="1"/>
  <c r="AC910" i="1" s="1"/>
  <c r="AC911" i="1" s="1"/>
  <c r="P921" i="1" s="1"/>
  <c r="O24" i="2" s="1"/>
  <c r="W24" i="2" s="1"/>
  <c r="AE686" i="1"/>
  <c r="AE909" i="1" s="1"/>
  <c r="Y686" i="1"/>
  <c r="Q909" i="1"/>
  <c r="O66" i="2"/>
  <c r="O60" i="2"/>
  <c r="O58" i="2"/>
  <c r="W53" i="2"/>
  <c r="W61" i="2" s="1"/>
  <c r="W69" i="2" s="1"/>
  <c r="W36" i="2"/>
  <c r="AE910" i="1" l="1"/>
  <c r="AE911" i="1" s="1"/>
  <c r="Q921" i="1" s="1"/>
  <c r="W37" i="2"/>
  <c r="W40" i="2" s="1"/>
  <c r="W46" i="2" s="1"/>
  <c r="O37" i="2"/>
  <c r="AC37" i="2" s="1"/>
  <c r="J3" i="1"/>
  <c r="Y769" i="1" l="1"/>
  <c r="Y108" i="1" l="1"/>
  <c r="W479" i="1"/>
  <c r="Y479" i="1" s="1"/>
  <c r="Y234" i="1"/>
  <c r="W524" i="1" l="1"/>
  <c r="Y524" i="1" s="1"/>
  <c r="W562" i="1"/>
  <c r="Y562" i="1" s="1"/>
  <c r="S652" i="1"/>
  <c r="W195" i="1"/>
  <c r="S195" i="1"/>
  <c r="S344" i="1"/>
  <c r="S909" i="1"/>
  <c r="S910" i="1" s="1"/>
  <c r="S911" i="1" s="1"/>
  <c r="Y195" i="1" l="1"/>
  <c r="W909" i="1"/>
  <c r="W910" i="1" s="1"/>
  <c r="W911" i="1" s="1"/>
  <c r="P919" i="1" s="1"/>
  <c r="O21" i="2" s="1"/>
  <c r="W21" i="2" s="1"/>
  <c r="W25" i="2" s="1"/>
  <c r="W28" i="2" s="1"/>
  <c r="W49" i="2" s="1"/>
  <c r="Y909" i="1"/>
  <c r="Y910" i="1" s="1"/>
  <c r="Y911" i="1" s="1"/>
  <c r="Q919" i="1" s="1"/>
  <c r="Q925" i="1" s="1"/>
  <c r="P917" i="1"/>
  <c r="J2" i="1"/>
  <c r="AL909" i="1"/>
  <c r="AK909" i="1"/>
  <c r="AI909" i="1"/>
  <c r="AB909" i="1"/>
  <c r="Z909" i="1"/>
  <c r="R909" i="1"/>
  <c r="Q911" i="1" l="1"/>
  <c r="O19" i="2"/>
  <c r="O25" i="2" s="1"/>
  <c r="P925" i="1"/>
  <c r="Q928" i="1" l="1"/>
  <c r="AC25" i="2"/>
</calcChain>
</file>

<file path=xl/sharedStrings.xml><?xml version="1.0" encoding="utf-8"?>
<sst xmlns="http://schemas.openxmlformats.org/spreadsheetml/2006/main" count="21454" uniqueCount="2847">
  <si>
    <t>AUTOMERCADO EXPRESS 2707, C.A.</t>
  </si>
  <si>
    <t>J-406700827</t>
  </si>
  <si>
    <t>Av. Victor Baptista C.C. Modelo Nivel  1 Local 2 Sector Punta Brava  1201 Los Teques Miranda, VE</t>
  </si>
  <si>
    <t>Linea</t>
  </si>
  <si>
    <t>Fecha</t>
  </si>
  <si>
    <t>Sucursal</t>
  </si>
  <si>
    <t>Caja</t>
  </si>
  <si>
    <t>Serial Fiscal</t>
  </si>
  <si>
    <t>No. (Z)</t>
  </si>
  <si>
    <t>Concepto</t>
  </si>
  <si>
    <t>No. Factura</t>
  </si>
  <si>
    <t>No. Nota  Credito</t>
  </si>
  <si>
    <t>No. Nota Debito</t>
  </si>
  <si>
    <t>Documento  Afectado</t>
  </si>
  <si>
    <t>Fecha Factura Devuelta</t>
  </si>
  <si>
    <t>Monto Factura Devuelta</t>
  </si>
  <si>
    <t>Tipo Doc. Devuelto</t>
  </si>
  <si>
    <t>Descripcion</t>
  </si>
  <si>
    <t>Rif</t>
  </si>
  <si>
    <t>Total</t>
  </si>
  <si>
    <t>F.O.B</t>
  </si>
  <si>
    <t>Exento</t>
  </si>
  <si>
    <t>Base General Imponible Contribuyentes</t>
  </si>
  <si>
    <t>Porc.General Con</t>
  </si>
  <si>
    <t>Debito General Fiscal Contribuyentes</t>
  </si>
  <si>
    <t>Base General Imponible no Contribuyentes</t>
  </si>
  <si>
    <t>Porc.General No Con</t>
  </si>
  <si>
    <t>Debito General Fiscal no Contribuyentes</t>
  </si>
  <si>
    <t>Base General Reducida Contribuyentes</t>
  </si>
  <si>
    <t>Porc.Reducida Con</t>
  </si>
  <si>
    <t>Debito Reducido Fiscal Contribuyentes</t>
  </si>
  <si>
    <t>Base General Reducida no Contribuyentes</t>
  </si>
  <si>
    <t>Porc.Reducida No Con</t>
  </si>
  <si>
    <t>Debito Reducido Fiscal no Contribuyentes</t>
  </si>
  <si>
    <t>Base adicional contribuyente</t>
  </si>
  <si>
    <t>Porc.Adicional Con</t>
  </si>
  <si>
    <t>Alicuota adicional contribuyente</t>
  </si>
  <si>
    <t>Base adicional no contribuyente</t>
  </si>
  <si>
    <t>Porc.Adicional No Con</t>
  </si>
  <si>
    <t>Alicota adicional no contribuyente</t>
  </si>
  <si>
    <t>I.V.A. Retenido</t>
  </si>
  <si>
    <t>Fecha Factura Retencion Aplicada</t>
  </si>
  <si>
    <t>No. Comprobante</t>
  </si>
  <si>
    <t>Fecha Recepcion Comprobante</t>
  </si>
  <si>
    <t>No. Control</t>
  </si>
  <si>
    <t>16/6/2021</t>
  </si>
  <si>
    <t>0201</t>
  </si>
  <si>
    <t/>
  </si>
  <si>
    <t>FC</t>
  </si>
  <si>
    <t>16</t>
  </si>
  <si>
    <t>-</t>
  </si>
  <si>
    <t>8</t>
  </si>
  <si>
    <t>23</t>
  </si>
  <si>
    <t>001</t>
  </si>
  <si>
    <t>Z1F0000700</t>
  </si>
  <si>
    <t>25990000-26088000</t>
  </si>
  <si>
    <t>VENTAS NO CONTRIBUYENTES</t>
  </si>
  <si>
    <t>24</t>
  </si>
  <si>
    <t>002</t>
  </si>
  <si>
    <t>Z1B8050002</t>
  </si>
  <si>
    <t>00173112-00173175</t>
  </si>
  <si>
    <t>25</t>
  </si>
  <si>
    <t>003</t>
  </si>
  <si>
    <t>Z1B8051199</t>
  </si>
  <si>
    <t>00203394-00203529</t>
  </si>
  <si>
    <t>26</t>
  </si>
  <si>
    <t>004</t>
  </si>
  <si>
    <t>Z1B8050937</t>
  </si>
  <si>
    <t>00168987-00169020</t>
  </si>
  <si>
    <t>27</t>
  </si>
  <si>
    <t>005</t>
  </si>
  <si>
    <t>Z1B8050363</t>
  </si>
  <si>
    <t>00183820-00183846</t>
  </si>
  <si>
    <t>28</t>
  </si>
  <si>
    <t>00183847</t>
  </si>
  <si>
    <t>INVERCUINES VILLSCARRY.C.A</t>
  </si>
  <si>
    <t>J406791571</t>
  </si>
  <si>
    <t>29</t>
  </si>
  <si>
    <t>00183848-00183961</t>
  </si>
  <si>
    <t>30</t>
  </si>
  <si>
    <t>006</t>
  </si>
  <si>
    <t>Z1B8044815</t>
  </si>
  <si>
    <t>00163251-00163375</t>
  </si>
  <si>
    <t>31</t>
  </si>
  <si>
    <t>NC</t>
  </si>
  <si>
    <t>00000230</t>
  </si>
  <si>
    <t>00163339</t>
  </si>
  <si>
    <t>VEN</t>
  </si>
  <si>
    <t>BRILLIT CASTRILLON</t>
  </si>
  <si>
    <t>V27908577</t>
  </si>
  <si>
    <t>32</t>
  </si>
  <si>
    <t>008</t>
  </si>
  <si>
    <t>Z1B8050003</t>
  </si>
  <si>
    <t>00180390-00180397</t>
  </si>
  <si>
    <t>33</t>
  </si>
  <si>
    <t>00180398</t>
  </si>
  <si>
    <t>MANTENIMIENTOS ARFERCA C.A</t>
  </si>
  <si>
    <t>J41073527-9</t>
  </si>
  <si>
    <t>34</t>
  </si>
  <si>
    <t>00180399-00180490</t>
  </si>
  <si>
    <t>35</t>
  </si>
  <si>
    <t>010</t>
  </si>
  <si>
    <t>Z1F0000341</t>
  </si>
  <si>
    <t>36</t>
  </si>
  <si>
    <t>014</t>
  </si>
  <si>
    <t>Z1F0000338</t>
  </si>
  <si>
    <t>00064404-00064426</t>
  </si>
  <si>
    <t>37</t>
  </si>
  <si>
    <t>00064427</t>
  </si>
  <si>
    <t>PANADERIA LA TEQUENCIA</t>
  </si>
  <si>
    <t>J305005702</t>
  </si>
  <si>
    <t>38</t>
  </si>
  <si>
    <t>00064428-00064437</t>
  </si>
  <si>
    <t>39</t>
  </si>
  <si>
    <t>00064438</t>
  </si>
  <si>
    <t>INVERSIONES D.MODA GROUP C.A</t>
  </si>
  <si>
    <t>J406316296</t>
  </si>
  <si>
    <t>40</t>
  </si>
  <si>
    <t>00064439-00064471</t>
  </si>
  <si>
    <t>17/6/2021</t>
  </si>
  <si>
    <t>73</t>
  </si>
  <si>
    <t>26089000-26167000</t>
  </si>
  <si>
    <t>74</t>
  </si>
  <si>
    <t>26168000</t>
  </si>
  <si>
    <t>COMUNIDAD DE GRACIA</t>
  </si>
  <si>
    <t>J29625450-8</t>
  </si>
  <si>
    <t>75</t>
  </si>
  <si>
    <t>26169000-26201001</t>
  </si>
  <si>
    <t>76</t>
  </si>
  <si>
    <t>00000266</t>
  </si>
  <si>
    <t>00180399</t>
  </si>
  <si>
    <t>DAMILEX SANCHEZ</t>
  </si>
  <si>
    <t>V12730728</t>
  </si>
  <si>
    <t>77</t>
  </si>
  <si>
    <t>00173176-00173202</t>
  </si>
  <si>
    <t>78</t>
  </si>
  <si>
    <t>00203530-00203644</t>
  </si>
  <si>
    <t>79</t>
  </si>
  <si>
    <t>00000202</t>
  </si>
  <si>
    <t>00203347</t>
  </si>
  <si>
    <t>15/6/2021</t>
  </si>
  <si>
    <t>BREYNER TERAN</t>
  </si>
  <si>
    <t>V19513055</t>
  </si>
  <si>
    <t>80</t>
  </si>
  <si>
    <t>00169021-00169071</t>
  </si>
  <si>
    <t>81</t>
  </si>
  <si>
    <t>00183962</t>
  </si>
  <si>
    <t>LEIDI GONZALEZ</t>
  </si>
  <si>
    <t>V24523027</t>
  </si>
  <si>
    <t>82</t>
  </si>
  <si>
    <t>00183963</t>
  </si>
  <si>
    <t>DANIEL</t>
  </si>
  <si>
    <t>VV16887896</t>
  </si>
  <si>
    <t>83</t>
  </si>
  <si>
    <t>00183964-00184100</t>
  </si>
  <si>
    <t>84</t>
  </si>
  <si>
    <t>00163376-00163468</t>
  </si>
  <si>
    <t>85</t>
  </si>
  <si>
    <t>007</t>
  </si>
  <si>
    <t>Z1B8050013</t>
  </si>
  <si>
    <t>00181669-00181678</t>
  </si>
  <si>
    <t>86</t>
  </si>
  <si>
    <t>00181679</t>
  </si>
  <si>
    <t>INVERSIONES GARCISOJO C.A</t>
  </si>
  <si>
    <t xml:space="preserve">J-41278039-5 </t>
  </si>
  <si>
    <t>87</t>
  </si>
  <si>
    <t>00181680-00181748</t>
  </si>
  <si>
    <t>88</t>
  </si>
  <si>
    <t>00180491-00180586</t>
  </si>
  <si>
    <t>89</t>
  </si>
  <si>
    <t>00000175</t>
  </si>
  <si>
    <t>00180502</t>
  </si>
  <si>
    <t>LADY PEÑA</t>
  </si>
  <si>
    <t>V16147630</t>
  </si>
  <si>
    <t>90</t>
  </si>
  <si>
    <t>009</t>
  </si>
  <si>
    <t>Z1B8014458</t>
  </si>
  <si>
    <t>00183404-00183431</t>
  </si>
  <si>
    <t>91</t>
  </si>
  <si>
    <t>80642000-80658000</t>
  </si>
  <si>
    <t>92</t>
  </si>
  <si>
    <t>80659000</t>
  </si>
  <si>
    <t>VENEPLACAS A68 C.A</t>
  </si>
  <si>
    <t>J-40151422-7</t>
  </si>
  <si>
    <t>93</t>
  </si>
  <si>
    <t>80660000-80672000</t>
  </si>
  <si>
    <t>94</t>
  </si>
  <si>
    <t>012</t>
  </si>
  <si>
    <t>Z1B8038506</t>
  </si>
  <si>
    <t>00075443-00075464</t>
  </si>
  <si>
    <t>95</t>
  </si>
  <si>
    <t>00064472-00064520</t>
  </si>
  <si>
    <t>96</t>
  </si>
  <si>
    <t>00064521</t>
  </si>
  <si>
    <t>VENEPLACAS A 68 C.A</t>
  </si>
  <si>
    <t>J401514227</t>
  </si>
  <si>
    <t>97</t>
  </si>
  <si>
    <t>00064522-00064528</t>
  </si>
  <si>
    <t>18/6/2021</t>
  </si>
  <si>
    <t>101</t>
  </si>
  <si>
    <t>102</t>
  </si>
  <si>
    <t>103</t>
  </si>
  <si>
    <t>104</t>
  </si>
  <si>
    <t>105</t>
  </si>
  <si>
    <t>106</t>
  </si>
  <si>
    <t>107</t>
  </si>
  <si>
    <t>108</t>
  </si>
  <si>
    <t>109</t>
  </si>
  <si>
    <t>110</t>
  </si>
  <si>
    <t>111</t>
  </si>
  <si>
    <t>112</t>
  </si>
  <si>
    <t>113</t>
  </si>
  <si>
    <t>114</t>
  </si>
  <si>
    <t>115</t>
  </si>
  <si>
    <t>116</t>
  </si>
  <si>
    <t>117</t>
  </si>
  <si>
    <t>118</t>
  </si>
  <si>
    <t>119</t>
  </si>
  <si>
    <t>120</t>
  </si>
  <si>
    <t>121</t>
  </si>
  <si>
    <t>122</t>
  </si>
  <si>
    <t>123</t>
  </si>
  <si>
    <t>124</t>
  </si>
  <si>
    <t>125</t>
  </si>
  <si>
    <t>126</t>
  </si>
  <si>
    <t>127</t>
  </si>
  <si>
    <t>128</t>
  </si>
  <si>
    <t>129</t>
  </si>
  <si>
    <t>130</t>
  </si>
  <si>
    <t>131</t>
  </si>
  <si>
    <t>132</t>
  </si>
  <si>
    <t>133</t>
  </si>
  <si>
    <t>134</t>
  </si>
  <si>
    <t>135</t>
  </si>
  <si>
    <t>136</t>
  </si>
  <si>
    <t>137</t>
  </si>
  <si>
    <t>138</t>
  </si>
  <si>
    <t>139</t>
  </si>
  <si>
    <t>140</t>
  </si>
  <si>
    <t>141</t>
  </si>
  <si>
    <t>142</t>
  </si>
  <si>
    <t>26202000-26280000</t>
  </si>
  <si>
    <t>143</t>
  </si>
  <si>
    <t>00173203-00173217</t>
  </si>
  <si>
    <t>144</t>
  </si>
  <si>
    <t>00173218</t>
  </si>
  <si>
    <t>FUNERARIA LA QUINTA</t>
  </si>
  <si>
    <t xml:space="preserve">J-29413307-0 </t>
  </si>
  <si>
    <t>145</t>
  </si>
  <si>
    <t>00173219-00173231</t>
  </si>
  <si>
    <t>146</t>
  </si>
  <si>
    <t>00173232</t>
  </si>
  <si>
    <t>PABLO ANTONIO DA SILVA PATUDA</t>
  </si>
  <si>
    <t>V6877384</t>
  </si>
  <si>
    <t>147</t>
  </si>
  <si>
    <t>00173233-00173294</t>
  </si>
  <si>
    <t>148</t>
  </si>
  <si>
    <t>00173295</t>
  </si>
  <si>
    <t>SAN MARTIN</t>
  </si>
  <si>
    <t>J303841414</t>
  </si>
  <si>
    <t>149</t>
  </si>
  <si>
    <t>00173296-00173314</t>
  </si>
  <si>
    <t>150</t>
  </si>
  <si>
    <t>00203645-00203649</t>
  </si>
  <si>
    <t>151</t>
  </si>
  <si>
    <t>00203650</t>
  </si>
  <si>
    <t>U.E.P LOS HIPOCAMPITOS</t>
  </si>
  <si>
    <t>J-30954179-0</t>
  </si>
  <si>
    <t>152</t>
  </si>
  <si>
    <t>00203651-00203730</t>
  </si>
  <si>
    <t>153</t>
  </si>
  <si>
    <t>00169072-00169104</t>
  </si>
  <si>
    <t>154</t>
  </si>
  <si>
    <t>00169105</t>
  </si>
  <si>
    <t>PANADERIA LA CASONA DEL PAN C.A</t>
  </si>
  <si>
    <t>J-30128801-7</t>
  </si>
  <si>
    <t>155</t>
  </si>
  <si>
    <t>00169106-00169164</t>
  </si>
  <si>
    <t>156</t>
  </si>
  <si>
    <t>00169165</t>
  </si>
  <si>
    <t>INVERSIONES HIGH MEDIA GROUP C.A</t>
  </si>
  <si>
    <t>J40482989-0</t>
  </si>
  <si>
    <t>157</t>
  </si>
  <si>
    <t>00169166-00169172</t>
  </si>
  <si>
    <t>158</t>
  </si>
  <si>
    <t>00184101-00184111</t>
  </si>
  <si>
    <t>159</t>
  </si>
  <si>
    <t>00184112</t>
  </si>
  <si>
    <t>COMUNIDAD CUADRANGULAR</t>
  </si>
  <si>
    <t>J31387710-7</t>
  </si>
  <si>
    <t>160</t>
  </si>
  <si>
    <t>00184113-00184119</t>
  </si>
  <si>
    <t>161</t>
  </si>
  <si>
    <t>00184120</t>
  </si>
  <si>
    <t>ALIMENTOS COMARCA</t>
  </si>
  <si>
    <t xml:space="preserve">J40706967-5 </t>
  </si>
  <si>
    <t>162</t>
  </si>
  <si>
    <t>00184121</t>
  </si>
  <si>
    <t>163</t>
  </si>
  <si>
    <t>00184122-00184221</t>
  </si>
  <si>
    <t>164</t>
  </si>
  <si>
    <t>00163469-00163472</t>
  </si>
  <si>
    <t>165</t>
  </si>
  <si>
    <t>00163473</t>
  </si>
  <si>
    <t>CORPORACION XDV C.A</t>
  </si>
  <si>
    <t>J00361006-2</t>
  </si>
  <si>
    <t>166</t>
  </si>
  <si>
    <t>00163474-00163564</t>
  </si>
  <si>
    <t>167</t>
  </si>
  <si>
    <t>00000231</t>
  </si>
  <si>
    <t>00163527</t>
  </si>
  <si>
    <t>DA SILVA FATIMA</t>
  </si>
  <si>
    <t>V10284968</t>
  </si>
  <si>
    <t>168</t>
  </si>
  <si>
    <t>00181749-00181842</t>
  </si>
  <si>
    <t>169</t>
  </si>
  <si>
    <t>00180587-00180596</t>
  </si>
  <si>
    <t>170</t>
  </si>
  <si>
    <t>00180597</t>
  </si>
  <si>
    <t>171</t>
  </si>
  <si>
    <t>00180598-00180643</t>
  </si>
  <si>
    <t>172</t>
  </si>
  <si>
    <t>00000176</t>
  </si>
  <si>
    <t>00180602</t>
  </si>
  <si>
    <t>JOELY PERNIA</t>
  </si>
  <si>
    <t>V21118610</t>
  </si>
  <si>
    <t>173</t>
  </si>
  <si>
    <t>00183432-00183443</t>
  </si>
  <si>
    <t>174</t>
  </si>
  <si>
    <t>00183444</t>
  </si>
  <si>
    <t>FUNDACION HAGAMOS EL BIEN</t>
  </si>
  <si>
    <t>J-41034991-3</t>
  </si>
  <si>
    <t>175</t>
  </si>
  <si>
    <t>00183445-00183508</t>
  </si>
  <si>
    <t>176</t>
  </si>
  <si>
    <t>00000161</t>
  </si>
  <si>
    <t>00183461</t>
  </si>
  <si>
    <t>GABRIELA ROMERO</t>
  </si>
  <si>
    <t xml:space="preserve">V21469636 </t>
  </si>
  <si>
    <t>177</t>
  </si>
  <si>
    <t>178</t>
  </si>
  <si>
    <t>FUNDACION RESTAURADORA DE PORTILLO</t>
  </si>
  <si>
    <t>J-41294111-9</t>
  </si>
  <si>
    <t>179</t>
  </si>
  <si>
    <t>180</t>
  </si>
  <si>
    <t>00000171</t>
  </si>
  <si>
    <t>80681000</t>
  </si>
  <si>
    <t>EVER SIMANCAS</t>
  </si>
  <si>
    <t xml:space="preserve">V10275481 </t>
  </si>
  <si>
    <t>181</t>
  </si>
  <si>
    <t>00000172</t>
  </si>
  <si>
    <t>80692000</t>
  </si>
  <si>
    <t>GILCERIA CORDERO</t>
  </si>
  <si>
    <t xml:space="preserve">V2759794 </t>
  </si>
  <si>
    <t>182</t>
  </si>
  <si>
    <t>00075465-00075484</t>
  </si>
  <si>
    <t>183</t>
  </si>
  <si>
    <t>00064529-00064606</t>
  </si>
  <si>
    <t>184</t>
  </si>
  <si>
    <t>015</t>
  </si>
  <si>
    <t>Z1B8050356</t>
  </si>
  <si>
    <t>00090535-00090589</t>
  </si>
  <si>
    <t>185</t>
  </si>
  <si>
    <t>19/6/2021</t>
  </si>
  <si>
    <t>186</t>
  </si>
  <si>
    <t>187</t>
  </si>
  <si>
    <t>188</t>
  </si>
  <si>
    <t>189</t>
  </si>
  <si>
    <t>190</t>
  </si>
  <si>
    <t>191</t>
  </si>
  <si>
    <t>192</t>
  </si>
  <si>
    <t>193</t>
  </si>
  <si>
    <t>194</t>
  </si>
  <si>
    <t>195</t>
  </si>
  <si>
    <t>196</t>
  </si>
  <si>
    <t>197</t>
  </si>
  <si>
    <t>198</t>
  </si>
  <si>
    <t>199</t>
  </si>
  <si>
    <t>200</t>
  </si>
  <si>
    <t>201</t>
  </si>
  <si>
    <t>202</t>
  </si>
  <si>
    <t>203</t>
  </si>
  <si>
    <t>204</t>
  </si>
  <si>
    <t>205</t>
  </si>
  <si>
    <t>26281000-26291000</t>
  </si>
  <si>
    <t>206</t>
  </si>
  <si>
    <t>26292000</t>
  </si>
  <si>
    <t>SERVICIOS TODO EN CROMADO 2021,CA</t>
  </si>
  <si>
    <t>J-406483303</t>
  </si>
  <si>
    <t>207</t>
  </si>
  <si>
    <t>26293000-26421001</t>
  </si>
  <si>
    <t>208</t>
  </si>
  <si>
    <t>00173315-00173429</t>
  </si>
  <si>
    <t>209</t>
  </si>
  <si>
    <t>00203731-00203862</t>
  </si>
  <si>
    <t>210</t>
  </si>
  <si>
    <t>00169173-00169289</t>
  </si>
  <si>
    <t>211</t>
  </si>
  <si>
    <t>00184222-00184352</t>
  </si>
  <si>
    <t>212</t>
  </si>
  <si>
    <t>00163565-00163648</t>
  </si>
  <si>
    <t>213</t>
  </si>
  <si>
    <t>00163649</t>
  </si>
  <si>
    <t>GRUPO CORPORATIVO MANUBER C.A</t>
  </si>
  <si>
    <t>J-40982131-5</t>
  </si>
  <si>
    <t>214</t>
  </si>
  <si>
    <t>00163650-00163685</t>
  </si>
  <si>
    <t>215</t>
  </si>
  <si>
    <t>00000232</t>
  </si>
  <si>
    <t>00163124</t>
  </si>
  <si>
    <t>14/6/2021</t>
  </si>
  <si>
    <t>AZALEA PLANAS</t>
  </si>
  <si>
    <t>V4170674</t>
  </si>
  <si>
    <t>216</t>
  </si>
  <si>
    <t>00181843-00181885</t>
  </si>
  <si>
    <t>217</t>
  </si>
  <si>
    <t>00181886</t>
  </si>
  <si>
    <t>FINCA AGRILUGO 2018 C.A</t>
  </si>
  <si>
    <t xml:space="preserve">J-41240761-9 </t>
  </si>
  <si>
    <t>218</t>
  </si>
  <si>
    <t>00181887-00181965</t>
  </si>
  <si>
    <t>219</t>
  </si>
  <si>
    <t>00180644-00180689</t>
  </si>
  <si>
    <t>220</t>
  </si>
  <si>
    <t>00180690</t>
  </si>
  <si>
    <t>JULIO RODRIGUEZ</t>
  </si>
  <si>
    <t>V14850360-1</t>
  </si>
  <si>
    <t>221</t>
  </si>
  <si>
    <t>00180691-00180718</t>
  </si>
  <si>
    <t>222</t>
  </si>
  <si>
    <t>00180719</t>
  </si>
  <si>
    <t>MULTISERVICIOS SOFPAC</t>
  </si>
  <si>
    <t>J-411007340</t>
  </si>
  <si>
    <t>223</t>
  </si>
  <si>
    <t>00180720</t>
  </si>
  <si>
    <t>AUTO PARTE CAR´S LA GUAYANITA C.A</t>
  </si>
  <si>
    <t>J-30701940-9</t>
  </si>
  <si>
    <t>224</t>
  </si>
  <si>
    <t>00180721-00180753</t>
  </si>
  <si>
    <t>225</t>
  </si>
  <si>
    <t>00183509-00183530</t>
  </si>
  <si>
    <t>226</t>
  </si>
  <si>
    <t>00183531</t>
  </si>
  <si>
    <t>MULTISERVICIOS LAY.K.K C.A.</t>
  </si>
  <si>
    <t>J-29857867-0</t>
  </si>
  <si>
    <t>227</t>
  </si>
  <si>
    <t>00183532-00183540</t>
  </si>
  <si>
    <t>228</t>
  </si>
  <si>
    <t>00183541</t>
  </si>
  <si>
    <t>INV.OFFICE@ DIGITAL 2013 C.A</t>
  </si>
  <si>
    <t xml:space="preserve">J-403850259 </t>
  </si>
  <si>
    <t>229</t>
  </si>
  <si>
    <t>00183542-00183555</t>
  </si>
  <si>
    <t>230</t>
  </si>
  <si>
    <t>00000162</t>
  </si>
  <si>
    <t>00183517</t>
  </si>
  <si>
    <t>RODYS AGUILAR</t>
  </si>
  <si>
    <t>V5993227</t>
  </si>
  <si>
    <t>231</t>
  </si>
  <si>
    <t>00000163</t>
  </si>
  <si>
    <t>26147000</t>
  </si>
  <si>
    <t>VILLEGAS DEYANIRA</t>
  </si>
  <si>
    <t>V6518401</t>
  </si>
  <si>
    <t>232</t>
  </si>
  <si>
    <t>233</t>
  </si>
  <si>
    <t>00000173</t>
  </si>
  <si>
    <t>80775000</t>
  </si>
  <si>
    <t>YAIRA DUGARTE</t>
  </si>
  <si>
    <t>V12878872</t>
  </si>
  <si>
    <t>234</t>
  </si>
  <si>
    <t>00075485-00075530</t>
  </si>
  <si>
    <t>235</t>
  </si>
  <si>
    <t>00000095</t>
  </si>
  <si>
    <t>00075486</t>
  </si>
  <si>
    <t>MILENIS BORGES</t>
  </si>
  <si>
    <t>V27446109</t>
  </si>
  <si>
    <t>236</t>
  </si>
  <si>
    <t>00064607-00064729</t>
  </si>
  <si>
    <t>237</t>
  </si>
  <si>
    <t>00090590-00090696</t>
  </si>
  <si>
    <t>20/6/2021</t>
  </si>
  <si>
    <t>241</t>
  </si>
  <si>
    <t>242</t>
  </si>
  <si>
    <t>243</t>
  </si>
  <si>
    <t>244</t>
  </si>
  <si>
    <t>245</t>
  </si>
  <si>
    <t>246</t>
  </si>
  <si>
    <t>247</t>
  </si>
  <si>
    <t>248</t>
  </si>
  <si>
    <t>26422000-26443000</t>
  </si>
  <si>
    <t>249</t>
  </si>
  <si>
    <t>26444000</t>
  </si>
  <si>
    <t>JULIO CESAR RODRIGUEZ</t>
  </si>
  <si>
    <t xml:space="preserve">V148503601 </t>
  </si>
  <si>
    <t>250</t>
  </si>
  <si>
    <t>26445000-26549001</t>
  </si>
  <si>
    <t>251</t>
  </si>
  <si>
    <t>00173430-00173529</t>
  </si>
  <si>
    <t>252</t>
  </si>
  <si>
    <t>00203863-00203924</t>
  </si>
  <si>
    <t>253</t>
  </si>
  <si>
    <t>00203925</t>
  </si>
  <si>
    <t>OH SI SALUD C.A.</t>
  </si>
  <si>
    <t>J411514403</t>
  </si>
  <si>
    <t>254</t>
  </si>
  <si>
    <t>00203926-00203974</t>
  </si>
  <si>
    <t>255</t>
  </si>
  <si>
    <t>00169290-00169386</t>
  </si>
  <si>
    <t>256</t>
  </si>
  <si>
    <t>00184353-00184390</t>
  </si>
  <si>
    <t>257</t>
  </si>
  <si>
    <t>00184391</t>
  </si>
  <si>
    <t>MULTISERVICIOS SOFPAC C.A</t>
  </si>
  <si>
    <t xml:space="preserve">J-41100734-0 </t>
  </si>
  <si>
    <t>258</t>
  </si>
  <si>
    <t>00184392-00184429</t>
  </si>
  <si>
    <t>259</t>
  </si>
  <si>
    <t>00184430</t>
  </si>
  <si>
    <t>INVERSIONES VR MR CA</t>
  </si>
  <si>
    <t xml:space="preserve">J40487264-7 </t>
  </si>
  <si>
    <t>260</t>
  </si>
  <si>
    <t>00184431-00184460</t>
  </si>
  <si>
    <t>261</t>
  </si>
  <si>
    <t>00163686-00163754</t>
  </si>
  <si>
    <t>262</t>
  </si>
  <si>
    <t>00163755</t>
  </si>
  <si>
    <t>263</t>
  </si>
  <si>
    <t>00163756-00163759</t>
  </si>
  <si>
    <t>264</t>
  </si>
  <si>
    <t>00181966-00182034</t>
  </si>
  <si>
    <t>265</t>
  </si>
  <si>
    <t>00000213</t>
  </si>
  <si>
    <t>00181990</t>
  </si>
  <si>
    <t>EDUARDO SANCHEZ</t>
  </si>
  <si>
    <t>V16589215</t>
  </si>
  <si>
    <t>266</t>
  </si>
  <si>
    <t>00180754-00180776</t>
  </si>
  <si>
    <t>267</t>
  </si>
  <si>
    <t>00180777</t>
  </si>
  <si>
    <t>INVERSIONES SUVINCLA 17 C.A.</t>
  </si>
  <si>
    <t>J-40751912-3</t>
  </si>
  <si>
    <t>268</t>
  </si>
  <si>
    <t>00180778-00180877</t>
  </si>
  <si>
    <t>269</t>
  </si>
  <si>
    <t>00180878</t>
  </si>
  <si>
    <t>SERVICIOS UNE CA</t>
  </si>
  <si>
    <t>J410491280</t>
  </si>
  <si>
    <t>270</t>
  </si>
  <si>
    <t>00180879-00180881</t>
  </si>
  <si>
    <t>271</t>
  </si>
  <si>
    <t>00000177</t>
  </si>
  <si>
    <t>00180779</t>
  </si>
  <si>
    <t>NELIZA VASQUZ</t>
  </si>
  <si>
    <t>V13680506</t>
  </si>
  <si>
    <t>272</t>
  </si>
  <si>
    <t>00183556-00183585</t>
  </si>
  <si>
    <t>273</t>
  </si>
  <si>
    <t>00183586</t>
  </si>
  <si>
    <t>NERSON GOMES</t>
  </si>
  <si>
    <t xml:space="preserve">J309097288 </t>
  </si>
  <si>
    <t>274</t>
  </si>
  <si>
    <t>00183587-00183611</t>
  </si>
  <si>
    <t>275</t>
  </si>
  <si>
    <t>276</t>
  </si>
  <si>
    <t>277</t>
  </si>
  <si>
    <t>278</t>
  </si>
  <si>
    <t>00075531-00075579</t>
  </si>
  <si>
    <t>279</t>
  </si>
  <si>
    <t>00075580</t>
  </si>
  <si>
    <t>280</t>
  </si>
  <si>
    <t>00075581-00075601</t>
  </si>
  <si>
    <t>281</t>
  </si>
  <si>
    <t>00064735-00064879</t>
  </si>
  <si>
    <t>282</t>
  </si>
  <si>
    <t>00090697-00090775</t>
  </si>
  <si>
    <t>283</t>
  </si>
  <si>
    <t>21/6/2021</t>
  </si>
  <si>
    <t>284</t>
  </si>
  <si>
    <t>285</t>
  </si>
  <si>
    <t>286</t>
  </si>
  <si>
    <t>287</t>
  </si>
  <si>
    <t>288</t>
  </si>
  <si>
    <t>289</t>
  </si>
  <si>
    <t>290</t>
  </si>
  <si>
    <t>291</t>
  </si>
  <si>
    <t>292</t>
  </si>
  <si>
    <t>293</t>
  </si>
  <si>
    <t>294</t>
  </si>
  <si>
    <t>295</t>
  </si>
  <si>
    <t>296</t>
  </si>
  <si>
    <t>297</t>
  </si>
  <si>
    <t>298</t>
  </si>
  <si>
    <t>299</t>
  </si>
  <si>
    <t>300</t>
  </si>
  <si>
    <t>301</t>
  </si>
  <si>
    <t>302</t>
  </si>
  <si>
    <t>303</t>
  </si>
  <si>
    <t>304</t>
  </si>
  <si>
    <t>305</t>
  </si>
  <si>
    <t>307</t>
  </si>
  <si>
    <t>308</t>
  </si>
  <si>
    <t>309</t>
  </si>
  <si>
    <t>310</t>
  </si>
  <si>
    <t>311</t>
  </si>
  <si>
    <t>312</t>
  </si>
  <si>
    <t>313</t>
  </si>
  <si>
    <t>314</t>
  </si>
  <si>
    <t>315</t>
  </si>
  <si>
    <t>316</t>
  </si>
  <si>
    <t>317</t>
  </si>
  <si>
    <t>26550000-26572000</t>
  </si>
  <si>
    <t>318</t>
  </si>
  <si>
    <t>26573000</t>
  </si>
  <si>
    <t>J-410349913</t>
  </si>
  <si>
    <t>319</t>
  </si>
  <si>
    <t>26574000-26627000</t>
  </si>
  <si>
    <t>320</t>
  </si>
  <si>
    <t>00203975-00204076</t>
  </si>
  <si>
    <t>321</t>
  </si>
  <si>
    <t>00169387-00169465</t>
  </si>
  <si>
    <t>322</t>
  </si>
  <si>
    <t>00184461-00184602</t>
  </si>
  <si>
    <t>323</t>
  </si>
  <si>
    <t>00000206</t>
  </si>
  <si>
    <t>00184477</t>
  </si>
  <si>
    <t>MARIA PEREZ</t>
  </si>
  <si>
    <t>V21119315</t>
  </si>
  <si>
    <t>324</t>
  </si>
  <si>
    <t>00163760-00163824</t>
  </si>
  <si>
    <t>325</t>
  </si>
  <si>
    <t>00163825</t>
  </si>
  <si>
    <t>GUARDIA NACIONAL</t>
  </si>
  <si>
    <t xml:space="preserve">G-20000445-2 </t>
  </si>
  <si>
    <t>326</t>
  </si>
  <si>
    <t>00163826-00163834</t>
  </si>
  <si>
    <t>327</t>
  </si>
  <si>
    <t>00163835</t>
  </si>
  <si>
    <t>OHSISALUD C.A</t>
  </si>
  <si>
    <t xml:space="preserve">J-41151440-3 </t>
  </si>
  <si>
    <t>328</t>
  </si>
  <si>
    <t>00163836-00163853</t>
  </si>
  <si>
    <t>329</t>
  </si>
  <si>
    <t>00180882-00180894</t>
  </si>
  <si>
    <t>330</t>
  </si>
  <si>
    <t>00180895</t>
  </si>
  <si>
    <t>INVERSIONES ROBERTO TOVAR</t>
  </si>
  <si>
    <t xml:space="preserve">J-500714408 </t>
  </si>
  <si>
    <t>331</t>
  </si>
  <si>
    <t>00180896-00180967</t>
  </si>
  <si>
    <t>332</t>
  </si>
  <si>
    <t>00075602-00075609</t>
  </si>
  <si>
    <t>333</t>
  </si>
  <si>
    <t>00064880-00064937</t>
  </si>
  <si>
    <t>334</t>
  </si>
  <si>
    <t>00064938</t>
  </si>
  <si>
    <t>335</t>
  </si>
  <si>
    <t>00064939-00064943</t>
  </si>
  <si>
    <t>336</t>
  </si>
  <si>
    <t>00090776-00090787</t>
  </si>
  <si>
    <t>337</t>
  </si>
  <si>
    <t>00000079</t>
  </si>
  <si>
    <t>00090786</t>
  </si>
  <si>
    <t>ANIBAL CONDE</t>
  </si>
  <si>
    <t>V6900452</t>
  </si>
  <si>
    <t>338</t>
  </si>
  <si>
    <t>22/6/2021</t>
  </si>
  <si>
    <t>339</t>
  </si>
  <si>
    <t>340</t>
  </si>
  <si>
    <t>341</t>
  </si>
  <si>
    <t>342</t>
  </si>
  <si>
    <t>343</t>
  </si>
  <si>
    <t>344</t>
  </si>
  <si>
    <t>345</t>
  </si>
  <si>
    <t>346</t>
  </si>
  <si>
    <t>347</t>
  </si>
  <si>
    <t>348</t>
  </si>
  <si>
    <t>349</t>
  </si>
  <si>
    <t>350</t>
  </si>
  <si>
    <t>351</t>
  </si>
  <si>
    <t>352</t>
  </si>
  <si>
    <t>353</t>
  </si>
  <si>
    <t>354</t>
  </si>
  <si>
    <t>26628000-26662000</t>
  </si>
  <si>
    <t>355</t>
  </si>
  <si>
    <t>26663000</t>
  </si>
  <si>
    <t>INES TORRES</t>
  </si>
  <si>
    <t>VV14215642</t>
  </si>
  <si>
    <t>356</t>
  </si>
  <si>
    <t>26664000-26712000</t>
  </si>
  <si>
    <t>357</t>
  </si>
  <si>
    <t>00204077-00204078</t>
  </si>
  <si>
    <t>358</t>
  </si>
  <si>
    <t>00204079</t>
  </si>
  <si>
    <t>PANADERIA Y PASTELERIA LA REINA DEL NEGRO</t>
  </si>
  <si>
    <t>J002084081</t>
  </si>
  <si>
    <t>359</t>
  </si>
  <si>
    <t>00204080-00204177</t>
  </si>
  <si>
    <t>360</t>
  </si>
  <si>
    <t>00000203</t>
  </si>
  <si>
    <t>00204175</t>
  </si>
  <si>
    <t>JENIFER NUÑEZ</t>
  </si>
  <si>
    <t>V13715141</t>
  </si>
  <si>
    <t>361</t>
  </si>
  <si>
    <t>00169466</t>
  </si>
  <si>
    <t>EMILENA RODRIGUEZ</t>
  </si>
  <si>
    <t xml:space="preserve">V14674349 </t>
  </si>
  <si>
    <t>362</t>
  </si>
  <si>
    <t>00184603-00184654</t>
  </si>
  <si>
    <t>363</t>
  </si>
  <si>
    <t>00184655</t>
  </si>
  <si>
    <t>J29413307-0</t>
  </si>
  <si>
    <t>364</t>
  </si>
  <si>
    <t>00184656</t>
  </si>
  <si>
    <t>365</t>
  </si>
  <si>
    <t>00184657-00184715</t>
  </si>
  <si>
    <t>366</t>
  </si>
  <si>
    <t>00000207</t>
  </si>
  <si>
    <t>00184285</t>
  </si>
  <si>
    <t>CARLOS SOJO</t>
  </si>
  <si>
    <t>V6872898</t>
  </si>
  <si>
    <t>367</t>
  </si>
  <si>
    <t>00163854-00163858</t>
  </si>
  <si>
    <t>368</t>
  </si>
  <si>
    <t>00163859</t>
  </si>
  <si>
    <t>DISTRIBUIDORA MONTOVJ C.A</t>
  </si>
  <si>
    <t xml:space="preserve">J-40786379-7 </t>
  </si>
  <si>
    <t>369</t>
  </si>
  <si>
    <t>00163860</t>
  </si>
  <si>
    <t>370</t>
  </si>
  <si>
    <t>00163861-00163974</t>
  </si>
  <si>
    <t>371</t>
  </si>
  <si>
    <t>00182035-00182060</t>
  </si>
  <si>
    <t>372</t>
  </si>
  <si>
    <t>00180968-00180987</t>
  </si>
  <si>
    <t>373</t>
  </si>
  <si>
    <t>00180988</t>
  </si>
  <si>
    <t>ALIMENTOS COMARCA C.A</t>
  </si>
  <si>
    <t xml:space="preserve">J-40706967-5 </t>
  </si>
  <si>
    <t>374</t>
  </si>
  <si>
    <t>00180989-00181080</t>
  </si>
  <si>
    <t>375</t>
  </si>
  <si>
    <t>00183612-00183634</t>
  </si>
  <si>
    <t>376</t>
  </si>
  <si>
    <t>00075610-00075615</t>
  </si>
  <si>
    <t>377</t>
  </si>
  <si>
    <t>00064944-00064999</t>
  </si>
  <si>
    <t>378</t>
  </si>
  <si>
    <t>23/6/2021</t>
  </si>
  <si>
    <t>379</t>
  </si>
  <si>
    <t>380</t>
  </si>
  <si>
    <t>381</t>
  </si>
  <si>
    <t>382</t>
  </si>
  <si>
    <t>383</t>
  </si>
  <si>
    <t>384</t>
  </si>
  <si>
    <t>385</t>
  </si>
  <si>
    <t>386</t>
  </si>
  <si>
    <t>387</t>
  </si>
  <si>
    <t>388</t>
  </si>
  <si>
    <t>389</t>
  </si>
  <si>
    <t>390</t>
  </si>
  <si>
    <t>391</t>
  </si>
  <si>
    <t>392</t>
  </si>
  <si>
    <t>393</t>
  </si>
  <si>
    <t>394</t>
  </si>
  <si>
    <t>395</t>
  </si>
  <si>
    <t>396</t>
  </si>
  <si>
    <t>397</t>
  </si>
  <si>
    <t>398</t>
  </si>
  <si>
    <t>399</t>
  </si>
  <si>
    <t>26713000-26795000</t>
  </si>
  <si>
    <t>400</t>
  </si>
  <si>
    <t>00173530-00173551</t>
  </si>
  <si>
    <t>401</t>
  </si>
  <si>
    <t>00000170</t>
  </si>
  <si>
    <t>00173545</t>
  </si>
  <si>
    <t>LUNA JEAN</t>
  </si>
  <si>
    <t>V15368990</t>
  </si>
  <si>
    <t>402</t>
  </si>
  <si>
    <t>00204178-00204187</t>
  </si>
  <si>
    <t>403</t>
  </si>
  <si>
    <t>00204188</t>
  </si>
  <si>
    <t>404</t>
  </si>
  <si>
    <t>00204189-00204226</t>
  </si>
  <si>
    <t>405</t>
  </si>
  <si>
    <t>00204227</t>
  </si>
  <si>
    <t>J-40786379-7</t>
  </si>
  <si>
    <t>406</t>
  </si>
  <si>
    <t>00204228-00204292</t>
  </si>
  <si>
    <t>407</t>
  </si>
  <si>
    <t>00169467-00169582</t>
  </si>
  <si>
    <t>408</t>
  </si>
  <si>
    <t>00000198</t>
  </si>
  <si>
    <t>00169491</t>
  </si>
  <si>
    <t>MARIO JAURELI</t>
  </si>
  <si>
    <t xml:space="preserve">V4431797 </t>
  </si>
  <si>
    <t>409</t>
  </si>
  <si>
    <t>00184716-00184729</t>
  </si>
  <si>
    <t>410</t>
  </si>
  <si>
    <t>00184730</t>
  </si>
  <si>
    <t xml:space="preserve">J-30128801-7 </t>
  </si>
  <si>
    <t>411</t>
  </si>
  <si>
    <t>00184731-00184759</t>
  </si>
  <si>
    <t>412</t>
  </si>
  <si>
    <t>00184760</t>
  </si>
  <si>
    <t>413</t>
  </si>
  <si>
    <t>00184761-00184779</t>
  </si>
  <si>
    <t>414</t>
  </si>
  <si>
    <t>00184780</t>
  </si>
  <si>
    <t>GLOBALCOPYPLOT</t>
  </si>
  <si>
    <t xml:space="preserve">J412331272 </t>
  </si>
  <si>
    <t>415</t>
  </si>
  <si>
    <t>00184781-00184837</t>
  </si>
  <si>
    <t>416</t>
  </si>
  <si>
    <t>00163975-00164084</t>
  </si>
  <si>
    <t>417</t>
  </si>
  <si>
    <t>00181081-00181083</t>
  </si>
  <si>
    <t>418</t>
  </si>
  <si>
    <t>00181084</t>
  </si>
  <si>
    <t>DISTRIBUIDORA MONTOVEJ2012</t>
  </si>
  <si>
    <t>J407863797</t>
  </si>
  <si>
    <t>419</t>
  </si>
  <si>
    <t>00181085-00181165</t>
  </si>
  <si>
    <t>420</t>
  </si>
  <si>
    <t>00183635-00183637</t>
  </si>
  <si>
    <t>421</t>
  </si>
  <si>
    <t>422</t>
  </si>
  <si>
    <t>00075616-00075617</t>
  </si>
  <si>
    <t>423</t>
  </si>
  <si>
    <t>00065000-00065001</t>
  </si>
  <si>
    <t>424</t>
  </si>
  <si>
    <t>00065002</t>
  </si>
  <si>
    <t>MARIA</t>
  </si>
  <si>
    <t xml:space="preserve"> V802079826</t>
  </si>
  <si>
    <t>425</t>
  </si>
  <si>
    <t>00065003-00065050</t>
  </si>
  <si>
    <t>426</t>
  </si>
  <si>
    <t>24/6/2021</t>
  </si>
  <si>
    <t>427</t>
  </si>
  <si>
    <t>428</t>
  </si>
  <si>
    <t>429</t>
  </si>
  <si>
    <t>430</t>
  </si>
  <si>
    <t>431</t>
  </si>
  <si>
    <t>432</t>
  </si>
  <si>
    <t>433</t>
  </si>
  <si>
    <t>434</t>
  </si>
  <si>
    <t>435</t>
  </si>
  <si>
    <t>436</t>
  </si>
  <si>
    <t>437</t>
  </si>
  <si>
    <t>438</t>
  </si>
  <si>
    <t>439</t>
  </si>
  <si>
    <t>440</t>
  </si>
  <si>
    <t>441</t>
  </si>
  <si>
    <t>442</t>
  </si>
  <si>
    <t>443</t>
  </si>
  <si>
    <t>444</t>
  </si>
  <si>
    <t>445</t>
  </si>
  <si>
    <t>446</t>
  </si>
  <si>
    <t>447</t>
  </si>
  <si>
    <t>448</t>
  </si>
  <si>
    <t>449</t>
  </si>
  <si>
    <t>26796000-26810000</t>
  </si>
  <si>
    <t>450</t>
  </si>
  <si>
    <t>26811000</t>
  </si>
  <si>
    <t>451</t>
  </si>
  <si>
    <t>26812000-26818000</t>
  </si>
  <si>
    <t>452</t>
  </si>
  <si>
    <t>26819000</t>
  </si>
  <si>
    <t>COMERCIALIZADORA PIERUZZINERA C.A</t>
  </si>
  <si>
    <t>J413105071</t>
  </si>
  <si>
    <t>453</t>
  </si>
  <si>
    <t>26820000</t>
  </si>
  <si>
    <t>454</t>
  </si>
  <si>
    <t>26821000-26879000</t>
  </si>
  <si>
    <t>455</t>
  </si>
  <si>
    <t>00000267</t>
  </si>
  <si>
    <t>26799000</t>
  </si>
  <si>
    <t>456</t>
  </si>
  <si>
    <t>00173552-00173579</t>
  </si>
  <si>
    <t>457</t>
  </si>
  <si>
    <t>00173580</t>
  </si>
  <si>
    <t>PANADERIA Y PASTELERIA MAXI-PAN</t>
  </si>
  <si>
    <t xml:space="preserve">J-31475870-5 </t>
  </si>
  <si>
    <t>458</t>
  </si>
  <si>
    <t>00173581-00173582</t>
  </si>
  <si>
    <t>459</t>
  </si>
  <si>
    <t>00173583</t>
  </si>
  <si>
    <t>460</t>
  </si>
  <si>
    <t>00173584-00173585</t>
  </si>
  <si>
    <t>461</t>
  </si>
  <si>
    <t>003109220</t>
  </si>
  <si>
    <t>AIRAM CASTELLANOS</t>
  </si>
  <si>
    <t>V21467295</t>
  </si>
  <si>
    <t>462</t>
  </si>
  <si>
    <t>00169583</t>
  </si>
  <si>
    <t>463</t>
  </si>
  <si>
    <t>00169584-00169643</t>
  </si>
  <si>
    <t>464</t>
  </si>
  <si>
    <t>00169644</t>
  </si>
  <si>
    <t>465</t>
  </si>
  <si>
    <t>00169645-00169646</t>
  </si>
  <si>
    <t>466</t>
  </si>
  <si>
    <t>00169647</t>
  </si>
  <si>
    <t>467</t>
  </si>
  <si>
    <t>00169648-00169684</t>
  </si>
  <si>
    <t>468</t>
  </si>
  <si>
    <t>00184838-00184878</t>
  </si>
  <si>
    <t>469</t>
  </si>
  <si>
    <t>00184879</t>
  </si>
  <si>
    <t>FUNDACION METANOIA</t>
  </si>
  <si>
    <t xml:space="preserve">J315792265 </t>
  </si>
  <si>
    <t>470</t>
  </si>
  <si>
    <t>00184880-00184885</t>
  </si>
  <si>
    <t>471</t>
  </si>
  <si>
    <t>00164085-00164212</t>
  </si>
  <si>
    <t>472</t>
  </si>
  <si>
    <t>00182061-00182109</t>
  </si>
  <si>
    <t>473</t>
  </si>
  <si>
    <t>00182110</t>
  </si>
  <si>
    <t>KOKO FRAPPE</t>
  </si>
  <si>
    <t>J411583057</t>
  </si>
  <si>
    <t>474</t>
  </si>
  <si>
    <t>00182111-00182128</t>
  </si>
  <si>
    <t>475</t>
  </si>
  <si>
    <t>00000214</t>
  </si>
  <si>
    <t>00182087</t>
  </si>
  <si>
    <t>FRAN LEAL</t>
  </si>
  <si>
    <t xml:space="preserve">V20791218 </t>
  </si>
  <si>
    <t>476</t>
  </si>
  <si>
    <t>00181166-00181244</t>
  </si>
  <si>
    <t>477</t>
  </si>
  <si>
    <t>00183638-00183639</t>
  </si>
  <si>
    <t>478</t>
  </si>
  <si>
    <t>00183640</t>
  </si>
  <si>
    <t>PLUMROSE LATINOAMERICANA C.A</t>
  </si>
  <si>
    <t>J-000193614</t>
  </si>
  <si>
    <t>479</t>
  </si>
  <si>
    <t>00183641</t>
  </si>
  <si>
    <t>480</t>
  </si>
  <si>
    <t>00183642-00183704</t>
  </si>
  <si>
    <t>481</t>
  </si>
  <si>
    <t>80912000-80922000</t>
  </si>
  <si>
    <t>482</t>
  </si>
  <si>
    <t>00075618-00075627</t>
  </si>
  <si>
    <t>483</t>
  </si>
  <si>
    <t>00065051-00065063</t>
  </si>
  <si>
    <t>484</t>
  </si>
  <si>
    <t>00065064</t>
  </si>
  <si>
    <t>INVERSIONES JYGAD</t>
  </si>
  <si>
    <t xml:space="preserve"> J500798318</t>
  </si>
  <si>
    <t>485</t>
  </si>
  <si>
    <t>00065065-00065100</t>
  </si>
  <si>
    <t>486</t>
  </si>
  <si>
    <t>00090788</t>
  </si>
  <si>
    <t xml:space="preserve">J-30954179-0 </t>
  </si>
  <si>
    <t>487</t>
  </si>
  <si>
    <t>00090789-00090816</t>
  </si>
  <si>
    <t>488</t>
  </si>
  <si>
    <t>25/6/2021</t>
  </si>
  <si>
    <t>489</t>
  </si>
  <si>
    <t>490</t>
  </si>
  <si>
    <t>491</t>
  </si>
  <si>
    <t>492</t>
  </si>
  <si>
    <t>493</t>
  </si>
  <si>
    <t>494</t>
  </si>
  <si>
    <t>495</t>
  </si>
  <si>
    <t>496</t>
  </si>
  <si>
    <t>497</t>
  </si>
  <si>
    <t>498</t>
  </si>
  <si>
    <t>499</t>
  </si>
  <si>
    <t>500</t>
  </si>
  <si>
    <t>501</t>
  </si>
  <si>
    <t>502</t>
  </si>
  <si>
    <t>503</t>
  </si>
  <si>
    <t>504</t>
  </si>
  <si>
    <t>505</t>
  </si>
  <si>
    <t>506</t>
  </si>
  <si>
    <t>507</t>
  </si>
  <si>
    <t>508</t>
  </si>
  <si>
    <t>509</t>
  </si>
  <si>
    <t>510</t>
  </si>
  <si>
    <t>511</t>
  </si>
  <si>
    <t>512</t>
  </si>
  <si>
    <t>513</t>
  </si>
  <si>
    <t>529</t>
  </si>
  <si>
    <t>26880000-26885000</t>
  </si>
  <si>
    <t>530</t>
  </si>
  <si>
    <t>26886000</t>
  </si>
  <si>
    <t>CLUB DE CAMPO GOURMET</t>
  </si>
  <si>
    <t>J-40942481-2</t>
  </si>
  <si>
    <t>531</t>
  </si>
  <si>
    <t>26887000-26990001</t>
  </si>
  <si>
    <t>532</t>
  </si>
  <si>
    <t>00173586-00173597</t>
  </si>
  <si>
    <t>533</t>
  </si>
  <si>
    <t>00173598</t>
  </si>
  <si>
    <t>INVERSIONES NOCS,C.A</t>
  </si>
  <si>
    <t>J410428579</t>
  </si>
  <si>
    <t>534</t>
  </si>
  <si>
    <t>00173599-00173693</t>
  </si>
  <si>
    <t>535</t>
  </si>
  <si>
    <t>00173694</t>
  </si>
  <si>
    <t>J404829890</t>
  </si>
  <si>
    <t>536</t>
  </si>
  <si>
    <t>00173695-00173703</t>
  </si>
  <si>
    <t>537</t>
  </si>
  <si>
    <t>00169685-00169809</t>
  </si>
  <si>
    <t>538</t>
  </si>
  <si>
    <t>00184886-00184887</t>
  </si>
  <si>
    <t>539</t>
  </si>
  <si>
    <t>00164213-00164224</t>
  </si>
  <si>
    <t>540</t>
  </si>
  <si>
    <t>00164225</t>
  </si>
  <si>
    <t>ANGELINO DA SILVA</t>
  </si>
  <si>
    <t>V815346107</t>
  </si>
  <si>
    <t>541</t>
  </si>
  <si>
    <t>00164226-00164329</t>
  </si>
  <si>
    <t>542</t>
  </si>
  <si>
    <t>00182129-00182158</t>
  </si>
  <si>
    <t>543</t>
  </si>
  <si>
    <t>00182159</t>
  </si>
  <si>
    <t>CARTON DE VENEZUELA</t>
  </si>
  <si>
    <t xml:space="preserve">J-00005666-8 </t>
  </si>
  <si>
    <t>544</t>
  </si>
  <si>
    <t>00182160-00182193</t>
  </si>
  <si>
    <t>545</t>
  </si>
  <si>
    <t>00000215</t>
  </si>
  <si>
    <t>26856000</t>
  </si>
  <si>
    <t>IGNACIO GUEVARA</t>
  </si>
  <si>
    <t>V11042596</t>
  </si>
  <si>
    <t>546</t>
  </si>
  <si>
    <t>00181245-00181361</t>
  </si>
  <si>
    <t>547</t>
  </si>
  <si>
    <t>00000178</t>
  </si>
  <si>
    <t>00181270</t>
  </si>
  <si>
    <t>CAMACHO ASDRUBAL</t>
  </si>
  <si>
    <t xml:space="preserve">V26217960 </t>
  </si>
  <si>
    <t>548</t>
  </si>
  <si>
    <t>00183705-00183779</t>
  </si>
  <si>
    <t>549</t>
  </si>
  <si>
    <t>550</t>
  </si>
  <si>
    <t>J40706967-5</t>
  </si>
  <si>
    <t>551</t>
  </si>
  <si>
    <t>552</t>
  </si>
  <si>
    <t>00075628-00075648</t>
  </si>
  <si>
    <t>553</t>
  </si>
  <si>
    <t>00065101-00065110</t>
  </si>
  <si>
    <t>554</t>
  </si>
  <si>
    <t>00065111</t>
  </si>
  <si>
    <t>OSMARY</t>
  </si>
  <si>
    <t>V298563893</t>
  </si>
  <si>
    <t>555</t>
  </si>
  <si>
    <t>00065112-00065191</t>
  </si>
  <si>
    <t>556</t>
  </si>
  <si>
    <t>00090817-00090862</t>
  </si>
  <si>
    <t>016</t>
  </si>
  <si>
    <t>00000000</t>
  </si>
  <si>
    <t>584</t>
  </si>
  <si>
    <t>26991000-27111001</t>
  </si>
  <si>
    <t>585</t>
  </si>
  <si>
    <t>00173704-00173840</t>
  </si>
  <si>
    <t>586</t>
  </si>
  <si>
    <t>00169810-00169971</t>
  </si>
  <si>
    <t>587</t>
  </si>
  <si>
    <t>00000002-00000059</t>
  </si>
  <si>
    <t>588</t>
  </si>
  <si>
    <t>00164330-00164497</t>
  </si>
  <si>
    <t>589</t>
  </si>
  <si>
    <t>00182194-00182256</t>
  </si>
  <si>
    <t>590</t>
  </si>
  <si>
    <t>00181363-00181459</t>
  </si>
  <si>
    <t>591</t>
  </si>
  <si>
    <t>00183780-00183805</t>
  </si>
  <si>
    <t>592</t>
  </si>
  <si>
    <t>00183806</t>
  </si>
  <si>
    <t>MULTISERVICIOS LA Y.K.K CA</t>
  </si>
  <si>
    <t>J298578670</t>
  </si>
  <si>
    <t>593</t>
  </si>
  <si>
    <t>00183807-00183810</t>
  </si>
  <si>
    <t>594</t>
  </si>
  <si>
    <t>00183811</t>
  </si>
  <si>
    <t>J409821315</t>
  </si>
  <si>
    <t>595</t>
  </si>
  <si>
    <t>00183812-00183857</t>
  </si>
  <si>
    <t>596</t>
  </si>
  <si>
    <t>597</t>
  </si>
  <si>
    <t>598</t>
  </si>
  <si>
    <t>599</t>
  </si>
  <si>
    <t>00075649-00075661</t>
  </si>
  <si>
    <t>600</t>
  </si>
  <si>
    <t>00075662</t>
  </si>
  <si>
    <t xml:space="preserve">J409821315 </t>
  </si>
  <si>
    <t>601</t>
  </si>
  <si>
    <t>00075663-00075670</t>
  </si>
  <si>
    <t>602</t>
  </si>
  <si>
    <t>00065192-00065235</t>
  </si>
  <si>
    <t>603</t>
  </si>
  <si>
    <t>00065236</t>
  </si>
  <si>
    <t>604</t>
  </si>
  <si>
    <t>00065237-00065303</t>
  </si>
  <si>
    <t>605</t>
  </si>
  <si>
    <t>00090863-00090929</t>
  </si>
  <si>
    <t>606</t>
  </si>
  <si>
    <t>00090930</t>
  </si>
  <si>
    <t>RONAL DIAZ</t>
  </si>
  <si>
    <t>V191190000</t>
  </si>
  <si>
    <t>607</t>
  </si>
  <si>
    <t>00090931-00090972</t>
  </si>
  <si>
    <t>608</t>
  </si>
  <si>
    <t>00000080</t>
  </si>
  <si>
    <t>00090851</t>
  </si>
  <si>
    <t>NESTOR CHACON</t>
  </si>
  <si>
    <t>V10348578</t>
  </si>
  <si>
    <t>609</t>
  </si>
  <si>
    <t>00004801-00004803</t>
  </si>
  <si>
    <t>610</t>
  </si>
  <si>
    <t>00004804</t>
  </si>
  <si>
    <t>JOSE PEREIRA</t>
  </si>
  <si>
    <t>V19014752</t>
  </si>
  <si>
    <t>611</t>
  </si>
  <si>
    <t>00004805-00004814</t>
  </si>
  <si>
    <t>612</t>
  </si>
  <si>
    <t>00004815-00004816</t>
  </si>
  <si>
    <t>613</t>
  </si>
  <si>
    <t>00004817-00004819</t>
  </si>
  <si>
    <t>614</t>
  </si>
  <si>
    <t>00004820</t>
  </si>
  <si>
    <t>MARIALISA MARQUES</t>
  </si>
  <si>
    <t xml:space="preserve"> V15714977</t>
  </si>
  <si>
    <t>615</t>
  </si>
  <si>
    <t>00004821-00004823</t>
  </si>
  <si>
    <t>616</t>
  </si>
  <si>
    <t>00004824-00004825</t>
  </si>
  <si>
    <t>27/6/2021</t>
  </si>
  <si>
    <t>621</t>
  </si>
  <si>
    <t>27112000-27212001</t>
  </si>
  <si>
    <t>622</t>
  </si>
  <si>
    <t>00173841-00173930</t>
  </si>
  <si>
    <t>623</t>
  </si>
  <si>
    <t>00000002-00000065</t>
  </si>
  <si>
    <t>624</t>
  </si>
  <si>
    <t>00169972-00170004</t>
  </si>
  <si>
    <t>625</t>
  </si>
  <si>
    <t>00170005</t>
  </si>
  <si>
    <t>626</t>
  </si>
  <si>
    <t>00170006-00170076</t>
  </si>
  <si>
    <t>627</t>
  </si>
  <si>
    <t>00000199</t>
  </si>
  <si>
    <t>00170008</t>
  </si>
  <si>
    <t>28053470</t>
  </si>
  <si>
    <t>V7591002000011</t>
  </si>
  <si>
    <t>628</t>
  </si>
  <si>
    <t>00000060-00000161</t>
  </si>
  <si>
    <t>629</t>
  </si>
  <si>
    <t>00164498-00164621</t>
  </si>
  <si>
    <t>630</t>
  </si>
  <si>
    <t>00000233</t>
  </si>
  <si>
    <t>00164579</t>
  </si>
  <si>
    <t>MARIA FERNANDA</t>
  </si>
  <si>
    <t>V15407548</t>
  </si>
  <si>
    <t>631</t>
  </si>
  <si>
    <t>00182257-00182340</t>
  </si>
  <si>
    <t>632</t>
  </si>
  <si>
    <t>00000216</t>
  </si>
  <si>
    <t>00182324</t>
  </si>
  <si>
    <t>WILI PEREZ</t>
  </si>
  <si>
    <t>V16625237</t>
  </si>
  <si>
    <t>633</t>
  </si>
  <si>
    <t>00181460-00181546</t>
  </si>
  <si>
    <t>634</t>
  </si>
  <si>
    <t>00183858-00183909</t>
  </si>
  <si>
    <t>635</t>
  </si>
  <si>
    <t>636</t>
  </si>
  <si>
    <t>00075671-00075678</t>
  </si>
  <si>
    <t>637</t>
  </si>
  <si>
    <t>00065304-00065437</t>
  </si>
  <si>
    <t>638</t>
  </si>
  <si>
    <t>00090973-00091014</t>
  </si>
  <si>
    <t>639</t>
  </si>
  <si>
    <t>00004826</t>
  </si>
  <si>
    <t>GLADYS NAVAS</t>
  </si>
  <si>
    <t>V5922946</t>
  </si>
  <si>
    <t>640</t>
  </si>
  <si>
    <t>00004827-00004829</t>
  </si>
  <si>
    <t>641</t>
  </si>
  <si>
    <t>00004830-00004834</t>
  </si>
  <si>
    <t>642</t>
  </si>
  <si>
    <t>00004836-00004856</t>
  </si>
  <si>
    <t>643</t>
  </si>
  <si>
    <t>00004857</t>
  </si>
  <si>
    <t>YESEYN</t>
  </si>
  <si>
    <t xml:space="preserve"> V214688811</t>
  </si>
  <si>
    <t>644</t>
  </si>
  <si>
    <t>00004859</t>
  </si>
  <si>
    <t>TANIA SANCHEZ</t>
  </si>
  <si>
    <t>V13727573</t>
  </si>
  <si>
    <t>645</t>
  </si>
  <si>
    <t>00004860-00004879</t>
  </si>
  <si>
    <t>28/6/2021</t>
  </si>
  <si>
    <t>683</t>
  </si>
  <si>
    <t>27213000-27226000</t>
  </si>
  <si>
    <t>684</t>
  </si>
  <si>
    <t>27227000</t>
  </si>
  <si>
    <t>685</t>
  </si>
  <si>
    <t>27228000-27310000</t>
  </si>
  <si>
    <t>686</t>
  </si>
  <si>
    <t>00173931-00173953</t>
  </si>
  <si>
    <t>687</t>
  </si>
  <si>
    <t>00000066-00000096</t>
  </si>
  <si>
    <t>688</t>
  </si>
  <si>
    <t>00000097</t>
  </si>
  <si>
    <t>INVERSIONES LUC-VIC 1410</t>
  </si>
  <si>
    <t>J-40631064-6</t>
  </si>
  <si>
    <t>689</t>
  </si>
  <si>
    <t>00000098-00000104</t>
  </si>
  <si>
    <t>690</t>
  </si>
  <si>
    <t>00170077-00170184</t>
  </si>
  <si>
    <t>691</t>
  </si>
  <si>
    <t>00000162-00000237</t>
  </si>
  <si>
    <t>692</t>
  </si>
  <si>
    <t>00000238</t>
  </si>
  <si>
    <t>693</t>
  </si>
  <si>
    <t>00000239-00000268</t>
  </si>
  <si>
    <t>694</t>
  </si>
  <si>
    <t>00000001</t>
  </si>
  <si>
    <t>00182270</t>
  </si>
  <si>
    <t>GLORIA SARMIENTO</t>
  </si>
  <si>
    <t>V7123481</t>
  </si>
  <si>
    <t>695</t>
  </si>
  <si>
    <t>00000002</t>
  </si>
  <si>
    <t>JESUS HIDALGO</t>
  </si>
  <si>
    <t xml:space="preserve">V4883921 </t>
  </si>
  <si>
    <t>696</t>
  </si>
  <si>
    <t>00164622-00164633</t>
  </si>
  <si>
    <t>697</t>
  </si>
  <si>
    <t>00164634</t>
  </si>
  <si>
    <t>JJM C.A</t>
  </si>
  <si>
    <t>J302348870</t>
  </si>
  <si>
    <t>698</t>
  </si>
  <si>
    <t>00164635-00164743</t>
  </si>
  <si>
    <t>699</t>
  </si>
  <si>
    <t>00182341-00182376</t>
  </si>
  <si>
    <t>700</t>
  </si>
  <si>
    <t>00181547-00181641</t>
  </si>
  <si>
    <t>702</t>
  </si>
  <si>
    <t>00075679-00075691</t>
  </si>
  <si>
    <t>703</t>
  </si>
  <si>
    <t>00000096</t>
  </si>
  <si>
    <t>26741000</t>
  </si>
  <si>
    <t>JOHANA ACEVEDO</t>
  </si>
  <si>
    <t>V14059500</t>
  </si>
  <si>
    <t>704</t>
  </si>
  <si>
    <t>00065438-00065498</t>
  </si>
  <si>
    <t>705</t>
  </si>
  <si>
    <t>00091015-00091052</t>
  </si>
  <si>
    <t>706</t>
  </si>
  <si>
    <t>00091053</t>
  </si>
  <si>
    <t>PAZ MELENDEZ</t>
  </si>
  <si>
    <t>V129000639</t>
  </si>
  <si>
    <t>707</t>
  </si>
  <si>
    <t>00091054-00091067</t>
  </si>
  <si>
    <t>708</t>
  </si>
  <si>
    <t>00004882-00004883</t>
  </si>
  <si>
    <t>709</t>
  </si>
  <si>
    <t>00004884-00004892</t>
  </si>
  <si>
    <t>710</t>
  </si>
  <si>
    <t>00004893</t>
  </si>
  <si>
    <t>JEAN PIERO</t>
  </si>
  <si>
    <t xml:space="preserve"> V17643267</t>
  </si>
  <si>
    <t>711</t>
  </si>
  <si>
    <t>00004894-00004896</t>
  </si>
  <si>
    <t>712</t>
  </si>
  <si>
    <t>00004897</t>
  </si>
  <si>
    <t>RAFAEL VALBUENA</t>
  </si>
  <si>
    <t>V12385427</t>
  </si>
  <si>
    <t>713</t>
  </si>
  <si>
    <t>00004898</t>
  </si>
  <si>
    <t>REINA MARTINEZ</t>
  </si>
  <si>
    <t>V9345860</t>
  </si>
  <si>
    <t>714</t>
  </si>
  <si>
    <t>00004899-00004900</t>
  </si>
  <si>
    <t>715</t>
  </si>
  <si>
    <t>00004901-00004915</t>
  </si>
  <si>
    <t>29/6/2021</t>
  </si>
  <si>
    <t>734</t>
  </si>
  <si>
    <t>27311000-27393000</t>
  </si>
  <si>
    <t>735</t>
  </si>
  <si>
    <t>00173954</t>
  </si>
  <si>
    <t>736</t>
  </si>
  <si>
    <t>00173955-00173956</t>
  </si>
  <si>
    <t>737</t>
  </si>
  <si>
    <t>00173957</t>
  </si>
  <si>
    <t>RENACER BAKERY EL PAN</t>
  </si>
  <si>
    <t xml:space="preserve">J-314138367 </t>
  </si>
  <si>
    <t>738</t>
  </si>
  <si>
    <t>00173958-00173968</t>
  </si>
  <si>
    <t>739</t>
  </si>
  <si>
    <t>00173969</t>
  </si>
  <si>
    <t>740</t>
  </si>
  <si>
    <t>00173970-00173986</t>
  </si>
  <si>
    <t>741</t>
  </si>
  <si>
    <t>00173971</t>
  </si>
  <si>
    <t>PASTORA ROJAS</t>
  </si>
  <si>
    <t xml:space="preserve">V6317124 </t>
  </si>
  <si>
    <t>742</t>
  </si>
  <si>
    <t>00000105-00000153</t>
  </si>
  <si>
    <t>743</t>
  </si>
  <si>
    <t>00000154</t>
  </si>
  <si>
    <t>INVERSIONES JRC-JEL 2015 C.A.</t>
  </si>
  <si>
    <t xml:space="preserve">J-40672312-6 </t>
  </si>
  <si>
    <t>744</t>
  </si>
  <si>
    <t>00000155-00000164</t>
  </si>
  <si>
    <t>745</t>
  </si>
  <si>
    <t>00170185-00170305</t>
  </si>
  <si>
    <t>746</t>
  </si>
  <si>
    <t>00000269-00000377</t>
  </si>
  <si>
    <t>747</t>
  </si>
  <si>
    <t>00164744-00164876</t>
  </si>
  <si>
    <t>748</t>
  </si>
  <si>
    <t>00182377-00182467</t>
  </si>
  <si>
    <t>749</t>
  </si>
  <si>
    <t>00181642-00181765</t>
  </si>
  <si>
    <t>750</t>
  </si>
  <si>
    <t>00075693-00075717</t>
  </si>
  <si>
    <t>751</t>
  </si>
  <si>
    <t>00065499-00065578</t>
  </si>
  <si>
    <t>752</t>
  </si>
  <si>
    <t>00000075</t>
  </si>
  <si>
    <t>00065544</t>
  </si>
  <si>
    <t>PARTICULAR</t>
  </si>
  <si>
    <t>V</t>
  </si>
  <si>
    <t>753</t>
  </si>
  <si>
    <t>00091068-00091104</t>
  </si>
  <si>
    <t>754</t>
  </si>
  <si>
    <t>00004916</t>
  </si>
  <si>
    <t>MERCEDE GARCIA</t>
  </si>
  <si>
    <t xml:space="preserve"> V2903426</t>
  </si>
  <si>
    <t>755</t>
  </si>
  <si>
    <t>00004918-00004935</t>
  </si>
  <si>
    <t>756</t>
  </si>
  <si>
    <t>00004936-00004941</t>
  </si>
  <si>
    <t>757</t>
  </si>
  <si>
    <t>00004943-00004955</t>
  </si>
  <si>
    <t>758</t>
  </si>
  <si>
    <t>00004956-00004957</t>
  </si>
  <si>
    <t>759</t>
  </si>
  <si>
    <t>00004959</t>
  </si>
  <si>
    <t>JOHANA GUERRERO</t>
  </si>
  <si>
    <t>V16887579</t>
  </si>
  <si>
    <t>760</t>
  </si>
  <si>
    <t>00004960</t>
  </si>
  <si>
    <t>MARIA SILVA</t>
  </si>
  <si>
    <t>V20748987</t>
  </si>
  <si>
    <t>761</t>
  </si>
  <si>
    <t>00004961-00004966</t>
  </si>
  <si>
    <t>762</t>
  </si>
  <si>
    <t>00004967</t>
  </si>
  <si>
    <t>ANGEL FLORES</t>
  </si>
  <si>
    <t xml:space="preserve"> V21469223</t>
  </si>
  <si>
    <t>763</t>
  </si>
  <si>
    <t>00004968-00004975</t>
  </si>
  <si>
    <t>764</t>
  </si>
  <si>
    <t>00004976-00004981</t>
  </si>
  <si>
    <t>767</t>
  </si>
  <si>
    <t>30/6/2021</t>
  </si>
  <si>
    <t>797</t>
  </si>
  <si>
    <t>27394000-27414000</t>
  </si>
  <si>
    <t>798</t>
  </si>
  <si>
    <t>27415000</t>
  </si>
  <si>
    <t>AVENIDA ROSCIO FRENTE A LA PLAZA</t>
  </si>
  <si>
    <t>J31413836-7</t>
  </si>
  <si>
    <t>799</t>
  </si>
  <si>
    <t>27416000-27432000</t>
  </si>
  <si>
    <t>800</t>
  </si>
  <si>
    <t>27433000</t>
  </si>
  <si>
    <t>F</t>
  </si>
  <si>
    <t xml:space="preserve">V523771146 </t>
  </si>
  <si>
    <t>801</t>
  </si>
  <si>
    <t>27434000-27509001</t>
  </si>
  <si>
    <t>802</t>
  </si>
  <si>
    <t>00173987-00174057</t>
  </si>
  <si>
    <t>803</t>
  </si>
  <si>
    <t>00174058</t>
  </si>
  <si>
    <t xml:space="preserve">J-40982131-5 </t>
  </si>
  <si>
    <t>804</t>
  </si>
  <si>
    <t>00174059-00174061</t>
  </si>
  <si>
    <t>805</t>
  </si>
  <si>
    <t>00174001</t>
  </si>
  <si>
    <t>JHONY RUDAS</t>
  </si>
  <si>
    <t>V6290093</t>
  </si>
  <si>
    <t>806</t>
  </si>
  <si>
    <t>00000165-00000192</t>
  </si>
  <si>
    <t>807</t>
  </si>
  <si>
    <t>00000193</t>
  </si>
  <si>
    <t>OH SI SALUD C.A</t>
  </si>
  <si>
    <t>J41151440-3</t>
  </si>
  <si>
    <t>808</t>
  </si>
  <si>
    <t>00000194-00000276</t>
  </si>
  <si>
    <t>809</t>
  </si>
  <si>
    <t>00000187</t>
  </si>
  <si>
    <t>RICHARD BAEZ</t>
  </si>
  <si>
    <t>V16922465</t>
  </si>
  <si>
    <t>810</t>
  </si>
  <si>
    <t>00170306-00170403</t>
  </si>
  <si>
    <t>811</t>
  </si>
  <si>
    <t>00000378-00000506</t>
  </si>
  <si>
    <t>812</t>
  </si>
  <si>
    <t>00164877-00164980</t>
  </si>
  <si>
    <t>813</t>
  </si>
  <si>
    <t>00182468-00182507</t>
  </si>
  <si>
    <t>814</t>
  </si>
  <si>
    <t>00181766-00181835</t>
  </si>
  <si>
    <t>815</t>
  </si>
  <si>
    <t>00181836</t>
  </si>
  <si>
    <t>RUBEN CASTILLO</t>
  </si>
  <si>
    <t>VV18233667</t>
  </si>
  <si>
    <t>816</t>
  </si>
  <si>
    <t>00181837-00181855</t>
  </si>
  <si>
    <t>817</t>
  </si>
  <si>
    <t>00181856</t>
  </si>
  <si>
    <t>JUNTA DE CONDOMINIO EDF. DON LUIS</t>
  </si>
  <si>
    <t>J-31208304-2</t>
  </si>
  <si>
    <t>818</t>
  </si>
  <si>
    <t>00181857-00181872</t>
  </si>
  <si>
    <t>819</t>
  </si>
  <si>
    <t>00183910-00183925</t>
  </si>
  <si>
    <t>820</t>
  </si>
  <si>
    <t>81156000-81175000</t>
  </si>
  <si>
    <t>821</t>
  </si>
  <si>
    <t>81176000</t>
  </si>
  <si>
    <t>BAZAR JOMANLYZ C.A.</t>
  </si>
  <si>
    <t>J312162171</t>
  </si>
  <si>
    <t>822</t>
  </si>
  <si>
    <t>81177000-81203000</t>
  </si>
  <si>
    <t>823</t>
  </si>
  <si>
    <t>81204000</t>
  </si>
  <si>
    <t>REPRESENTACIONES CAZ-2005 C.A</t>
  </si>
  <si>
    <t>J-31277749-4</t>
  </si>
  <si>
    <t>824</t>
  </si>
  <si>
    <t>81205000-81213000</t>
  </si>
  <si>
    <t>825</t>
  </si>
  <si>
    <t>00075719-00075726</t>
  </si>
  <si>
    <t>826</t>
  </si>
  <si>
    <t>00065579-00065674</t>
  </si>
  <si>
    <t>827</t>
  </si>
  <si>
    <t>00091105-00091116</t>
  </si>
  <si>
    <t>828</t>
  </si>
  <si>
    <t>00004984-00004991</t>
  </si>
  <si>
    <t>829</t>
  </si>
  <si>
    <t>00004993</t>
  </si>
  <si>
    <t>YARINEL PEREZ</t>
  </si>
  <si>
    <t xml:space="preserve"> V20745857</t>
  </si>
  <si>
    <t>830</t>
  </si>
  <si>
    <t>00004995</t>
  </si>
  <si>
    <t>ZULEIMA BUDIÑO</t>
  </si>
  <si>
    <t xml:space="preserve"> V13117125</t>
  </si>
  <si>
    <t>831</t>
  </si>
  <si>
    <t>00004996-00005004</t>
  </si>
  <si>
    <t>832</t>
  </si>
  <si>
    <t>00005005-00005006</t>
  </si>
  <si>
    <t>833</t>
  </si>
  <si>
    <t>00005010</t>
  </si>
  <si>
    <t>BENITA RADA</t>
  </si>
  <si>
    <t xml:space="preserve"> V2130844</t>
  </si>
  <si>
    <t>834</t>
  </si>
  <si>
    <t>00005011-00005029</t>
  </si>
  <si>
    <t>835</t>
  </si>
  <si>
    <t>00005030-00005044</t>
  </si>
  <si>
    <t>836</t>
  </si>
  <si>
    <t>00005045</t>
  </si>
  <si>
    <t>VIVIANA QUINTERO</t>
  </si>
  <si>
    <t xml:space="preserve"> V15518223</t>
  </si>
  <si>
    <t>839</t>
  </si>
  <si>
    <t>00005001</t>
  </si>
  <si>
    <t>ANDRES PADILLA</t>
  </si>
  <si>
    <t xml:space="preserve"> VS27450516</t>
  </si>
  <si>
    <t>Resumen Libro de Ventas</t>
  </si>
  <si>
    <t>Base no Imponible</t>
  </si>
  <si>
    <t>Débito Fiscal</t>
  </si>
  <si>
    <t>IVA Retenido</t>
  </si>
  <si>
    <t>Total Ventas no Gravadas</t>
  </si>
  <si>
    <t>Total Ventas Gravadas Alícuota General</t>
  </si>
  <si>
    <t>Total Ventas Gravadas Alícuota Reducida</t>
  </si>
  <si>
    <t>Total Ventas Gravadas Alícuota General+Adicional</t>
  </si>
  <si>
    <t>Total General Ventas</t>
  </si>
  <si>
    <t>0202</t>
  </si>
  <si>
    <t>Z1F0004616</t>
  </si>
  <si>
    <t>0807-0807</t>
  </si>
  <si>
    <t>00108280-00108397</t>
  </si>
  <si>
    <t>0807</t>
  </si>
  <si>
    <t>00000124</t>
  </si>
  <si>
    <t>00108381</t>
  </si>
  <si>
    <t>YALETH CERMEÑO</t>
  </si>
  <si>
    <t>V12159353</t>
  </si>
  <si>
    <t>Z1F0008858</t>
  </si>
  <si>
    <t>0932-0932</t>
  </si>
  <si>
    <t>00122684-00122705</t>
  </si>
  <si>
    <t>0932</t>
  </si>
  <si>
    <t>00122706</t>
  </si>
  <si>
    <t>LUNCHERIA TEQUEMPANADAS</t>
  </si>
  <si>
    <t xml:space="preserve">J-29420832-0 </t>
  </si>
  <si>
    <t>00122707-00122884</t>
  </si>
  <si>
    <t>Z1F0008965</t>
  </si>
  <si>
    <t>00118492-00118625</t>
  </si>
  <si>
    <t>Z1B8050578</t>
  </si>
  <si>
    <t>00154119-00154206</t>
  </si>
  <si>
    <t>0808-0808</t>
  </si>
  <si>
    <t>00108398-00108551</t>
  </si>
  <si>
    <t>0933-0933</t>
  </si>
  <si>
    <t>00122885-00123006</t>
  </si>
  <si>
    <t>00118626-00118683</t>
  </si>
  <si>
    <t>0922</t>
  </si>
  <si>
    <t>00118684</t>
  </si>
  <si>
    <t>PANADERIA Y PASTELERIA MAXI PAN C.A</t>
  </si>
  <si>
    <t xml:space="preserve">J-314758705 </t>
  </si>
  <si>
    <t>00118685</t>
  </si>
  <si>
    <t>00118686-00118806</t>
  </si>
  <si>
    <t>00154207-00154284</t>
  </si>
  <si>
    <t>1714</t>
  </si>
  <si>
    <t>00154285</t>
  </si>
  <si>
    <t>COMERCIAL STEEFEESL C.A</t>
  </si>
  <si>
    <t xml:space="preserve">J-299225401 </t>
  </si>
  <si>
    <t>00154286-00154307</t>
  </si>
  <si>
    <t>0809-0809</t>
  </si>
  <si>
    <t>00108552-00108696</t>
  </si>
  <si>
    <t>0809</t>
  </si>
  <si>
    <t>00108697</t>
  </si>
  <si>
    <t>00108698-00108715</t>
  </si>
  <si>
    <t>0934-0934</t>
  </si>
  <si>
    <t>00123007-00123202</t>
  </si>
  <si>
    <t>0934</t>
  </si>
  <si>
    <t>00000150</t>
  </si>
  <si>
    <t>00123075</t>
  </si>
  <si>
    <t>ANA MALDONADO</t>
  </si>
  <si>
    <t xml:space="preserve">V29622904 </t>
  </si>
  <si>
    <t>00118807-00118981</t>
  </si>
  <si>
    <t>00154308-00154382</t>
  </si>
  <si>
    <t>0810-0810</t>
  </si>
  <si>
    <t>00108716-00108886</t>
  </si>
  <si>
    <t>0810</t>
  </si>
  <si>
    <t>00000125</t>
  </si>
  <si>
    <t>00108645</t>
  </si>
  <si>
    <t>AIDE VARGAS</t>
  </si>
  <si>
    <t>V5694621</t>
  </si>
  <si>
    <t>0935-0935</t>
  </si>
  <si>
    <t>00123203-00123362</t>
  </si>
  <si>
    <t>00118982-00119146</t>
  </si>
  <si>
    <t>0924</t>
  </si>
  <si>
    <t>00119147</t>
  </si>
  <si>
    <t>PORTU HAMBURGUER</t>
  </si>
  <si>
    <t xml:space="preserve">J-405245379 </t>
  </si>
  <si>
    <t>00119148-00119150</t>
  </si>
  <si>
    <t>00000119</t>
  </si>
  <si>
    <t>00118804</t>
  </si>
  <si>
    <t>JOSE AVILA</t>
  </si>
  <si>
    <t>V16301979</t>
  </si>
  <si>
    <t>00154383-00154458</t>
  </si>
  <si>
    <t>0811-0811</t>
  </si>
  <si>
    <t>00108887-00109013</t>
  </si>
  <si>
    <t>0811</t>
  </si>
  <si>
    <t>00000126</t>
  </si>
  <si>
    <t>00108908</t>
  </si>
  <si>
    <t>MIRAIDA MELENDEZ</t>
  </si>
  <si>
    <t xml:space="preserve">V20748062 </t>
  </si>
  <si>
    <t>0936-0936</t>
  </si>
  <si>
    <t>00123363-00123463</t>
  </si>
  <si>
    <t>0936</t>
  </si>
  <si>
    <t>00123464</t>
  </si>
  <si>
    <t>JUAN JOSE</t>
  </si>
  <si>
    <t>V254444592</t>
  </si>
  <si>
    <t>00123465-00123488</t>
  </si>
  <si>
    <t>00119151-00119261</t>
  </si>
  <si>
    <t>00154459-00154532</t>
  </si>
  <si>
    <t>0812-0812</t>
  </si>
  <si>
    <t>00109014-00109102</t>
  </si>
  <si>
    <t>0937-0937</t>
  </si>
  <si>
    <t>00123489-00123511</t>
  </si>
  <si>
    <t>0937</t>
  </si>
  <si>
    <t>00123512</t>
  </si>
  <si>
    <t>LUCHERIA TEQUEEMPANADA</t>
  </si>
  <si>
    <t>V294208320</t>
  </si>
  <si>
    <t>00123513-00123587</t>
  </si>
  <si>
    <t>00123588</t>
  </si>
  <si>
    <t>FRANQUI HERNANDEZ</t>
  </si>
  <si>
    <t xml:space="preserve">V297504320 </t>
  </si>
  <si>
    <t>00123589-00123601</t>
  </si>
  <si>
    <t>00119262-00119403</t>
  </si>
  <si>
    <t>00154533-00154591</t>
  </si>
  <si>
    <t>1718</t>
  </si>
  <si>
    <t>00154592</t>
  </si>
  <si>
    <t>FUENTES DE SODA CAFEE</t>
  </si>
  <si>
    <t xml:space="preserve">V001017747 </t>
  </si>
  <si>
    <t>00154593-00154605</t>
  </si>
  <si>
    <t>00154606</t>
  </si>
  <si>
    <t>DISTRIBUIDORA DE ALIMENTOS INTERNACIONAL JHONZA C.A.</t>
  </si>
  <si>
    <t xml:space="preserve">J-41014336-3 </t>
  </si>
  <si>
    <t>00000055</t>
  </si>
  <si>
    <t>00154515</t>
  </si>
  <si>
    <t>VLADIMIR CANINO</t>
  </si>
  <si>
    <t xml:space="preserve">V11819689 </t>
  </si>
  <si>
    <t>0813</t>
  </si>
  <si>
    <t>00109103</t>
  </si>
  <si>
    <t>ELENA</t>
  </si>
  <si>
    <t xml:space="preserve">V119026670 </t>
  </si>
  <si>
    <t>0813-0813</t>
  </si>
  <si>
    <t>00109104-00109245</t>
  </si>
  <si>
    <t>00000127</t>
  </si>
  <si>
    <t>00109162</t>
  </si>
  <si>
    <t>DELIA VOLCAN</t>
  </si>
  <si>
    <t xml:space="preserve">V15713005 </t>
  </si>
  <si>
    <t>0938-0938</t>
  </si>
  <si>
    <t>00123602-00123742</t>
  </si>
  <si>
    <t>00119404-00119426</t>
  </si>
  <si>
    <t>0927</t>
  </si>
  <si>
    <t>00119427</t>
  </si>
  <si>
    <t>00119428-00119483</t>
  </si>
  <si>
    <t>00154607-00154711</t>
  </si>
  <si>
    <t>0814-0814</t>
  </si>
  <si>
    <t>00109246-00109262</t>
  </si>
  <si>
    <t>0814</t>
  </si>
  <si>
    <t>00109263</t>
  </si>
  <si>
    <t>00109264-00109392</t>
  </si>
  <si>
    <t>0939-0939</t>
  </si>
  <si>
    <t>00123743-00123868</t>
  </si>
  <si>
    <t>00119484-00119607</t>
  </si>
  <si>
    <t>00154712-00154772</t>
  </si>
  <si>
    <t>0815-0815</t>
  </si>
  <si>
    <t>00109393-00109445</t>
  </si>
  <si>
    <t>00109446-00109510</t>
  </si>
  <si>
    <t>0940-0940</t>
  </si>
  <si>
    <t>00123869-00124028</t>
  </si>
  <si>
    <t>00119608-00119717</t>
  </si>
  <si>
    <t>00154773-00154835</t>
  </si>
  <si>
    <t>0816-0816</t>
  </si>
  <si>
    <t>00109511-00109577</t>
  </si>
  <si>
    <t>0816</t>
  </si>
  <si>
    <t>00109578</t>
  </si>
  <si>
    <t>IVERSIONES YON DEIVY</t>
  </si>
  <si>
    <t xml:space="preserve">J-40345410-8 </t>
  </si>
  <si>
    <t>00109579-00109676</t>
  </si>
  <si>
    <t>0941-0941</t>
  </si>
  <si>
    <t>00124029-00124041</t>
  </si>
  <si>
    <t>0941</t>
  </si>
  <si>
    <t>00124042</t>
  </si>
  <si>
    <t xml:space="preserve">V294208320 </t>
  </si>
  <si>
    <t>00124043-00124191</t>
  </si>
  <si>
    <t>00119718-00119846</t>
  </si>
  <si>
    <t>0930</t>
  </si>
  <si>
    <t>00000120</t>
  </si>
  <si>
    <t>00119779</t>
  </si>
  <si>
    <t>JOSETHLYN CANINO</t>
  </si>
  <si>
    <t xml:space="preserve">V11037897 </t>
  </si>
  <si>
    <t>00000121</t>
  </si>
  <si>
    <t>00119818</t>
  </si>
  <si>
    <t>HENRY NEGRIN</t>
  </si>
  <si>
    <t>V12416891</t>
  </si>
  <si>
    <t>00154836-00154906</t>
  </si>
  <si>
    <t>1722</t>
  </si>
  <si>
    <t>00000056</t>
  </si>
  <si>
    <t>00119738</t>
  </si>
  <si>
    <t>ISABEL ROMAN</t>
  </si>
  <si>
    <t>V1126390</t>
  </si>
  <si>
    <t>0817-0817</t>
  </si>
  <si>
    <t>00109677-00109905</t>
  </si>
  <si>
    <t>0817</t>
  </si>
  <si>
    <t>00109906</t>
  </si>
  <si>
    <t>00109907-00109920</t>
  </si>
  <si>
    <t>0942-0942</t>
  </si>
  <si>
    <t>00124193-00124195</t>
  </si>
  <si>
    <t>0942</t>
  </si>
  <si>
    <t>00124196</t>
  </si>
  <si>
    <t>00124197-00124359</t>
  </si>
  <si>
    <t>00000151</t>
  </si>
  <si>
    <t>00124093</t>
  </si>
  <si>
    <t>ALAMOS HENRY</t>
  </si>
  <si>
    <t xml:space="preserve">V6460833 </t>
  </si>
  <si>
    <t>00119847-00119985</t>
  </si>
  <si>
    <t>00154907-00154963</t>
  </si>
  <si>
    <t>00154964-00155014</t>
  </si>
  <si>
    <t>0818-0818</t>
  </si>
  <si>
    <t>00109921-00109922</t>
  </si>
  <si>
    <t>0818</t>
  </si>
  <si>
    <t>00109923</t>
  </si>
  <si>
    <t>SAUL</t>
  </si>
  <si>
    <t>V240069082</t>
  </si>
  <si>
    <t>00109924-00110016</t>
  </si>
  <si>
    <t>00110017</t>
  </si>
  <si>
    <t>J40524537-9</t>
  </si>
  <si>
    <t>00110018-00110043</t>
  </si>
  <si>
    <t>0943-0943</t>
  </si>
  <si>
    <t>00124360-00124496</t>
  </si>
  <si>
    <t>00119986-00120112</t>
  </si>
  <si>
    <t>00155015-00155020</t>
  </si>
  <si>
    <t>1724</t>
  </si>
  <si>
    <t>00155021</t>
  </si>
  <si>
    <t>F SODA 3F</t>
  </si>
  <si>
    <t xml:space="preserve">J-00101774-7 </t>
  </si>
  <si>
    <t>00155022-00155107</t>
  </si>
  <si>
    <t>0819-0819</t>
  </si>
  <si>
    <t>00110044-00110058</t>
  </si>
  <si>
    <t>0819</t>
  </si>
  <si>
    <t>00110059</t>
  </si>
  <si>
    <t>00110060-00110143</t>
  </si>
  <si>
    <t>0944-0944</t>
  </si>
  <si>
    <t>00124497-00124654</t>
  </si>
  <si>
    <t>00120113-00120243</t>
  </si>
  <si>
    <t>00155108-00155172</t>
  </si>
  <si>
    <t>0820-0820</t>
  </si>
  <si>
    <t>00110144-00110300</t>
  </si>
  <si>
    <t>0820</t>
  </si>
  <si>
    <t>00000128</t>
  </si>
  <si>
    <t>00109995</t>
  </si>
  <si>
    <t>RAMON DIAS</t>
  </si>
  <si>
    <t>V2119437</t>
  </si>
  <si>
    <t>0945-0945</t>
  </si>
  <si>
    <t>00124655-00124802</t>
  </si>
  <si>
    <t>00120244-00120398</t>
  </si>
  <si>
    <t>00155173-00155193</t>
  </si>
  <si>
    <t>1726</t>
  </si>
  <si>
    <t>00155194</t>
  </si>
  <si>
    <t>FRANCIA AGUILAR</t>
  </si>
  <si>
    <t xml:space="preserve">V311195461 </t>
  </si>
  <si>
    <t>00155195-00155292</t>
  </si>
  <si>
    <t>0821-0821</t>
  </si>
  <si>
    <t>00110301-00110314</t>
  </si>
  <si>
    <t>0821</t>
  </si>
  <si>
    <t>00110315</t>
  </si>
  <si>
    <t>00110316-00110473</t>
  </si>
  <si>
    <t>0946-0946</t>
  </si>
  <si>
    <t>00124803-00124954</t>
  </si>
  <si>
    <t>00120399-00120558</t>
  </si>
  <si>
    <t>0935</t>
  </si>
  <si>
    <t>00000122</t>
  </si>
  <si>
    <t>00120412</t>
  </si>
  <si>
    <t>ESTER LOPEZ</t>
  </si>
  <si>
    <t xml:space="preserve">V11223455 </t>
  </si>
  <si>
    <t>1727-1727</t>
  </si>
  <si>
    <t>00155293-00155391</t>
  </si>
  <si>
    <t>0204</t>
  </si>
  <si>
    <t>Z1F0017854</t>
  </si>
  <si>
    <t>0482-0482</t>
  </si>
  <si>
    <t>00028490-00028514</t>
  </si>
  <si>
    <t>0482</t>
  </si>
  <si>
    <t>00028515</t>
  </si>
  <si>
    <t>TONO WELLS</t>
  </si>
  <si>
    <t>J411397326</t>
  </si>
  <si>
    <t>00028516-00028556</t>
  </si>
  <si>
    <t>Z1F0017966</t>
  </si>
  <si>
    <t>0479-0479</t>
  </si>
  <si>
    <t>00014623-00014634</t>
  </si>
  <si>
    <t>0479</t>
  </si>
  <si>
    <t>00014635</t>
  </si>
  <si>
    <t>TOYTEQ  MOTORS C.A</t>
  </si>
  <si>
    <t>J306672354</t>
  </si>
  <si>
    <t>00014636-00014651</t>
  </si>
  <si>
    <t>00014652</t>
  </si>
  <si>
    <t>INVERSIONES VEN2017 CA</t>
  </si>
  <si>
    <t>J410776790</t>
  </si>
  <si>
    <t>00014653</t>
  </si>
  <si>
    <t>ANTONIO GONCALVEZ</t>
  </si>
  <si>
    <t>V8040100</t>
  </si>
  <si>
    <t>00014654</t>
  </si>
  <si>
    <t>GUIFEL CAFE</t>
  </si>
  <si>
    <t>J406087882</t>
  </si>
  <si>
    <t>00014655-00014660</t>
  </si>
  <si>
    <t>00014661</t>
  </si>
  <si>
    <t>CORPORACION LENOTRE GOURMET C.A</t>
  </si>
  <si>
    <t>J317391004</t>
  </si>
  <si>
    <t>00014662-00014715</t>
  </si>
  <si>
    <t>00014716</t>
  </si>
  <si>
    <t>00014717-00014739</t>
  </si>
  <si>
    <t>00000086</t>
  </si>
  <si>
    <t>00014679</t>
  </si>
  <si>
    <t>16-06-2021</t>
  </si>
  <si>
    <t>MARCOS REYES</t>
  </si>
  <si>
    <t>V6069120</t>
  </si>
  <si>
    <t>Z1F0017848</t>
  </si>
  <si>
    <t>0473-0473</t>
  </si>
  <si>
    <t>00023287-00023348</t>
  </si>
  <si>
    <t>0473</t>
  </si>
  <si>
    <t>00023349</t>
  </si>
  <si>
    <t>FUNDAVIGEA</t>
  </si>
  <si>
    <t>J298180811</t>
  </si>
  <si>
    <t>00023350-00023356</t>
  </si>
  <si>
    <t>Z1F0017963</t>
  </si>
  <si>
    <t>0475-0475</t>
  </si>
  <si>
    <t>00014757-00014765</t>
  </si>
  <si>
    <t>0475</t>
  </si>
  <si>
    <t>00014766</t>
  </si>
  <si>
    <t>HTXM SERVICIOS C.A</t>
  </si>
  <si>
    <t>J296775478</t>
  </si>
  <si>
    <t>0475-0476</t>
  </si>
  <si>
    <t>00014767-00014792</t>
  </si>
  <si>
    <t>Z1F0017998</t>
  </si>
  <si>
    <t>0468-0468</t>
  </si>
  <si>
    <t>00018548-00018608</t>
  </si>
  <si>
    <t>0468</t>
  </si>
  <si>
    <t>00018609</t>
  </si>
  <si>
    <t>AUTOSERVICIOS CRISS</t>
  </si>
  <si>
    <t>J294282792</t>
  </si>
  <si>
    <t>00018610-00018612</t>
  </si>
  <si>
    <t>00018613</t>
  </si>
  <si>
    <t>INVERSIONES SI SE PUEDE</t>
  </si>
  <si>
    <t>J412775600</t>
  </si>
  <si>
    <t>00018614-00018626</t>
  </si>
  <si>
    <t>Z1F0017787</t>
  </si>
  <si>
    <t>0440-0440</t>
  </si>
  <si>
    <t>00008101-00008120</t>
  </si>
  <si>
    <t>Z1F0017970</t>
  </si>
  <si>
    <t>0106-0106</t>
  </si>
  <si>
    <t>00001572-00001578</t>
  </si>
  <si>
    <t>0483-0483</t>
  </si>
  <si>
    <t>00028557-00028571</t>
  </si>
  <si>
    <t>0483</t>
  </si>
  <si>
    <t>00028572</t>
  </si>
  <si>
    <t>BODEGON BIELE VITE C.A.</t>
  </si>
  <si>
    <t>J410610832</t>
  </si>
  <si>
    <t>00028573-00028582</t>
  </si>
  <si>
    <t>00028583</t>
  </si>
  <si>
    <t>00028584</t>
  </si>
  <si>
    <t>LUIS FEDELE</t>
  </si>
  <si>
    <t>V5455659</t>
  </si>
  <si>
    <t>00028585</t>
  </si>
  <si>
    <t>00028586-00028621</t>
  </si>
  <si>
    <t>00000101</t>
  </si>
  <si>
    <t>00028569</t>
  </si>
  <si>
    <t>17-06-2021</t>
  </si>
  <si>
    <t>JOEL GARCIA</t>
  </si>
  <si>
    <t>V10380344</t>
  </si>
  <si>
    <t>0480-0480</t>
  </si>
  <si>
    <t>00014740-00014741</t>
  </si>
  <si>
    <t>0480</t>
  </si>
  <si>
    <t>00014742</t>
  </si>
  <si>
    <t>00014743-00014817</t>
  </si>
  <si>
    <t>0474-0474</t>
  </si>
  <si>
    <t>00023357-00023423</t>
  </si>
  <si>
    <t>0477-0477</t>
  </si>
  <si>
    <t>00014793-00014873</t>
  </si>
  <si>
    <t>0469-0469</t>
  </si>
  <si>
    <t>00018627-00018632</t>
  </si>
  <si>
    <t>0469</t>
  </si>
  <si>
    <t>00018633</t>
  </si>
  <si>
    <t>GRUPO DOPERCA C.A</t>
  </si>
  <si>
    <t>J411415898</t>
  </si>
  <si>
    <t>00018634-00018663</t>
  </si>
  <si>
    <t>00018664</t>
  </si>
  <si>
    <t>00018665-00018671</t>
  </si>
  <si>
    <t>00018672</t>
  </si>
  <si>
    <t>00018673-00018684</t>
  </si>
  <si>
    <t>0441-0441</t>
  </si>
  <si>
    <t>00008121-00008165</t>
  </si>
  <si>
    <t>0441</t>
  </si>
  <si>
    <t>00000033</t>
  </si>
  <si>
    <t>00008138</t>
  </si>
  <si>
    <t>PAULA MOCOA</t>
  </si>
  <si>
    <t>V3807941</t>
  </si>
  <si>
    <t>0107-0107</t>
  </si>
  <si>
    <t>00001579-00001590</t>
  </si>
  <si>
    <t>0484-0484</t>
  </si>
  <si>
    <t>00028622-00028721</t>
  </si>
  <si>
    <t>0484</t>
  </si>
  <si>
    <t>00000102</t>
  </si>
  <si>
    <t>00028636</t>
  </si>
  <si>
    <t>18-06-2021</t>
  </si>
  <si>
    <t>MARIA VERA</t>
  </si>
  <si>
    <t>V6343256</t>
  </si>
  <si>
    <t>0481-0481</t>
  </si>
  <si>
    <t>00014818-00014860</t>
  </si>
  <si>
    <t>0481</t>
  </si>
  <si>
    <t>00014861</t>
  </si>
  <si>
    <t>INVERSIONES AS 2004 C.A</t>
  </si>
  <si>
    <t>J312340479</t>
  </si>
  <si>
    <t>00014862-00014880</t>
  </si>
  <si>
    <t>00000087</t>
  </si>
  <si>
    <t>00014840</t>
  </si>
  <si>
    <t>IRISMARIS DAVID</t>
  </si>
  <si>
    <t>V10284222</t>
  </si>
  <si>
    <t>00023424-00023434</t>
  </si>
  <si>
    <t>00023435</t>
  </si>
  <si>
    <t>00023436-00023440</t>
  </si>
  <si>
    <t>00023444-00023454</t>
  </si>
  <si>
    <t>00023455</t>
  </si>
  <si>
    <t>INVERSIONES PALADAR XXI</t>
  </si>
  <si>
    <t>J402374445</t>
  </si>
  <si>
    <t>00023456-00023472</t>
  </si>
  <si>
    <t>00023473</t>
  </si>
  <si>
    <t>CANDY HOUSE AND CHOCOLATE. CA.</t>
  </si>
  <si>
    <t>J411053520</t>
  </si>
  <si>
    <t>00023474-00023498</t>
  </si>
  <si>
    <t>0478-0478</t>
  </si>
  <si>
    <t>00014874-00014920</t>
  </si>
  <si>
    <t>0470-0470</t>
  </si>
  <si>
    <t>00018685-00018769</t>
  </si>
  <si>
    <t>0470</t>
  </si>
  <si>
    <t>00023259</t>
  </si>
  <si>
    <t>15-06-2021</t>
  </si>
  <si>
    <t>DILYS SILVA</t>
  </si>
  <si>
    <t>V6928756</t>
  </si>
  <si>
    <t>0442-0442</t>
  </si>
  <si>
    <t>00008166-00008226</t>
  </si>
  <si>
    <t>0108-0108</t>
  </si>
  <si>
    <t>00001591-00001607</t>
  </si>
  <si>
    <t>0485-0485</t>
  </si>
  <si>
    <t>00028722-00028724</t>
  </si>
  <si>
    <t>0485</t>
  </si>
  <si>
    <t>00028725</t>
  </si>
  <si>
    <t>00028726-00028734</t>
  </si>
  <si>
    <t>00028735</t>
  </si>
  <si>
    <t>BODEGON ALFELKIN</t>
  </si>
  <si>
    <t>J403243441</t>
  </si>
  <si>
    <t>00028736-00028822</t>
  </si>
  <si>
    <t>00028823</t>
  </si>
  <si>
    <t>MUEBLES ROMANO C.A.</t>
  </si>
  <si>
    <t>J307508175</t>
  </si>
  <si>
    <t>00028824-00028826</t>
  </si>
  <si>
    <t>00028827</t>
  </si>
  <si>
    <t>00028828-00028832</t>
  </si>
  <si>
    <t>00000103</t>
  </si>
  <si>
    <t>00028754</t>
  </si>
  <si>
    <t>19-06-2021</t>
  </si>
  <si>
    <t>ANGELA NAVARRE</t>
  </si>
  <si>
    <t>V17311891</t>
  </si>
  <si>
    <t>00000104</t>
  </si>
  <si>
    <t>00014881-00014896</t>
  </si>
  <si>
    <t>00014897-00014922</t>
  </si>
  <si>
    <t>00014923</t>
  </si>
  <si>
    <t>MARA VARGAS</t>
  </si>
  <si>
    <t>J316211770</t>
  </si>
  <si>
    <t>00014924-00014933</t>
  </si>
  <si>
    <t>0476-0476</t>
  </si>
  <si>
    <t>00023499-00023585</t>
  </si>
  <si>
    <t>00014921-00014926</t>
  </si>
  <si>
    <t>00014927</t>
  </si>
  <si>
    <t>CORPORACION ZAM ZAM</t>
  </si>
  <si>
    <t>J315012413</t>
  </si>
  <si>
    <t>00014928-00014988</t>
  </si>
  <si>
    <t>0471-0471</t>
  </si>
  <si>
    <t>00018770-00018772</t>
  </si>
  <si>
    <t>0471</t>
  </si>
  <si>
    <t>00018773</t>
  </si>
  <si>
    <t>00018774-00018833</t>
  </si>
  <si>
    <t>00000057</t>
  </si>
  <si>
    <t>00018789</t>
  </si>
  <si>
    <t>MILAGROS HEREDIA</t>
  </si>
  <si>
    <t>V3666951</t>
  </si>
  <si>
    <t>0443-0443</t>
  </si>
  <si>
    <t>00008227-00008276</t>
  </si>
  <si>
    <t>0109-0109</t>
  </si>
  <si>
    <t>00001608-00001623</t>
  </si>
  <si>
    <t>20-06-2021</t>
  </si>
  <si>
    <t>0486-0486</t>
  </si>
  <si>
    <t>00028833-00028893</t>
  </si>
  <si>
    <t>0486</t>
  </si>
  <si>
    <t>00000105</t>
  </si>
  <si>
    <t>00028851</t>
  </si>
  <si>
    <t>ANGEL MARTINEZ</t>
  </si>
  <si>
    <t>V5969124</t>
  </si>
  <si>
    <t>00014934-00014985</t>
  </si>
  <si>
    <t>00023586-00023650</t>
  </si>
  <si>
    <t>00014989-00015028</t>
  </si>
  <si>
    <t>00015029</t>
  </si>
  <si>
    <t>GRUPO DAWS</t>
  </si>
  <si>
    <t>J402129041</t>
  </si>
  <si>
    <t>00015030-00015042</t>
  </si>
  <si>
    <t>00015043</t>
  </si>
  <si>
    <t>00015044-00015053</t>
  </si>
  <si>
    <t>0472</t>
  </si>
  <si>
    <t>00018834</t>
  </si>
  <si>
    <t>0472-0472</t>
  </si>
  <si>
    <t>00018835-00018906</t>
  </si>
  <si>
    <t>00000058</t>
  </si>
  <si>
    <t>00018873</t>
  </si>
  <si>
    <t>PAULA GONZALES</t>
  </si>
  <si>
    <t>V27597405</t>
  </si>
  <si>
    <t>0444-0444</t>
  </si>
  <si>
    <t>00008277-00008310</t>
  </si>
  <si>
    <t>0110-0110</t>
  </si>
  <si>
    <t>00001624-00001638</t>
  </si>
  <si>
    <t>0487-0487</t>
  </si>
  <si>
    <t>00028894-00028927</t>
  </si>
  <si>
    <t>0487</t>
  </si>
  <si>
    <t>00028928</t>
  </si>
  <si>
    <t>MEMORIALES MINERAS</t>
  </si>
  <si>
    <t>J400923247</t>
  </si>
  <si>
    <t>00028929-00028932</t>
  </si>
  <si>
    <t>00028933</t>
  </si>
  <si>
    <t>00028934-00028946</t>
  </si>
  <si>
    <t>00028947</t>
  </si>
  <si>
    <t>00028948-00029017</t>
  </si>
  <si>
    <t>00029018</t>
  </si>
  <si>
    <t>00029019-00029021</t>
  </si>
  <si>
    <t>00014986-00015007</t>
  </si>
  <si>
    <t>00023651-00023679</t>
  </si>
  <si>
    <t>00023683-00023707</t>
  </si>
  <si>
    <t>00015054-00015056</t>
  </si>
  <si>
    <t>00015057</t>
  </si>
  <si>
    <t>PESQUERA JYP C.A</t>
  </si>
  <si>
    <t>J406773603</t>
  </si>
  <si>
    <t>00015058-00015065</t>
  </si>
  <si>
    <t>00015066</t>
  </si>
  <si>
    <t>00015067-00015089</t>
  </si>
  <si>
    <t>00018907-00018940</t>
  </si>
  <si>
    <t>0445-0445</t>
  </si>
  <si>
    <t>00008311-00008361</t>
  </si>
  <si>
    <t>0111-0111</t>
  </si>
  <si>
    <t>00001639-00001652</t>
  </si>
  <si>
    <t>22-06-2021</t>
  </si>
  <si>
    <t>0488-0488</t>
  </si>
  <si>
    <t>00029022-00029065</t>
  </si>
  <si>
    <t>00029067-00029076</t>
  </si>
  <si>
    <t>00015008-00015042</t>
  </si>
  <si>
    <t>00000088</t>
  </si>
  <si>
    <t>00015039</t>
  </si>
  <si>
    <t>MARIAN SUAREZ</t>
  </si>
  <si>
    <t>V6932116</t>
  </si>
  <si>
    <t>00023708-00023716</t>
  </si>
  <si>
    <t>00023717</t>
  </si>
  <si>
    <t>INTERPLANT</t>
  </si>
  <si>
    <t>J312197480</t>
  </si>
  <si>
    <t>00023718</t>
  </si>
  <si>
    <t>00023719-00023730</t>
  </si>
  <si>
    <t>00023731</t>
  </si>
  <si>
    <t>MOTEL PANORAMA</t>
  </si>
  <si>
    <t>J000532214</t>
  </si>
  <si>
    <t>00023732-00023748</t>
  </si>
  <si>
    <t>00023749</t>
  </si>
  <si>
    <t>00023750-00023765</t>
  </si>
  <si>
    <t>00015091-00015157</t>
  </si>
  <si>
    <t>00000049</t>
  </si>
  <si>
    <t>00015152</t>
  </si>
  <si>
    <t>DANNY</t>
  </si>
  <si>
    <t>V17770734</t>
  </si>
  <si>
    <t>00018941-00019014</t>
  </si>
  <si>
    <t>0446-0446</t>
  </si>
  <si>
    <t>00008362-00008407</t>
  </si>
  <si>
    <t>0446</t>
  </si>
  <si>
    <t>00008408</t>
  </si>
  <si>
    <t>00008409-00008418</t>
  </si>
  <si>
    <t>00000034</t>
  </si>
  <si>
    <t>00015100</t>
  </si>
  <si>
    <t>LUIS PEROZO</t>
  </si>
  <si>
    <t>V6011586</t>
  </si>
  <si>
    <t>0112-0112</t>
  </si>
  <si>
    <t>00001653-00001658</t>
  </si>
  <si>
    <t>0112</t>
  </si>
  <si>
    <t>00001659</t>
  </si>
  <si>
    <t>VICTOR</t>
  </si>
  <si>
    <t xml:space="preserve"> V310648433</t>
  </si>
  <si>
    <t>00001660-00001672</t>
  </si>
  <si>
    <t>0489-0489</t>
  </si>
  <si>
    <t>00029079-00029094</t>
  </si>
  <si>
    <t>0489</t>
  </si>
  <si>
    <t>00029095</t>
  </si>
  <si>
    <t>00029096-00029101</t>
  </si>
  <si>
    <t>00029102</t>
  </si>
  <si>
    <t>00029103-00029130</t>
  </si>
  <si>
    <t>00015043-00015080</t>
  </si>
  <si>
    <t>00023766</t>
  </si>
  <si>
    <t>00023767-00023768</t>
  </si>
  <si>
    <t>00023769</t>
  </si>
  <si>
    <t>00023770-00023860</t>
  </si>
  <si>
    <t>00015158-00015209</t>
  </si>
  <si>
    <t>00000050</t>
  </si>
  <si>
    <t>00029034</t>
  </si>
  <si>
    <t>JESIBEL MONROY</t>
  </si>
  <si>
    <t>V22540215</t>
  </si>
  <si>
    <t>00019015-00019090</t>
  </si>
  <si>
    <t>0447-0447</t>
  </si>
  <si>
    <t>00008419-00008433</t>
  </si>
  <si>
    <t>0113-0113</t>
  </si>
  <si>
    <t>00001673-00001686</t>
  </si>
  <si>
    <t>24-06-2021</t>
  </si>
  <si>
    <t>0490-0490</t>
  </si>
  <si>
    <t>00029131-00029185</t>
  </si>
  <si>
    <t>00015081-00015132</t>
  </si>
  <si>
    <t>00023861-00023869</t>
  </si>
  <si>
    <t>00023870</t>
  </si>
  <si>
    <t>0481-0482</t>
  </si>
  <si>
    <t>00023871-00023938</t>
  </si>
  <si>
    <t>00015210-00015292</t>
  </si>
  <si>
    <t>00019091-00019107</t>
  </si>
  <si>
    <t>0448-0448</t>
  </si>
  <si>
    <t>00008434-00008473</t>
  </si>
  <si>
    <t>0114-0114</t>
  </si>
  <si>
    <t>00001687-00001695</t>
  </si>
  <si>
    <t>25-06-2021</t>
  </si>
  <si>
    <t>0491-0491</t>
  </si>
  <si>
    <t>00029186-00029255</t>
  </si>
  <si>
    <t>00015133-00015135</t>
  </si>
  <si>
    <t>0488</t>
  </si>
  <si>
    <t>00015136</t>
  </si>
  <si>
    <t>00015137-00015178</t>
  </si>
  <si>
    <t>00023939-00024003</t>
  </si>
  <si>
    <t>00024004</t>
  </si>
  <si>
    <t>ERONIMO</t>
  </si>
  <si>
    <t>V315199440</t>
  </si>
  <si>
    <t>00024005-00024036</t>
  </si>
  <si>
    <t>00000068</t>
  </si>
  <si>
    <t>00023934</t>
  </si>
  <si>
    <t>LUZ ZERPA</t>
  </si>
  <si>
    <t>V17770334</t>
  </si>
  <si>
    <t>00015293-00015324</t>
  </si>
  <si>
    <t>00015325</t>
  </si>
  <si>
    <t>COLINA FRESCA C.A</t>
  </si>
  <si>
    <t>J400677750</t>
  </si>
  <si>
    <t>00015326-00015353</t>
  </si>
  <si>
    <t>00015354</t>
  </si>
  <si>
    <t>00015355-00015364</t>
  </si>
  <si>
    <t>00000051</t>
  </si>
  <si>
    <t>00015330</t>
  </si>
  <si>
    <t>ANA PIEMONTE</t>
  </si>
  <si>
    <t>V23626949</t>
  </si>
  <si>
    <t>00000052</t>
  </si>
  <si>
    <t>00019168</t>
  </si>
  <si>
    <t>JOSE ANDRES</t>
  </si>
  <si>
    <t>V28073066</t>
  </si>
  <si>
    <t>00019108-00019126</t>
  </si>
  <si>
    <t>0477</t>
  </si>
  <si>
    <t>00019127</t>
  </si>
  <si>
    <t>00019128-00019177</t>
  </si>
  <si>
    <t>0449-0449</t>
  </si>
  <si>
    <t>00008474-00008490</t>
  </si>
  <si>
    <t>0449</t>
  </si>
  <si>
    <t>00008491</t>
  </si>
  <si>
    <t>00008492-00008533</t>
  </si>
  <si>
    <t>0115-0115</t>
  </si>
  <si>
    <t>00001696-00001698</t>
  </si>
  <si>
    <t>0115</t>
  </si>
  <si>
    <t>00001699</t>
  </si>
  <si>
    <t>00001700-00001709</t>
  </si>
  <si>
    <t>26-06-2021</t>
  </si>
  <si>
    <t>0492-0492</t>
  </si>
  <si>
    <t>00029256-00029332</t>
  </si>
  <si>
    <t>00015179-00015225</t>
  </si>
  <si>
    <t>00024037-00024067</t>
  </si>
  <si>
    <t>00015365-00015411</t>
  </si>
  <si>
    <t>00019178-00019213</t>
  </si>
  <si>
    <t>0478</t>
  </si>
  <si>
    <t>00019214</t>
  </si>
  <si>
    <t>00019215-00019251</t>
  </si>
  <si>
    <t>00000059</t>
  </si>
  <si>
    <t>00019182</t>
  </si>
  <si>
    <t>EDWIN ESPINOSA</t>
  </si>
  <si>
    <t>V13233365</t>
  </si>
  <si>
    <t>0450-0450</t>
  </si>
  <si>
    <t>00008534-00008546</t>
  </si>
  <si>
    <t>0116-0116</t>
  </si>
  <si>
    <t>00001710-00001726</t>
  </si>
  <si>
    <t>27-06-2021</t>
  </si>
  <si>
    <t>0493</t>
  </si>
  <si>
    <t>00029333</t>
  </si>
  <si>
    <t>JHONNY VERA</t>
  </si>
  <si>
    <t>V11039099</t>
  </si>
  <si>
    <t>00029334</t>
  </si>
  <si>
    <t>0493-0493</t>
  </si>
  <si>
    <t>00029335-00029345</t>
  </si>
  <si>
    <t>00029346</t>
  </si>
  <si>
    <t>00029347-00029403</t>
  </si>
  <si>
    <t>00029404</t>
  </si>
  <si>
    <t>00029405-00029410</t>
  </si>
  <si>
    <t>00000106</t>
  </si>
  <si>
    <t>00024098</t>
  </si>
  <si>
    <t>FAUSTINO ORNELA</t>
  </si>
  <si>
    <t>V82153673</t>
  </si>
  <si>
    <t>00015226-00015294</t>
  </si>
  <si>
    <t>00024068-00024095</t>
  </si>
  <si>
    <t>00024096</t>
  </si>
  <si>
    <t>00024097-00024134</t>
  </si>
  <si>
    <t>00015412-00015466</t>
  </si>
  <si>
    <t>00019252-00019302</t>
  </si>
  <si>
    <t>0451-0451</t>
  </si>
  <si>
    <t>00008547-00008579</t>
  </si>
  <si>
    <t>0117-0117</t>
  </si>
  <si>
    <t>00001727-00001730</t>
  </si>
  <si>
    <t>0117</t>
  </si>
  <si>
    <t>00001731</t>
  </si>
  <si>
    <t>ANTHONY</t>
  </si>
  <si>
    <t xml:space="preserve"> V298537000</t>
  </si>
  <si>
    <t>00001732-00001744</t>
  </si>
  <si>
    <t>0494-0494</t>
  </si>
  <si>
    <t>00029411-00029515</t>
  </si>
  <si>
    <t>00015295-00015329</t>
  </si>
  <si>
    <t>00024135-00024201</t>
  </si>
  <si>
    <t>00015467-00015491</t>
  </si>
  <si>
    <t>00015492</t>
  </si>
  <si>
    <t>MERCANTIL MARSEM CA</t>
  </si>
  <si>
    <t>J000950733</t>
  </si>
  <si>
    <t>00015493-00015507</t>
  </si>
  <si>
    <t>00015508</t>
  </si>
  <si>
    <t>DANNY MARQUINA</t>
  </si>
  <si>
    <t>V142148907</t>
  </si>
  <si>
    <t>00015509-00015544</t>
  </si>
  <si>
    <t>00019303-00019325</t>
  </si>
  <si>
    <t>00019326</t>
  </si>
  <si>
    <t>MARCELO BAEZ</t>
  </si>
  <si>
    <t>V297504320</t>
  </si>
  <si>
    <t>00019327-00019342</t>
  </si>
  <si>
    <t>0118-0118</t>
  </si>
  <si>
    <t>00001745-00001754</t>
  </si>
  <si>
    <t>0495-0495</t>
  </si>
  <si>
    <t>00029517-00029565</t>
  </si>
  <si>
    <t>00015330-00015357</t>
  </si>
  <si>
    <t>00024202-00024270</t>
  </si>
  <si>
    <t>00015545-00015640</t>
  </si>
  <si>
    <t>00019343-00019413</t>
  </si>
  <si>
    <t>00019414</t>
  </si>
  <si>
    <t>00019415-00019422</t>
  </si>
  <si>
    <t>0453-0453</t>
  </si>
  <si>
    <t>00008580-00008588</t>
  </si>
  <si>
    <t>0453</t>
  </si>
  <si>
    <t>00008589</t>
  </si>
  <si>
    <t>HOGARES DE LA ESPERANZA</t>
  </si>
  <si>
    <t>J294934471</t>
  </si>
  <si>
    <t>00008590-00008635</t>
  </si>
  <si>
    <t>0119-0119</t>
  </si>
  <si>
    <t>00001756-00001777</t>
  </si>
  <si>
    <t>30-06-2021</t>
  </si>
  <si>
    <t>0496-0496</t>
  </si>
  <si>
    <t>00029566-00029653</t>
  </si>
  <si>
    <t>00015358-00015361</t>
  </si>
  <si>
    <t>00015362</t>
  </si>
  <si>
    <t>00015363-00015443</t>
  </si>
  <si>
    <t>00000089</t>
  </si>
  <si>
    <t>00015400</t>
  </si>
  <si>
    <t>ORLANDO</t>
  </si>
  <si>
    <t>V83350212</t>
  </si>
  <si>
    <t>00024271-00024280</t>
  </si>
  <si>
    <t>00024281</t>
  </si>
  <si>
    <t>00024282-00024358</t>
  </si>
  <si>
    <t>00000069</t>
  </si>
  <si>
    <t>00024332</t>
  </si>
  <si>
    <t>JUAN ALVAREZ</t>
  </si>
  <si>
    <t>V7422608</t>
  </si>
  <si>
    <t>00015641-00015691</t>
  </si>
  <si>
    <t>0490</t>
  </si>
  <si>
    <t>00000053</t>
  </si>
  <si>
    <t>00015687</t>
  </si>
  <si>
    <t>MARCOS CAPRILES</t>
  </si>
  <si>
    <t>V11818351</t>
  </si>
  <si>
    <t>00019423</t>
  </si>
  <si>
    <t>00019424-00019484</t>
  </si>
  <si>
    <t>0454-0454</t>
  </si>
  <si>
    <t>00008636-00008659</t>
  </si>
  <si>
    <t>0454</t>
  </si>
  <si>
    <t>00008660</t>
  </si>
  <si>
    <t>PRODUCTOS ARTESANALES DEFRUVEG C.A.</t>
  </si>
  <si>
    <t>J412502662</t>
  </si>
  <si>
    <t>00008661</t>
  </si>
  <si>
    <t>AMARENAS CAKES REPOSTERIA</t>
  </si>
  <si>
    <t>J400736110</t>
  </si>
  <si>
    <t>00008662</t>
  </si>
  <si>
    <t>CAROLINA COLOSIMO</t>
  </si>
  <si>
    <t>V12671628</t>
  </si>
  <si>
    <t>00008663</t>
  </si>
  <si>
    <t>00008664-00008679</t>
  </si>
  <si>
    <t>0120-0120</t>
  </si>
  <si>
    <t>00001778-00001796</t>
  </si>
  <si>
    <t>00008579</t>
  </si>
  <si>
    <t>0452</t>
  </si>
  <si>
    <t>CAJA SIN ACTIVIDAD</t>
  </si>
  <si>
    <t>727</t>
  </si>
  <si>
    <t>017</t>
  </si>
  <si>
    <t>Z7C0004030</t>
  </si>
  <si>
    <t>00004327</t>
  </si>
  <si>
    <t>0192</t>
  </si>
  <si>
    <t>0193</t>
  </si>
  <si>
    <t>00004328</t>
  </si>
  <si>
    <t>0194</t>
  </si>
  <si>
    <t>0195</t>
  </si>
  <si>
    <t>0196</t>
  </si>
  <si>
    <t>0197</t>
  </si>
  <si>
    <t>0198</t>
  </si>
  <si>
    <t>0199</t>
  </si>
  <si>
    <t>0200</t>
  </si>
  <si>
    <t>0203</t>
  </si>
  <si>
    <t>0205</t>
  </si>
  <si>
    <t>Z1B8050149</t>
  </si>
  <si>
    <t xml:space="preserve">FC </t>
  </si>
  <si>
    <t>1828</t>
  </si>
  <si>
    <t>00211257-00211321</t>
  </si>
  <si>
    <t>1829</t>
  </si>
  <si>
    <t>00211322-00211379</t>
  </si>
  <si>
    <t>1830</t>
  </si>
  <si>
    <t>00211380-00211462</t>
  </si>
  <si>
    <t>00001261-00001262</t>
  </si>
  <si>
    <t>1831-1832</t>
  </si>
  <si>
    <t>00211463-00211561</t>
  </si>
  <si>
    <t>1833</t>
  </si>
  <si>
    <t>00211562-00211691</t>
  </si>
  <si>
    <t>1834</t>
  </si>
  <si>
    <t>00211692-00211722</t>
  </si>
  <si>
    <t>1835</t>
  </si>
  <si>
    <t>00211723-00211753</t>
  </si>
  <si>
    <t>1836-1837</t>
  </si>
  <si>
    <t>00211754-00211802</t>
  </si>
  <si>
    <t>1838</t>
  </si>
  <si>
    <t>00211803-00211853</t>
  </si>
  <si>
    <t>1839</t>
  </si>
  <si>
    <t>00211854-00211955</t>
  </si>
  <si>
    <t>00001263-00001267</t>
  </si>
  <si>
    <t>NOTA DE CREDITO</t>
  </si>
  <si>
    <t>1840</t>
  </si>
  <si>
    <t>00211956-00212089</t>
  </si>
  <si>
    <t>1841</t>
  </si>
  <si>
    <t>00212090-00212178</t>
  </si>
  <si>
    <t>1842</t>
  </si>
  <si>
    <t>00212179-00212223</t>
  </si>
  <si>
    <t>00001268</t>
  </si>
  <si>
    <t>1843</t>
  </si>
  <si>
    <t>00212224-00212289</t>
  </si>
  <si>
    <t>1572</t>
  </si>
  <si>
    <t>1573</t>
  </si>
  <si>
    <t>1574</t>
  </si>
  <si>
    <t>1575</t>
  </si>
  <si>
    <t>1576</t>
  </si>
  <si>
    <t>1577</t>
  </si>
  <si>
    <t>1578</t>
  </si>
  <si>
    <t>1579</t>
  </si>
  <si>
    <t>1580</t>
  </si>
  <si>
    <t>1581</t>
  </si>
  <si>
    <t>1582</t>
  </si>
  <si>
    <t>1583</t>
  </si>
  <si>
    <t>1584</t>
  </si>
  <si>
    <t>1585</t>
  </si>
  <si>
    <t>1375</t>
  </si>
  <si>
    <t>1376</t>
  </si>
  <si>
    <t>00080578-00080641</t>
  </si>
  <si>
    <t>00080673-00080735</t>
  </si>
  <si>
    <t>00080736</t>
  </si>
  <si>
    <t>00080772-00080771</t>
  </si>
  <si>
    <t>00080642-00080672</t>
  </si>
  <si>
    <t>1377</t>
  </si>
  <si>
    <t>00080773-00080824</t>
  </si>
  <si>
    <t>1378</t>
  </si>
  <si>
    <t>1379</t>
  </si>
  <si>
    <t>00080825-00080837</t>
  </si>
  <si>
    <t>00080838</t>
  </si>
  <si>
    <t>00080839-00080901</t>
  </si>
  <si>
    <t>1380</t>
  </si>
  <si>
    <t>00080901</t>
  </si>
  <si>
    <t>1381</t>
  </si>
  <si>
    <t>1382</t>
  </si>
  <si>
    <t>00080902-00080911</t>
  </si>
  <si>
    <t>1383</t>
  </si>
  <si>
    <t>00080923-00080927</t>
  </si>
  <si>
    <t>00080928</t>
  </si>
  <si>
    <t>00080929-00080965</t>
  </si>
  <si>
    <t>1384</t>
  </si>
  <si>
    <t>00080966-00080981</t>
  </si>
  <si>
    <t>00080982</t>
  </si>
  <si>
    <t>00080983-00081063</t>
  </si>
  <si>
    <t>1385</t>
  </si>
  <si>
    <t>1386</t>
  </si>
  <si>
    <t>1387</t>
  </si>
  <si>
    <t>00081065-00081155</t>
  </si>
  <si>
    <t>00081155</t>
  </si>
  <si>
    <t>1908</t>
  </si>
  <si>
    <t>1909</t>
  </si>
  <si>
    <t>1910</t>
  </si>
  <si>
    <t>1911</t>
  </si>
  <si>
    <t>1912</t>
  </si>
  <si>
    <t>1913</t>
  </si>
  <si>
    <t>00173529</t>
  </si>
  <si>
    <t>1914</t>
  </si>
  <si>
    <t>1915</t>
  </si>
  <si>
    <t>1916</t>
  </si>
  <si>
    <t>1917</t>
  </si>
  <si>
    <t>1918</t>
  </si>
  <si>
    <t>1919</t>
  </si>
  <si>
    <t>1920</t>
  </si>
  <si>
    <t>1921</t>
  </si>
  <si>
    <t>1993</t>
  </si>
  <si>
    <t>1994</t>
  </si>
  <si>
    <t>1995</t>
  </si>
  <si>
    <t>1996</t>
  </si>
  <si>
    <t>1997</t>
  </si>
  <si>
    <t>1998</t>
  </si>
  <si>
    <t>1999</t>
  </si>
  <si>
    <t>2000</t>
  </si>
  <si>
    <t>2001</t>
  </si>
  <si>
    <t>0002</t>
  </si>
  <si>
    <t>0003</t>
  </si>
  <si>
    <t>0004</t>
  </si>
  <si>
    <t>1836</t>
  </si>
  <si>
    <t>1837</t>
  </si>
  <si>
    <t>1844</t>
  </si>
  <si>
    <t>1845</t>
  </si>
  <si>
    <t>1846</t>
  </si>
  <si>
    <t>1847</t>
  </si>
  <si>
    <t>1848</t>
  </si>
  <si>
    <t>1849</t>
  </si>
  <si>
    <t>1986</t>
  </si>
  <si>
    <t>1987</t>
  </si>
  <si>
    <t>1988</t>
  </si>
  <si>
    <t>1989</t>
  </si>
  <si>
    <t>1990</t>
  </si>
  <si>
    <t>1991</t>
  </si>
  <si>
    <t>1992</t>
  </si>
  <si>
    <t>0005</t>
  </si>
  <si>
    <t>1899</t>
  </si>
  <si>
    <t>1900</t>
  </si>
  <si>
    <t>1901</t>
  </si>
  <si>
    <t>1902</t>
  </si>
  <si>
    <t>1903</t>
  </si>
  <si>
    <t>1904</t>
  </si>
  <si>
    <t>1905</t>
  </si>
  <si>
    <t>1906</t>
  </si>
  <si>
    <t>1907</t>
  </si>
  <si>
    <t>00181668</t>
  </si>
  <si>
    <t>1935</t>
  </si>
  <si>
    <t>1936</t>
  </si>
  <si>
    <t>1937</t>
  </si>
  <si>
    <t>1938</t>
  </si>
  <si>
    <t>1939</t>
  </si>
  <si>
    <t>1940</t>
  </si>
  <si>
    <t>00182034</t>
  </si>
  <si>
    <t>1941</t>
  </si>
  <si>
    <t>1942</t>
  </si>
  <si>
    <t>00182060</t>
  </si>
  <si>
    <t>1943</t>
  </si>
  <si>
    <t>1944</t>
  </si>
  <si>
    <t>1945</t>
  </si>
  <si>
    <t>1946</t>
  </si>
  <si>
    <t>1947</t>
  </si>
  <si>
    <t>1948</t>
  </si>
  <si>
    <t>1851</t>
  </si>
  <si>
    <t>1852</t>
  </si>
  <si>
    <t>1853</t>
  </si>
  <si>
    <t>1854</t>
  </si>
  <si>
    <t>1855</t>
  </si>
  <si>
    <t>1856</t>
  </si>
  <si>
    <t>1857</t>
  </si>
  <si>
    <t>1858</t>
  </si>
  <si>
    <t>1859</t>
  </si>
  <si>
    <t>1860</t>
  </si>
  <si>
    <t>1861</t>
  </si>
  <si>
    <t>1862</t>
  </si>
  <si>
    <t>1863</t>
  </si>
  <si>
    <t>1864</t>
  </si>
  <si>
    <t>00183403</t>
  </si>
  <si>
    <t>00183611</t>
  </si>
  <si>
    <t>00183909</t>
  </si>
  <si>
    <t>1756</t>
  </si>
  <si>
    <t>00075442</t>
  </si>
  <si>
    <t>1757</t>
  </si>
  <si>
    <t>1758</t>
  </si>
  <si>
    <t>1759</t>
  </si>
  <si>
    <t>1760</t>
  </si>
  <si>
    <t>1761</t>
  </si>
  <si>
    <t>1762</t>
  </si>
  <si>
    <t>1763</t>
  </si>
  <si>
    <t>1764</t>
  </si>
  <si>
    <t>1765</t>
  </si>
  <si>
    <t>1766</t>
  </si>
  <si>
    <t>1767</t>
  </si>
  <si>
    <t>1769</t>
  </si>
  <si>
    <t>1768</t>
  </si>
  <si>
    <t>1597</t>
  </si>
  <si>
    <t>1598</t>
  </si>
  <si>
    <t>1599</t>
  </si>
  <si>
    <t>1600</t>
  </si>
  <si>
    <t>1601</t>
  </si>
  <si>
    <t>1602</t>
  </si>
  <si>
    <t>1603</t>
  </si>
  <si>
    <t>1604</t>
  </si>
  <si>
    <t>1605</t>
  </si>
  <si>
    <t>1606</t>
  </si>
  <si>
    <t>1607</t>
  </si>
  <si>
    <t>1608</t>
  </si>
  <si>
    <t>1609</t>
  </si>
  <si>
    <t>1610</t>
  </si>
  <si>
    <t>1733</t>
  </si>
  <si>
    <t>00090534</t>
  </si>
  <si>
    <t>1734</t>
  </si>
  <si>
    <t>1735-1736</t>
  </si>
  <si>
    <t>1737</t>
  </si>
  <si>
    <t>1738</t>
  </si>
  <si>
    <t>1739</t>
  </si>
  <si>
    <t>1740</t>
  </si>
  <si>
    <t>00090787</t>
  </si>
  <si>
    <t>1741</t>
  </si>
  <si>
    <t>1742</t>
  </si>
  <si>
    <t>1743</t>
  </si>
  <si>
    <t>1744</t>
  </si>
  <si>
    <t>1745</t>
  </si>
  <si>
    <t>1746</t>
  </si>
  <si>
    <t>1747</t>
  </si>
  <si>
    <t>Z1F0000490</t>
  </si>
  <si>
    <t>0284</t>
  </si>
  <si>
    <t>0285</t>
  </si>
  <si>
    <t>0286</t>
  </si>
  <si>
    <t>0287</t>
  </si>
  <si>
    <t>RESUMEN CONSOLIDADO SEGÚN ART 72 REGLAMENTO DEL IMPUESTO AL VALOR AGREGADO</t>
  </si>
  <si>
    <t>PERIODO DE IMPOSICION</t>
  </si>
  <si>
    <t>mes</t>
  </si>
  <si>
    <t>año</t>
  </si>
  <si>
    <t xml:space="preserve">Si esta es una declaración sustitutiva o complementaria, indique el No. Y la fecha de la declaración No. </t>
  </si>
  <si>
    <t xml:space="preserve">Fecha: </t>
  </si>
  <si>
    <t>/</t>
  </si>
  <si>
    <t>A.- DATOS DEL CONTRIBUYENTE</t>
  </si>
  <si>
    <t>No. RIF</t>
  </si>
  <si>
    <t>J</t>
  </si>
  <si>
    <t>Nombre / razon social:</t>
  </si>
  <si>
    <t xml:space="preserve"> </t>
  </si>
  <si>
    <t xml:space="preserve">  </t>
  </si>
  <si>
    <t>A.- DATOS DEL APODERADO O REPRESENTANTE LEGAL</t>
  </si>
  <si>
    <t>Apellidos y Nombres</t>
  </si>
  <si>
    <t>DEBITOS FISCALES</t>
  </si>
  <si>
    <t>BASE IMPONIBLE</t>
  </si>
  <si>
    <t>DEBITO FISCAL</t>
  </si>
  <si>
    <t>Ventas internas no gravadas</t>
  </si>
  <si>
    <t>Ventas de exportacion</t>
  </si>
  <si>
    <t>Ventas internas gravadas por alicuota general</t>
  </si>
  <si>
    <t>Ventas internas gravadas por alicuota general contribuyente</t>
  </si>
  <si>
    <t>Ventas internas gravadas por alicuota general mas adicional</t>
  </si>
  <si>
    <t>Ventas internas gravadas por alicuota reducida</t>
  </si>
  <si>
    <t xml:space="preserve">Total ventas y debitos Fiscales </t>
  </si>
  <si>
    <t>Ajustes a los debitos fiscales de periodos anteriores</t>
  </si>
  <si>
    <t>Certificados de débitos fiscales exonerados (emitidos por entes exonerados) del período</t>
  </si>
  <si>
    <t>Total débitos fiscales</t>
  </si>
  <si>
    <t>CREDITOS FISCALES</t>
  </si>
  <si>
    <t>CREDITO FISCAL</t>
  </si>
  <si>
    <t>Compras Exentas y/o sin derecho a credito fiscal</t>
  </si>
  <si>
    <t>Importacion gravadas por alicuota general</t>
  </si>
  <si>
    <t>Importacion gravadas por alicuota general mas adicional</t>
  </si>
  <si>
    <t>Importacion gravadas por alicuota reducida</t>
  </si>
  <si>
    <t>Compras internas gravadas solo por alicuota general</t>
  </si>
  <si>
    <t>Compras internas gravadas solo por alicuota general + adic.</t>
  </si>
  <si>
    <t>Compras internas gravadas solo por alicuota reducida</t>
  </si>
  <si>
    <t>Total compras y creditos Fiscales del período</t>
  </si>
  <si>
    <t>Credito Fiscales totalmente deducibles</t>
  </si>
  <si>
    <t>Credito Fiscales producto de la aplicación del porcentaje de la prorrata</t>
  </si>
  <si>
    <t>Total de Creditos Fiscales deducibles</t>
  </si>
  <si>
    <t>Excedente de Creditos Fiscales del mes anterior</t>
  </si>
  <si>
    <t>Reintegro solicitado (solo Exportadores)</t>
  </si>
  <si>
    <t>Reintegro solicitado (sólo quien suministre bienes o presten servicios a entes exonerados)</t>
  </si>
  <si>
    <t>Ajustes de Creditos Fiscales de Periodos anteriores</t>
  </si>
  <si>
    <t>Total de creditos fiscales</t>
  </si>
  <si>
    <t>AUTOLIQUIDACION</t>
  </si>
  <si>
    <t xml:space="preserve">Total cuota tributaria del período </t>
  </si>
  <si>
    <t>Excedente de Creditos Fiscales para el mes siguiente</t>
  </si>
  <si>
    <t>Impuesto pagado en declaracion sustituida</t>
  </si>
  <si>
    <t>retenciones descontadas en declaración sustituida</t>
  </si>
  <si>
    <t>Percepciones descontadas en declaración sustituida</t>
  </si>
  <si>
    <t>Sub-total Impuesto a pagar (si item 53 - item 22 - item 24 &gt;cero, indique la diferencia</t>
  </si>
  <si>
    <t>Retenciones acumuladas por descontar</t>
  </si>
  <si>
    <t>Retenciones del periodo</t>
  </si>
  <si>
    <t>Créditos adquiridos por cesión de retenciones</t>
  </si>
  <si>
    <t xml:space="preserve">Recuperación de retenciones solicitado </t>
  </si>
  <si>
    <t>Total retenciones</t>
  </si>
  <si>
    <t>Retenciones Soportadas descontadas en esta declaracion</t>
  </si>
  <si>
    <t>Saldo de retenciones de Iva no aplicado</t>
  </si>
  <si>
    <t xml:space="preserve">Sub-total Impuesto a Pagar  </t>
  </si>
  <si>
    <t>Percepciones Acumuladas en Importaciones por descontar</t>
  </si>
  <si>
    <t>Percepciones del período</t>
  </si>
  <si>
    <t>Créditos adquiridos por cesion de percepciones</t>
  </si>
  <si>
    <t>Recuperación de percepciones solicitado</t>
  </si>
  <si>
    <t>Total percepciones</t>
  </si>
  <si>
    <t>Percepciones en Aduanas descontadas en esta declaración</t>
  </si>
  <si>
    <t>Saldo de percepciones en aduanas no aplicado</t>
  </si>
  <si>
    <t>Total a Pagar</t>
  </si>
  <si>
    <t>SEMANA DE 16-06-2021 AL 30-06-2021</t>
  </si>
  <si>
    <t>1586</t>
  </si>
  <si>
    <t>1922</t>
  </si>
  <si>
    <t>1850</t>
  </si>
  <si>
    <t>0006</t>
  </si>
  <si>
    <t>1949</t>
  </si>
  <si>
    <t>1865</t>
  </si>
  <si>
    <t>1389</t>
  </si>
  <si>
    <t>1770</t>
  </si>
  <si>
    <t>1611</t>
  </si>
  <si>
    <t>1748</t>
  </si>
  <si>
    <t>0288</t>
  </si>
  <si>
    <t>00212290-00212355</t>
  </si>
  <si>
    <t>00001269</t>
  </si>
  <si>
    <t>1713</t>
  </si>
  <si>
    <t>1715</t>
  </si>
  <si>
    <t>1716</t>
  </si>
  <si>
    <t>1717</t>
  </si>
  <si>
    <t>1719</t>
  </si>
  <si>
    <t>1720</t>
  </si>
  <si>
    <t>1721</t>
  </si>
  <si>
    <t>1723</t>
  </si>
  <si>
    <t>1725</t>
  </si>
  <si>
    <t>0921</t>
  </si>
  <si>
    <t>0923</t>
  </si>
  <si>
    <t>0925</t>
  </si>
  <si>
    <t>0926</t>
  </si>
  <si>
    <t>0928</t>
  </si>
  <si>
    <t>0929</t>
  </si>
  <si>
    <t>0931</t>
  </si>
  <si>
    <t>0933</t>
  </si>
  <si>
    <t>0206</t>
  </si>
  <si>
    <t>1</t>
  </si>
  <si>
    <t>2</t>
  </si>
  <si>
    <t>3</t>
  </si>
  <si>
    <t>4</t>
  </si>
  <si>
    <t>5</t>
  </si>
  <si>
    <t>6</t>
  </si>
  <si>
    <t>7</t>
  </si>
  <si>
    <t>9</t>
  </si>
  <si>
    <t>10</t>
  </si>
  <si>
    <t>11</t>
  </si>
  <si>
    <t>12</t>
  </si>
  <si>
    <t>13</t>
  </si>
  <si>
    <t>14</t>
  </si>
  <si>
    <t>15</t>
  </si>
  <si>
    <t>17</t>
  </si>
  <si>
    <t>18</t>
  </si>
  <si>
    <t>19</t>
  </si>
  <si>
    <t>20</t>
  </si>
  <si>
    <t>21</t>
  </si>
  <si>
    <t>22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</si>
  <si>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</si>
  <si>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</si>
  <si>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</si>
  <si>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</si>
  <si>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</si>
  <si>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</si>
  <si>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</si>
  <si>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</si>
  <si>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</si>
  <si>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</si>
  <si>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</si>
  <si>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</si>
  <si>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</si>
  <si>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</si>
  <si>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</si>
  <si>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</si>
  <si>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</si>
  <si>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</si>
  <si>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</si>
  <si>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</si>
  <si>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</si>
  <si>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</si>
  <si>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</si>
  <si>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</si>
  <si>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</si>
  <si>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</si>
  <si>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</si>
  <si>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</si>
  <si>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</si>
  <si>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</si>
  <si>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</si>
  <si>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</si>
  <si>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98</t>
  </si>
  <si>
    <t>99</t>
  </si>
  <si>
    <t>100</t>
  </si>
  <si>
    <t>238</t>
  </si>
  <si>
    <t>239</t>
  </si>
  <si>
    <t>240</t>
  </si>
  <si>
    <t>306</t>
  </si>
  <si>
    <t>514</t>
  </si>
  <si>
    <t>515</t>
  </si>
  <si>
    <t>516</t>
  </si>
  <si>
    <t>517</t>
  </si>
  <si>
    <t>518</t>
  </si>
  <si>
    <t>519</t>
  </si>
  <si>
    <t>520</t>
  </si>
  <si>
    <t>521</t>
  </si>
  <si>
    <t>522</t>
  </si>
  <si>
    <t>523</t>
  </si>
  <si>
    <t>524</t>
  </si>
  <si>
    <t>525</t>
  </si>
  <si>
    <t>526</t>
  </si>
  <si>
    <t>527</t>
  </si>
  <si>
    <t>528</t>
  </si>
  <si>
    <t>557</t>
  </si>
  <si>
    <t>558</t>
  </si>
  <si>
    <t>559</t>
  </si>
  <si>
    <t>560</t>
  </si>
  <si>
    <t>561</t>
  </si>
  <si>
    <t>562</t>
  </si>
  <si>
    <t>563</t>
  </si>
  <si>
    <t>564</t>
  </si>
  <si>
    <t>565</t>
  </si>
  <si>
    <t>566</t>
  </si>
  <si>
    <t>567</t>
  </si>
  <si>
    <t>568</t>
  </si>
  <si>
    <t>569</t>
  </si>
  <si>
    <t>570</t>
  </si>
  <si>
    <t>571</t>
  </si>
  <si>
    <t>572</t>
  </si>
  <si>
    <t>573</t>
  </si>
  <si>
    <t>574</t>
  </si>
  <si>
    <t>575</t>
  </si>
  <si>
    <t>576</t>
  </si>
  <si>
    <t>577</t>
  </si>
  <si>
    <t>578</t>
  </si>
  <si>
    <t>579</t>
  </si>
  <si>
    <t>580</t>
  </si>
  <si>
    <t>581</t>
  </si>
  <si>
    <t>582</t>
  </si>
  <si>
    <t>583</t>
  </si>
  <si>
    <t>617</t>
  </si>
  <si>
    <t>618</t>
  </si>
  <si>
    <t>619</t>
  </si>
  <si>
    <t>620</t>
  </si>
  <si>
    <t>646</t>
  </si>
  <si>
    <t>647</t>
  </si>
  <si>
    <t>648</t>
  </si>
  <si>
    <t>649</t>
  </si>
  <si>
    <t>650</t>
  </si>
  <si>
    <t>651</t>
  </si>
  <si>
    <t>652</t>
  </si>
  <si>
    <t>653</t>
  </si>
  <si>
    <t>654</t>
  </si>
  <si>
    <t>655</t>
  </si>
  <si>
    <t>656</t>
  </si>
  <si>
    <t>657</t>
  </si>
  <si>
    <t>658</t>
  </si>
  <si>
    <t>659</t>
  </si>
  <si>
    <t>660</t>
  </si>
  <si>
    <t>661</t>
  </si>
  <si>
    <t>662</t>
  </si>
  <si>
    <t>663</t>
  </si>
  <si>
    <t>664</t>
  </si>
  <si>
    <t>665</t>
  </si>
  <si>
    <t>666</t>
  </si>
  <si>
    <t>667</t>
  </si>
  <si>
    <t>668</t>
  </si>
  <si>
    <t>669</t>
  </si>
  <si>
    <t>670</t>
  </si>
  <si>
    <t>671</t>
  </si>
  <si>
    <t>672</t>
  </si>
  <si>
    <t>673</t>
  </si>
  <si>
    <t>674</t>
  </si>
  <si>
    <t>675</t>
  </si>
  <si>
    <t>676</t>
  </si>
  <si>
    <t>677</t>
  </si>
  <si>
    <t>678</t>
  </si>
  <si>
    <t>679</t>
  </si>
  <si>
    <t>680</t>
  </si>
  <si>
    <t>681</t>
  </si>
  <si>
    <t>682</t>
  </si>
  <si>
    <t>701</t>
  </si>
  <si>
    <t>716</t>
  </si>
  <si>
    <t>717</t>
  </si>
  <si>
    <t>718</t>
  </si>
  <si>
    <t>719</t>
  </si>
  <si>
    <t>720</t>
  </si>
  <si>
    <t>721</t>
  </si>
  <si>
    <t>722</t>
  </si>
  <si>
    <t>723</t>
  </si>
  <si>
    <t>724</t>
  </si>
  <si>
    <t>725</t>
  </si>
  <si>
    <t>726</t>
  </si>
  <si>
    <t>728</t>
  </si>
  <si>
    <t>729</t>
  </si>
  <si>
    <t>730</t>
  </si>
  <si>
    <t>731</t>
  </si>
  <si>
    <t>732</t>
  </si>
  <si>
    <t>733</t>
  </si>
  <si>
    <t>765</t>
  </si>
  <si>
    <t>766</t>
  </si>
  <si>
    <t>768</t>
  </si>
  <si>
    <t>769</t>
  </si>
  <si>
    <t>770</t>
  </si>
  <si>
    <t>771</t>
  </si>
  <si>
    <t>772</t>
  </si>
  <si>
    <t>773</t>
  </si>
  <si>
    <t>774</t>
  </si>
  <si>
    <t>775</t>
  </si>
  <si>
    <t>776</t>
  </si>
  <si>
    <t>777</t>
  </si>
  <si>
    <t>778</t>
  </si>
  <si>
    <t>779</t>
  </si>
  <si>
    <t>780</t>
  </si>
  <si>
    <t>781</t>
  </si>
  <si>
    <t>782</t>
  </si>
  <si>
    <t>783</t>
  </si>
  <si>
    <t>784</t>
  </si>
  <si>
    <t>785</t>
  </si>
  <si>
    <t>786</t>
  </si>
  <si>
    <t>787</t>
  </si>
  <si>
    <t>788</t>
  </si>
  <si>
    <t>789</t>
  </si>
  <si>
    <t>790</t>
  </si>
  <si>
    <t>791</t>
  </si>
  <si>
    <t>792</t>
  </si>
  <si>
    <t>793</t>
  </si>
  <si>
    <t>794</t>
  </si>
  <si>
    <t>795</t>
  </si>
  <si>
    <t>796</t>
  </si>
  <si>
    <t>837</t>
  </si>
  <si>
    <t>838</t>
  </si>
  <si>
    <t>840</t>
  </si>
  <si>
    <t>841</t>
  </si>
  <si>
    <t>842</t>
  </si>
  <si>
    <t>843</t>
  </si>
  <si>
    <t>844</t>
  </si>
  <si>
    <t>845</t>
  </si>
  <si>
    <t>846</t>
  </si>
  <si>
    <t>847</t>
  </si>
  <si>
    <t>848</t>
  </si>
  <si>
    <t>849</t>
  </si>
  <si>
    <t>850</t>
  </si>
  <si>
    <t>851</t>
  </si>
  <si>
    <t>852</t>
  </si>
  <si>
    <t>853</t>
  </si>
  <si>
    <t>854</t>
  </si>
  <si>
    <t>855</t>
  </si>
  <si>
    <t>856</t>
  </si>
  <si>
    <t>857</t>
  </si>
  <si>
    <t>858</t>
  </si>
  <si>
    <t>859</t>
  </si>
  <si>
    <t>860</t>
  </si>
  <si>
    <t>861</t>
  </si>
  <si>
    <t>862</t>
  </si>
  <si>
    <t>863</t>
  </si>
  <si>
    <t>864</t>
  </si>
  <si>
    <t>865</t>
  </si>
  <si>
    <t>866</t>
  </si>
  <si>
    <t>867</t>
  </si>
  <si>
    <t>868</t>
  </si>
  <si>
    <t>869</t>
  </si>
  <si>
    <t>870</t>
  </si>
  <si>
    <t>871</t>
  </si>
  <si>
    <t>872</t>
  </si>
  <si>
    <t>873</t>
  </si>
  <si>
    <t>874</t>
  </si>
  <si>
    <t>875</t>
  </si>
  <si>
    <t>876</t>
  </si>
  <si>
    <t>877</t>
  </si>
  <si>
    <t>878</t>
  </si>
  <si>
    <t>879</t>
  </si>
  <si>
    <t>880</t>
  </si>
  <si>
    <t>881</t>
  </si>
  <si>
    <t>882</t>
  </si>
  <si>
    <t>883</t>
  </si>
  <si>
    <t>884</t>
  </si>
  <si>
    <t>885</t>
  </si>
  <si>
    <t>886</t>
  </si>
  <si>
    <t>887</t>
  </si>
  <si>
    <t>888</t>
  </si>
  <si>
    <t>889</t>
  </si>
  <si>
    <t>890</t>
  </si>
  <si>
    <t>891</t>
  </si>
  <si>
    <t>892</t>
  </si>
  <si>
    <t>893</t>
  </si>
  <si>
    <t>894</t>
  </si>
  <si>
    <t>895</t>
  </si>
  <si>
    <t>896</t>
  </si>
  <si>
    <t>897</t>
  </si>
  <si>
    <t>898</t>
  </si>
  <si>
    <t>899</t>
  </si>
  <si>
    <t>900</t>
  </si>
  <si>
    <t>LIBRO DE VENTAS DEL 16-06-2021 HASTA EL 30-06-2021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</si>
</sst>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43" formatCode="_ * #,##0.00_ ;_ * \-#,##0.00_ ;_ * &quot;-&quot;??_ ;_ @_ "/>
    <numFmt numFmtId="164" formatCode="##########################"/>
    <numFmt numFmtId="165" formatCode="yyyy\-mm\-dd"/>
    <numFmt numFmtId="166" formatCode="###,###,###,###,##0.00"/>
    <numFmt numFmtId="167" formatCode="_-* #,##0.00\ _P_t_s_-;\-* #,##0.00\ _P_t_s_-;_-* &quot;-&quot;??\ _P_t_s_-;_-@_-"/>
    <numFmt numFmtId="168" formatCode="_ * #,##0.000_ ;_ * \-#,##0.000_ ;_ * &quot;-&quot;??_ ;_ @_ "/>
    <numFmt numFmtId="169" formatCode="_ * #,##0.000_ ;_ * \-#,##0.000_ ;_ * &quot;-&quot;???_ ;_ @_ "/>
  </numFmts>
  <fonts count="19" x14ac:knownFonts="1">
    <font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b/>
      <sz val="10"/>
      <name val="Arial"/>
      <family val="2"/>
    </font>
    <font>
      <sz val="12"/>
      <name val="Arial"/>
      <family val="2"/>
    </font>
    <font>
      <b/>
      <sz val="9"/>
      <name val="Arial"/>
      <family val="2"/>
    </font>
    <font>
      <sz val="8"/>
      <name val="Arial"/>
      <family val="2"/>
    </font>
    <font>
      <sz val="10"/>
      <color indexed="9"/>
      <name val="Arial"/>
      <family val="2"/>
    </font>
    <font>
      <b/>
      <sz val="8"/>
      <name val="Arial"/>
      <family val="2"/>
    </font>
    <font>
      <b/>
      <sz val="11"/>
      <name val="Arial"/>
      <family val="2"/>
    </font>
    <font>
      <sz val="11"/>
      <color rgb="FFFF0000"/>
      <name val="Arial"/>
      <family val="2"/>
    </font>
    <font>
      <b/>
      <i/>
      <sz val="10"/>
      <name val="Arial"/>
      <family val="2"/>
    </font>
    <font>
      <i/>
      <sz val="10"/>
      <name val="Arial"/>
      <family val="2"/>
    </font>
    <font>
      <i/>
      <sz val="11"/>
      <name val="Arial"/>
      <family val="2"/>
    </font>
    <font>
      <sz val="11"/>
      <color theme="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43" fontId="2" fillId="0" borderId="0" applyFont="0" applyFill="0" applyBorder="0" applyAlignment="0" applyProtection="0"/>
    <xf numFmtId="0" fontId="5" fillId="0" borderId="0"/>
    <xf numFmtId="167" fontId="5" fillId="0" borderId="0" applyFont="0" applyFill="0" applyBorder="0" applyAlignment="0" applyProtection="0"/>
  </cellStyleXfs>
  <cellXfs count="198">
    <xf numFmtId="0" fontId="0" fillId="0" borderId="0" xfId="0"/>
    <xf numFmtId="166" fontId="1" fillId="2" borderId="0" xfId="0" applyNumberFormat="1" applyFont="1" applyFill="1" applyAlignment="1">
      <alignment horizontal="left"/>
    </xf>
    <xf numFmtId="49" fontId="1" fillId="2" borderId="0" xfId="0" applyNumberFormat="1" applyFont="1" applyFill="1" applyAlignment="1">
      <alignment horizontal="left"/>
    </xf>
    <xf numFmtId="165" fontId="1" fillId="2" borderId="0" xfId="0" applyNumberFormat="1" applyFont="1" applyFill="1" applyAlignment="1">
      <alignment horizontal="left"/>
    </xf>
    <xf numFmtId="49" fontId="0" fillId="2" borderId="0" xfId="0" applyNumberFormat="1" applyFill="1"/>
    <xf numFmtId="165" fontId="0" fillId="2" borderId="0" xfId="0" applyNumberFormat="1" applyFill="1"/>
    <xf numFmtId="166" fontId="0" fillId="2" borderId="0" xfId="0" applyNumberFormat="1" applyFill="1"/>
    <xf numFmtId="0" fontId="0" fillId="2" borderId="0" xfId="0" applyFill="1"/>
    <xf numFmtId="166" fontId="1" fillId="2" borderId="0" xfId="0" applyNumberFormat="1" applyFont="1" applyFill="1"/>
    <xf numFmtId="166" fontId="0" fillId="2" borderId="1" xfId="0" applyNumberFormat="1" applyFill="1" applyBorder="1"/>
    <xf numFmtId="43" fontId="0" fillId="2" borderId="0" xfId="1" applyFont="1" applyFill="1"/>
    <xf numFmtId="0" fontId="5" fillId="2" borderId="0" xfId="2" applyFill="1"/>
    <xf numFmtId="0" fontId="6" fillId="2" borderId="0" xfId="2" applyFont="1" applyFill="1"/>
    <xf numFmtId="0" fontId="7" fillId="2" borderId="0" xfId="2" applyFont="1" applyFill="1"/>
    <xf numFmtId="0" fontId="5" fillId="2" borderId="0" xfId="2" applyFill="1" applyBorder="1"/>
    <xf numFmtId="0" fontId="6" fillId="2" borderId="0" xfId="2" applyFont="1" applyFill="1" applyBorder="1"/>
    <xf numFmtId="0" fontId="8" fillId="2" borderId="0" xfId="2" applyFont="1" applyFill="1" applyBorder="1" applyAlignment="1">
      <alignment horizontal="center"/>
    </xf>
    <xf numFmtId="0" fontId="7" fillId="2" borderId="0" xfId="2" applyFont="1" applyFill="1" applyAlignment="1">
      <alignment horizontal="center"/>
    </xf>
    <xf numFmtId="0" fontId="5" fillId="0" borderId="0" xfId="2"/>
    <xf numFmtId="0" fontId="5" fillId="2" borderId="0" xfId="2" applyFont="1" applyFill="1"/>
    <xf numFmtId="4" fontId="5" fillId="2" borderId="0" xfId="2" applyNumberFormat="1" applyFill="1"/>
    <xf numFmtId="0" fontId="7" fillId="0" borderId="1" xfId="2" applyFont="1" applyBorder="1" applyAlignment="1">
      <alignment horizontal="center"/>
    </xf>
    <xf numFmtId="0" fontId="7" fillId="0" borderId="9" xfId="2" applyFont="1" applyBorder="1" applyAlignment="1">
      <alignment horizontal="center"/>
    </xf>
    <xf numFmtId="0" fontId="7" fillId="0" borderId="8" xfId="2" applyFont="1" applyBorder="1" applyAlignment="1">
      <alignment horizontal="center"/>
    </xf>
    <xf numFmtId="0" fontId="10" fillId="0" borderId="5" xfId="2" applyFont="1" applyBorder="1"/>
    <xf numFmtId="0" fontId="10" fillId="0" borderId="7" xfId="2" applyFont="1" applyBorder="1"/>
    <xf numFmtId="0" fontId="10" fillId="0" borderId="3" xfId="2" applyFont="1" applyBorder="1"/>
    <xf numFmtId="0" fontId="10" fillId="0" borderId="10" xfId="2" applyFont="1" applyBorder="1"/>
    <xf numFmtId="0" fontId="6" fillId="0" borderId="10" xfId="2" applyFont="1" applyBorder="1"/>
    <xf numFmtId="0" fontId="10" fillId="0" borderId="10" xfId="2" quotePrefix="1" applyFont="1" applyBorder="1"/>
    <xf numFmtId="0" fontId="10" fillId="0" borderId="11" xfId="2" applyFont="1" applyBorder="1"/>
    <xf numFmtId="0" fontId="13" fillId="0" borderId="4" xfId="2" applyFont="1" applyBorder="1" applyAlignment="1">
      <alignment horizontal="center"/>
    </xf>
    <xf numFmtId="0" fontId="13" fillId="0" borderId="12" xfId="2" applyFont="1" applyBorder="1" applyAlignment="1">
      <alignment horizontal="center"/>
    </xf>
    <xf numFmtId="0" fontId="13" fillId="2" borderId="3" xfId="2" applyFont="1" applyFill="1" applyBorder="1" applyAlignment="1">
      <alignment horizontal="center"/>
    </xf>
    <xf numFmtId="0" fontId="13" fillId="2" borderId="4" xfId="2" applyFont="1" applyFill="1" applyBorder="1" applyAlignment="1">
      <alignment horizontal="center"/>
    </xf>
    <xf numFmtId="0" fontId="5" fillId="0" borderId="0" xfId="2" applyFill="1"/>
    <xf numFmtId="0" fontId="13" fillId="2" borderId="0" xfId="2" applyFont="1" applyFill="1" applyBorder="1" applyAlignment="1">
      <alignment horizontal="center"/>
    </xf>
    <xf numFmtId="0" fontId="13" fillId="2" borderId="14" xfId="2" applyFont="1" applyFill="1" applyBorder="1" applyAlignment="1">
      <alignment horizontal="center"/>
    </xf>
    <xf numFmtId="0" fontId="13" fillId="2" borderId="12" xfId="2" applyFont="1" applyFill="1" applyBorder="1" applyAlignment="1">
      <alignment horizontal="center"/>
    </xf>
    <xf numFmtId="0" fontId="13" fillId="2" borderId="15" xfId="2" applyFont="1" applyFill="1" applyBorder="1" applyAlignment="1">
      <alignment horizontal="center"/>
    </xf>
    <xf numFmtId="0" fontId="13" fillId="2" borderId="10" xfId="2" applyFont="1" applyFill="1" applyBorder="1" applyAlignment="1">
      <alignment horizontal="center"/>
    </xf>
    <xf numFmtId="0" fontId="13" fillId="2" borderId="11" xfId="2" applyFont="1" applyFill="1" applyBorder="1" applyAlignment="1">
      <alignment horizontal="center"/>
    </xf>
    <xf numFmtId="0" fontId="5" fillId="4" borderId="5" xfId="2" applyFill="1" applyBorder="1"/>
    <xf numFmtId="0" fontId="10" fillId="0" borderId="1" xfId="2" applyFont="1" applyBorder="1"/>
    <xf numFmtId="3" fontId="10" fillId="0" borderId="1" xfId="2" applyNumberFormat="1" applyFont="1" applyBorder="1" applyAlignment="1"/>
    <xf numFmtId="0" fontId="6" fillId="4" borderId="5" xfId="2" applyFont="1" applyFill="1" applyBorder="1"/>
    <xf numFmtId="0" fontId="6" fillId="4" borderId="7" xfId="2" applyFont="1" applyFill="1" applyBorder="1"/>
    <xf numFmtId="0" fontId="6" fillId="4" borderId="8" xfId="2" applyFont="1" applyFill="1" applyBorder="1"/>
    <xf numFmtId="2" fontId="5" fillId="2" borderId="0" xfId="1" applyNumberFormat="1" applyFont="1" applyFill="1"/>
    <xf numFmtId="2" fontId="5" fillId="2" borderId="0" xfId="2" applyNumberFormat="1" applyFill="1"/>
    <xf numFmtId="43" fontId="5" fillId="2" borderId="0" xfId="1" applyFont="1" applyFill="1"/>
    <xf numFmtId="4" fontId="5" fillId="2" borderId="0" xfId="2" applyNumberFormat="1" applyFont="1" applyFill="1"/>
    <xf numFmtId="3" fontId="10" fillId="0" borderId="5" xfId="2" applyNumberFormat="1" applyFont="1" applyBorder="1" applyAlignment="1"/>
    <xf numFmtId="3" fontId="10" fillId="0" borderId="8" xfId="2" applyNumberFormat="1" applyFont="1" applyBorder="1" applyAlignment="1"/>
    <xf numFmtId="2" fontId="5" fillId="2" borderId="0" xfId="2" applyNumberFormat="1" applyFont="1" applyFill="1"/>
    <xf numFmtId="3" fontId="12" fillId="0" borderId="5" xfId="2" applyNumberFormat="1" applyFont="1" applyBorder="1" applyAlignment="1"/>
    <xf numFmtId="3" fontId="12" fillId="0" borderId="1" xfId="2" applyNumberFormat="1" applyFont="1" applyBorder="1" applyAlignment="1"/>
    <xf numFmtId="43" fontId="7" fillId="2" borderId="0" xfId="1" applyFont="1" applyFill="1" applyBorder="1"/>
    <xf numFmtId="4" fontId="7" fillId="2" borderId="0" xfId="2" applyNumberFormat="1" applyFont="1" applyFill="1" applyBorder="1"/>
    <xf numFmtId="4" fontId="5" fillId="2" borderId="0" xfId="2" applyNumberFormat="1" applyFill="1" applyBorder="1"/>
    <xf numFmtId="0" fontId="7" fillId="2" borderId="0" xfId="2" applyFont="1" applyFill="1" applyBorder="1"/>
    <xf numFmtId="0" fontId="10" fillId="0" borderId="1" xfId="2" applyFont="1" applyFill="1" applyBorder="1"/>
    <xf numFmtId="2" fontId="6" fillId="2" borderId="0" xfId="2" applyNumberFormat="1" applyFont="1" applyFill="1" applyBorder="1" applyAlignment="1"/>
    <xf numFmtId="2" fontId="5" fillId="2" borderId="0" xfId="2" applyNumberFormat="1" applyFill="1" applyBorder="1"/>
    <xf numFmtId="2" fontId="0" fillId="2" borderId="0" xfId="3" applyNumberFormat="1" applyFont="1" applyFill="1" applyBorder="1"/>
    <xf numFmtId="2" fontId="7" fillId="2" borderId="0" xfId="3" applyNumberFormat="1" applyFont="1" applyFill="1" applyBorder="1"/>
    <xf numFmtId="2" fontId="7" fillId="2" borderId="0" xfId="2" applyNumberFormat="1" applyFont="1" applyFill="1" applyBorder="1"/>
    <xf numFmtId="2" fontId="5" fillId="2" borderId="0" xfId="1" applyNumberFormat="1" applyFont="1" applyFill="1" applyBorder="1"/>
    <xf numFmtId="43" fontId="6" fillId="2" borderId="0" xfId="1" applyFont="1" applyFill="1" applyBorder="1" applyAlignment="1"/>
    <xf numFmtId="43" fontId="5" fillId="2" borderId="0" xfId="1" applyFont="1" applyFill="1" applyBorder="1"/>
    <xf numFmtId="167" fontId="0" fillId="2" borderId="0" xfId="3" applyFont="1" applyFill="1" applyBorder="1"/>
    <xf numFmtId="0" fontId="10" fillId="0" borderId="1" xfId="2" applyFont="1" applyFill="1" applyBorder="1" applyAlignment="1">
      <alignment horizontal="center"/>
    </xf>
    <xf numFmtId="0" fontId="10" fillId="0" borderId="1" xfId="2" applyFont="1" applyBorder="1" applyAlignment="1">
      <alignment horizontal="center"/>
    </xf>
    <xf numFmtId="169" fontId="5" fillId="2" borderId="0" xfId="2" applyNumberFormat="1" applyFill="1"/>
    <xf numFmtId="0" fontId="10" fillId="0" borderId="12" xfId="2" applyFont="1" applyBorder="1" applyAlignment="1">
      <alignment horizontal="center"/>
    </xf>
    <xf numFmtId="3" fontId="10" fillId="0" borderId="4" xfId="2" applyNumberFormat="1" applyFont="1" applyBorder="1" applyAlignment="1"/>
    <xf numFmtId="3" fontId="6" fillId="4" borderId="5" xfId="2" applyNumberFormat="1" applyFont="1" applyFill="1" applyBorder="1" applyAlignment="1">
      <alignment horizontal="center"/>
    </xf>
    <xf numFmtId="3" fontId="6" fillId="4" borderId="7" xfId="2" applyNumberFormat="1" applyFont="1" applyFill="1" applyBorder="1" applyAlignment="1">
      <alignment horizontal="center"/>
    </xf>
    <xf numFmtId="3" fontId="6" fillId="4" borderId="8" xfId="2" applyNumberFormat="1" applyFont="1" applyFill="1" applyBorder="1" applyAlignment="1">
      <alignment horizontal="center"/>
    </xf>
    <xf numFmtId="0" fontId="10" fillId="0" borderId="12" xfId="2" applyFont="1" applyFill="1" applyBorder="1"/>
    <xf numFmtId="3" fontId="10" fillId="0" borderId="2" xfId="2" applyNumberFormat="1" applyFont="1" applyBorder="1" applyAlignment="1"/>
    <xf numFmtId="0" fontId="10" fillId="0" borderId="4" xfId="2" applyFont="1" applyBorder="1" applyAlignment="1">
      <alignment horizontal="center"/>
    </xf>
    <xf numFmtId="0" fontId="10" fillId="0" borderId="15" xfId="2" applyFont="1" applyFill="1" applyBorder="1"/>
    <xf numFmtId="3" fontId="10" fillId="0" borderId="13" xfId="2" applyNumberFormat="1" applyFont="1" applyBorder="1" applyAlignment="1"/>
    <xf numFmtId="0" fontId="10" fillId="0" borderId="8" xfId="2" applyFont="1" applyBorder="1" applyAlignment="1">
      <alignment horizontal="center"/>
    </xf>
    <xf numFmtId="0" fontId="16" fillId="2" borderId="0" xfId="2" applyFont="1" applyFill="1"/>
    <xf numFmtId="0" fontId="17" fillId="2" borderId="0" xfId="2" applyFont="1" applyFill="1"/>
    <xf numFmtId="0" fontId="6" fillId="0" borderId="0" xfId="2" applyFont="1"/>
    <xf numFmtId="0" fontId="0" fillId="2" borderId="0" xfId="0" applyNumberFormat="1" applyFill="1"/>
    <xf numFmtId="43" fontId="1" fillId="2" borderId="0" xfId="1" applyFont="1" applyFill="1" applyAlignment="1">
      <alignment horizontal="left"/>
    </xf>
    <xf numFmtId="0" fontId="1" fillId="2" borderId="0" xfId="0" applyFont="1" applyFill="1" applyAlignment="1">
      <alignment horizontal="left"/>
    </xf>
    <xf numFmtId="164" fontId="1" fillId="2" borderId="0" xfId="0" applyNumberFormat="1" applyFont="1" applyFill="1" applyAlignment="1">
      <alignment horizontal="left"/>
    </xf>
    <xf numFmtId="165" fontId="4" fillId="2" borderId="1" xfId="0" applyNumberFormat="1" applyFont="1" applyFill="1" applyBorder="1"/>
    <xf numFmtId="49" fontId="4" fillId="2" borderId="1" xfId="0" applyNumberFormat="1" applyFont="1" applyFill="1" applyBorder="1"/>
    <xf numFmtId="166" fontId="4" fillId="2" borderId="1" xfId="0" applyNumberFormat="1" applyFont="1" applyFill="1" applyBorder="1"/>
    <xf numFmtId="49" fontId="0" fillId="2" borderId="1" xfId="0" applyNumberFormat="1" applyFill="1" applyBorder="1"/>
    <xf numFmtId="165" fontId="0" fillId="2" borderId="1" xfId="0" applyNumberFormat="1" applyFill="1" applyBorder="1"/>
    <xf numFmtId="14" fontId="0" fillId="2" borderId="1" xfId="0" applyNumberFormat="1" applyFill="1" applyBorder="1" applyAlignment="1">
      <alignment horizontal="right"/>
    </xf>
    <xf numFmtId="0" fontId="0" fillId="2" borderId="1" xfId="0" applyFill="1" applyBorder="1"/>
    <xf numFmtId="4" fontId="0" fillId="2" borderId="1" xfId="0" applyNumberFormat="1" applyFill="1" applyBorder="1"/>
    <xf numFmtId="0" fontId="4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horizontal="left"/>
    </xf>
    <xf numFmtId="164" fontId="1" fillId="2" borderId="0" xfId="0" applyNumberFormat="1" applyFont="1" applyFill="1" applyAlignment="1">
      <alignment horizontal="left"/>
    </xf>
    <xf numFmtId="0" fontId="15" fillId="0" borderId="5" xfId="2" applyFont="1" applyFill="1" applyBorder="1" applyAlignment="1">
      <alignment horizontal="left" vertical="justify"/>
    </xf>
    <xf numFmtId="0" fontId="15" fillId="0" borderId="7" xfId="2" applyFont="1" applyFill="1" applyBorder="1" applyAlignment="1">
      <alignment horizontal="left" vertical="justify"/>
    </xf>
    <xf numFmtId="4" fontId="6" fillId="0" borderId="5" xfId="2" applyNumberFormat="1" applyFont="1" applyBorder="1" applyAlignment="1">
      <alignment horizontal="center"/>
    </xf>
    <xf numFmtId="4" fontId="6" fillId="0" borderId="7" xfId="2" applyNumberFormat="1" applyFont="1" applyBorder="1" applyAlignment="1">
      <alignment horizontal="center"/>
    </xf>
    <xf numFmtId="4" fontId="6" fillId="0" borderId="8" xfId="2" applyNumberFormat="1" applyFont="1" applyBorder="1" applyAlignment="1">
      <alignment horizontal="center"/>
    </xf>
    <xf numFmtId="0" fontId="7" fillId="0" borderId="5" xfId="2" applyFont="1" applyFill="1" applyBorder="1" applyAlignment="1">
      <alignment horizontal="left" vertical="justify"/>
    </xf>
    <xf numFmtId="0" fontId="7" fillId="0" borderId="7" xfId="2" applyFont="1" applyFill="1" applyBorder="1" applyAlignment="1">
      <alignment horizontal="left" vertical="justify"/>
    </xf>
    <xf numFmtId="0" fontId="7" fillId="0" borderId="8" xfId="2" applyFont="1" applyFill="1" applyBorder="1" applyAlignment="1">
      <alignment horizontal="left" vertical="justify"/>
    </xf>
    <xf numFmtId="4" fontId="5" fillId="0" borderId="5" xfId="2" applyNumberFormat="1" applyFont="1" applyBorder="1" applyAlignment="1">
      <alignment horizontal="center"/>
    </xf>
    <xf numFmtId="4" fontId="5" fillId="0" borderId="7" xfId="2" applyNumberFormat="1" applyFont="1" applyBorder="1" applyAlignment="1">
      <alignment horizontal="center"/>
    </xf>
    <xf numFmtId="4" fontId="6" fillId="4" borderId="5" xfId="2" applyNumberFormat="1" applyFont="1" applyFill="1" applyBorder="1" applyAlignment="1">
      <alignment horizontal="center"/>
    </xf>
    <xf numFmtId="0" fontId="6" fillId="4" borderId="7" xfId="2" applyFont="1" applyFill="1" applyBorder="1" applyAlignment="1">
      <alignment horizontal="center"/>
    </xf>
    <xf numFmtId="0" fontId="6" fillId="4" borderId="8" xfId="2" applyFont="1" applyFill="1" applyBorder="1" applyAlignment="1">
      <alignment horizontal="center"/>
    </xf>
    <xf numFmtId="0" fontId="16" fillId="0" borderId="5" xfId="2" applyFont="1" applyFill="1" applyBorder="1" applyAlignment="1">
      <alignment horizontal="left" vertical="justify"/>
    </xf>
    <xf numFmtId="0" fontId="16" fillId="0" borderId="7" xfId="2" applyFont="1" applyFill="1" applyBorder="1" applyAlignment="1">
      <alignment horizontal="left" vertical="justify"/>
    </xf>
    <xf numFmtId="0" fontId="16" fillId="0" borderId="8" xfId="2" applyFont="1" applyFill="1" applyBorder="1" applyAlignment="1">
      <alignment horizontal="left" vertical="justify"/>
    </xf>
    <xf numFmtId="4" fontId="6" fillId="0" borderId="2" xfId="2" applyNumberFormat="1" applyFont="1" applyBorder="1" applyAlignment="1">
      <alignment horizontal="center"/>
    </xf>
    <xf numFmtId="4" fontId="6" fillId="0" borderId="3" xfId="2" applyNumberFormat="1" applyFont="1" applyBorder="1" applyAlignment="1">
      <alignment horizontal="center"/>
    </xf>
    <xf numFmtId="4" fontId="6" fillId="0" borderId="4" xfId="2" applyNumberFormat="1" applyFont="1" applyBorder="1" applyAlignment="1">
      <alignment horizontal="center"/>
    </xf>
    <xf numFmtId="0" fontId="5" fillId="0" borderId="5" xfId="2" applyFont="1" applyFill="1" applyBorder="1" applyAlignment="1">
      <alignment horizontal="left" vertical="justify"/>
    </xf>
    <xf numFmtId="0" fontId="5" fillId="0" borderId="7" xfId="2" applyFont="1" applyFill="1" applyBorder="1" applyAlignment="1">
      <alignment horizontal="left" vertical="justify"/>
    </xf>
    <xf numFmtId="0" fontId="5" fillId="0" borderId="8" xfId="2" applyFont="1" applyFill="1" applyBorder="1" applyAlignment="1">
      <alignment horizontal="left" vertical="justify"/>
    </xf>
    <xf numFmtId="0" fontId="15" fillId="0" borderId="8" xfId="2" applyFont="1" applyFill="1" applyBorder="1" applyAlignment="1">
      <alignment horizontal="left" vertical="justify"/>
    </xf>
    <xf numFmtId="4" fontId="7" fillId="0" borderId="2" xfId="2" applyNumberFormat="1" applyFont="1" applyBorder="1" applyAlignment="1">
      <alignment horizontal="center"/>
    </xf>
    <xf numFmtId="4" fontId="7" fillId="0" borderId="3" xfId="2" applyNumberFormat="1" applyFont="1" applyBorder="1" applyAlignment="1">
      <alignment horizontal="center"/>
    </xf>
    <xf numFmtId="3" fontId="6" fillId="4" borderId="5" xfId="2" applyNumberFormat="1" applyFont="1" applyFill="1" applyBorder="1" applyAlignment="1">
      <alignment horizontal="center"/>
    </xf>
    <xf numFmtId="3" fontId="6" fillId="4" borderId="7" xfId="2" applyNumberFormat="1" applyFont="1" applyFill="1" applyBorder="1" applyAlignment="1">
      <alignment horizontal="center"/>
    </xf>
    <xf numFmtId="3" fontId="6" fillId="4" borderId="8" xfId="2" applyNumberFormat="1" applyFont="1" applyFill="1" applyBorder="1" applyAlignment="1">
      <alignment horizontal="center"/>
    </xf>
    <xf numFmtId="4" fontId="13" fillId="0" borderId="5" xfId="2" applyNumberFormat="1" applyFont="1" applyBorder="1" applyAlignment="1">
      <alignment horizontal="center"/>
    </xf>
    <xf numFmtId="4" fontId="13" fillId="0" borderId="7" xfId="2" applyNumberFormat="1" applyFont="1" applyBorder="1" applyAlignment="1">
      <alignment horizontal="center"/>
    </xf>
    <xf numFmtId="4" fontId="13" fillId="0" borderId="8" xfId="2" applyNumberFormat="1" applyFont="1" applyBorder="1" applyAlignment="1">
      <alignment horizontal="center"/>
    </xf>
    <xf numFmtId="0" fontId="7" fillId="4" borderId="5" xfId="2" applyFont="1" applyFill="1" applyBorder="1" applyAlignment="1">
      <alignment horizontal="center" vertical="center"/>
    </xf>
    <xf numFmtId="0" fontId="7" fillId="4" borderId="7" xfId="2" applyFont="1" applyFill="1" applyBorder="1" applyAlignment="1">
      <alignment horizontal="center" vertical="center"/>
    </xf>
    <xf numFmtId="0" fontId="7" fillId="4" borderId="8" xfId="2" applyFont="1" applyFill="1" applyBorder="1" applyAlignment="1">
      <alignment horizontal="center" vertical="center"/>
    </xf>
    <xf numFmtId="43" fontId="6" fillId="0" borderId="5" xfId="1" applyFont="1" applyBorder="1" applyAlignment="1">
      <alignment horizontal="center"/>
    </xf>
    <xf numFmtId="43" fontId="6" fillId="0" borderId="7" xfId="1" applyFont="1" applyBorder="1" applyAlignment="1">
      <alignment horizontal="center"/>
    </xf>
    <xf numFmtId="43" fontId="6" fillId="0" borderId="8" xfId="1" applyFont="1" applyBorder="1" applyAlignment="1">
      <alignment horizontal="center"/>
    </xf>
    <xf numFmtId="43" fontId="14" fillId="0" borderId="5" xfId="1" applyFont="1" applyBorder="1" applyAlignment="1">
      <alignment horizontal="center"/>
    </xf>
    <xf numFmtId="43" fontId="14" fillId="0" borderId="7" xfId="1" applyFont="1" applyBorder="1" applyAlignment="1">
      <alignment horizontal="center"/>
    </xf>
    <xf numFmtId="43" fontId="14" fillId="0" borderId="8" xfId="1" applyFont="1" applyBorder="1" applyAlignment="1">
      <alignment horizontal="center"/>
    </xf>
    <xf numFmtId="0" fontId="7" fillId="0" borderId="5" xfId="2" applyFont="1" applyBorder="1" applyAlignment="1">
      <alignment horizontal="center"/>
    </xf>
    <xf numFmtId="0" fontId="7" fillId="0" borderId="7" xfId="2" applyFont="1" applyBorder="1" applyAlignment="1">
      <alignment horizontal="center"/>
    </xf>
    <xf numFmtId="0" fontId="7" fillId="0" borderId="8" xfId="2" applyFont="1" applyBorder="1" applyAlignment="1">
      <alignment horizontal="center"/>
    </xf>
    <xf numFmtId="168" fontId="6" fillId="0" borderId="5" xfId="1" applyNumberFormat="1" applyFont="1" applyBorder="1" applyAlignment="1">
      <alignment horizontal="center"/>
    </xf>
    <xf numFmtId="168" fontId="6" fillId="0" borderId="7" xfId="1" applyNumberFormat="1" applyFont="1" applyBorder="1" applyAlignment="1">
      <alignment horizontal="center"/>
    </xf>
    <xf numFmtId="168" fontId="6" fillId="0" borderId="8" xfId="1" applyNumberFormat="1" applyFont="1" applyBorder="1" applyAlignment="1">
      <alignment horizontal="center"/>
    </xf>
    <xf numFmtId="4" fontId="6" fillId="0" borderId="5" xfId="2" applyNumberFormat="1" applyFont="1" applyBorder="1" applyAlignment="1">
      <alignment horizontal="center" wrapText="1"/>
    </xf>
    <xf numFmtId="0" fontId="7" fillId="4" borderId="5" xfId="2" applyFont="1" applyFill="1" applyBorder="1" applyAlignment="1">
      <alignment horizontal="center"/>
    </xf>
    <xf numFmtId="0" fontId="7" fillId="4" borderId="7" xfId="2" applyFont="1" applyFill="1" applyBorder="1" applyAlignment="1">
      <alignment horizontal="center"/>
    </xf>
    <xf numFmtId="0" fontId="7" fillId="4" borderId="8" xfId="2" applyFont="1" applyFill="1" applyBorder="1" applyAlignment="1">
      <alignment horizontal="center"/>
    </xf>
    <xf numFmtId="3" fontId="13" fillId="4" borderId="5" xfId="2" applyNumberFormat="1" applyFont="1" applyFill="1" applyBorder="1" applyAlignment="1">
      <alignment horizontal="center"/>
    </xf>
    <xf numFmtId="3" fontId="13" fillId="4" borderId="7" xfId="2" applyNumberFormat="1" applyFont="1" applyFill="1" applyBorder="1" applyAlignment="1">
      <alignment horizontal="center"/>
    </xf>
    <xf numFmtId="3" fontId="13" fillId="4" borderId="8" xfId="2" applyNumberFormat="1" applyFont="1" applyFill="1" applyBorder="1" applyAlignment="1">
      <alignment horizontal="center"/>
    </xf>
    <xf numFmtId="0" fontId="5" fillId="0" borderId="5" xfId="2" applyBorder="1" applyAlignment="1">
      <alignment horizontal="left"/>
    </xf>
    <xf numFmtId="0" fontId="5" fillId="0" borderId="7" xfId="2" applyBorder="1" applyAlignment="1">
      <alignment horizontal="left"/>
    </xf>
    <xf numFmtId="0" fontId="5" fillId="0" borderId="8" xfId="2" applyBorder="1" applyAlignment="1">
      <alignment horizontal="left"/>
    </xf>
    <xf numFmtId="0" fontId="7" fillId="0" borderId="5" xfId="2" applyFont="1" applyBorder="1" applyAlignment="1">
      <alignment horizontal="left"/>
    </xf>
    <xf numFmtId="0" fontId="7" fillId="0" borderId="7" xfId="2" applyFont="1" applyBorder="1" applyAlignment="1">
      <alignment horizontal="left"/>
    </xf>
    <xf numFmtId="0" fontId="7" fillId="0" borderId="8" xfId="2" applyFont="1" applyBorder="1" applyAlignment="1">
      <alignment horizontal="left"/>
    </xf>
    <xf numFmtId="0" fontId="5" fillId="2" borderId="13" xfId="2" applyFill="1" applyBorder="1" applyAlignment="1">
      <alignment horizontal="center"/>
    </xf>
    <xf numFmtId="0" fontId="5" fillId="2" borderId="10" xfId="2" applyFill="1" applyBorder="1" applyAlignment="1">
      <alignment horizontal="center"/>
    </xf>
    <xf numFmtId="0" fontId="5" fillId="2" borderId="11" xfId="2" applyFill="1" applyBorder="1" applyAlignment="1">
      <alignment horizontal="center"/>
    </xf>
    <xf numFmtId="0" fontId="12" fillId="2" borderId="13" xfId="2" applyFont="1" applyFill="1" applyBorder="1" applyAlignment="1">
      <alignment horizontal="center"/>
    </xf>
    <xf numFmtId="0" fontId="12" fillId="2" borderId="10" xfId="2" applyFont="1" applyFill="1" applyBorder="1" applyAlignment="1">
      <alignment horizontal="center"/>
    </xf>
    <xf numFmtId="0" fontId="13" fillId="4" borderId="5" xfId="2" applyFont="1" applyFill="1" applyBorder="1" applyAlignment="1">
      <alignment horizontal="center"/>
    </xf>
    <xf numFmtId="0" fontId="13" fillId="4" borderId="7" xfId="2" applyFont="1" applyFill="1" applyBorder="1" applyAlignment="1">
      <alignment horizontal="center"/>
    </xf>
    <xf numFmtId="0" fontId="13" fillId="4" borderId="8" xfId="2" applyFont="1" applyFill="1" applyBorder="1" applyAlignment="1">
      <alignment horizontal="center"/>
    </xf>
    <xf numFmtId="0" fontId="11" fillId="3" borderId="5" xfId="2" applyFont="1" applyFill="1" applyBorder="1" applyAlignment="1">
      <alignment horizontal="center"/>
    </xf>
    <xf numFmtId="0" fontId="11" fillId="3" borderId="7" xfId="2" applyFont="1" applyFill="1" applyBorder="1" applyAlignment="1">
      <alignment horizontal="center"/>
    </xf>
    <xf numFmtId="0" fontId="11" fillId="3" borderId="8" xfId="2" applyFont="1" applyFill="1" applyBorder="1" applyAlignment="1">
      <alignment horizontal="center"/>
    </xf>
    <xf numFmtId="0" fontId="12" fillId="0" borderId="2" xfId="2" applyFont="1" applyBorder="1" applyAlignment="1">
      <alignment horizontal="center"/>
    </xf>
    <xf numFmtId="0" fontId="12" fillId="0" borderId="4" xfId="2" applyFont="1" applyBorder="1" applyAlignment="1">
      <alignment horizontal="center"/>
    </xf>
    <xf numFmtId="0" fontId="5" fillId="2" borderId="2" xfId="2" applyFont="1" applyFill="1" applyBorder="1" applyAlignment="1">
      <alignment horizontal="left"/>
    </xf>
    <xf numFmtId="0" fontId="5" fillId="2" borderId="3" xfId="2" applyFont="1" applyFill="1" applyBorder="1" applyAlignment="1">
      <alignment horizontal="left"/>
    </xf>
    <xf numFmtId="0" fontId="12" fillId="2" borderId="3" xfId="2" applyFont="1" applyFill="1" applyBorder="1" applyAlignment="1">
      <alignment horizontal="center"/>
    </xf>
    <xf numFmtId="14" fontId="5" fillId="2" borderId="13" xfId="2" applyNumberFormat="1" applyFont="1" applyFill="1" applyBorder="1" applyAlignment="1">
      <alignment horizontal="center"/>
    </xf>
    <xf numFmtId="14" fontId="5" fillId="2" borderId="10" xfId="2" applyNumberFormat="1" applyFill="1" applyBorder="1" applyAlignment="1">
      <alignment horizontal="center"/>
    </xf>
    <xf numFmtId="0" fontId="12" fillId="2" borderId="0" xfId="2" applyFont="1" applyFill="1" applyBorder="1" applyAlignment="1">
      <alignment horizontal="center"/>
    </xf>
    <xf numFmtId="0" fontId="7" fillId="2" borderId="0" xfId="2" applyFont="1" applyFill="1" applyAlignment="1">
      <alignment horizontal="center"/>
    </xf>
    <xf numFmtId="0" fontId="7" fillId="2" borderId="0" xfId="2" applyFont="1" applyFill="1" applyBorder="1" applyAlignment="1">
      <alignment horizontal="center"/>
    </xf>
    <xf numFmtId="0" fontId="9" fillId="0" borderId="2" xfId="2" applyFont="1" applyBorder="1" applyAlignment="1">
      <alignment horizontal="center"/>
    </xf>
    <xf numFmtId="0" fontId="9" fillId="0" borderId="3" xfId="2" applyFont="1" applyBorder="1" applyAlignment="1">
      <alignment horizontal="center"/>
    </xf>
    <xf numFmtId="0" fontId="9" fillId="0" borderId="4" xfId="2" applyFont="1" applyBorder="1" applyAlignment="1">
      <alignment horizontal="center"/>
    </xf>
    <xf numFmtId="0" fontId="5" fillId="0" borderId="5" xfId="2" applyBorder="1" applyAlignment="1">
      <alignment horizontal="center"/>
    </xf>
    <xf numFmtId="0" fontId="5" fillId="0" borderId="6" xfId="2" applyBorder="1" applyAlignment="1">
      <alignment horizontal="center"/>
    </xf>
    <xf numFmtId="0" fontId="5" fillId="0" borderId="7" xfId="2" applyBorder="1" applyAlignment="1">
      <alignment horizontal="center"/>
    </xf>
    <xf numFmtId="0" fontId="5" fillId="0" borderId="8" xfId="2" applyBorder="1" applyAlignment="1">
      <alignment horizontal="center"/>
    </xf>
    <xf numFmtId="0" fontId="5" fillId="2" borderId="4" xfId="2" applyFont="1" applyFill="1" applyBorder="1" applyAlignment="1">
      <alignment horizontal="left"/>
    </xf>
    <xf numFmtId="0" fontId="12" fillId="2" borderId="2" xfId="2" applyFont="1" applyFill="1" applyBorder="1" applyAlignment="1">
      <alignment horizontal="center"/>
    </xf>
    <xf numFmtId="49" fontId="1" fillId="2" borderId="1" xfId="0" applyNumberFormat="1" applyFont="1" applyFill="1" applyBorder="1" applyAlignment="1">
      <alignment horizontal="center" wrapText="1"/>
    </xf>
    <xf numFmtId="165" fontId="1" fillId="2" borderId="1" xfId="0" applyNumberFormat="1" applyFont="1" applyFill="1" applyBorder="1" applyAlignment="1">
      <alignment horizontal="center" wrapText="1"/>
    </xf>
    <xf numFmtId="166" fontId="1" fillId="2" borderId="1" xfId="0" applyNumberFormat="1" applyFont="1" applyFill="1" applyBorder="1" applyAlignment="1">
      <alignment horizontal="center" wrapText="1"/>
    </xf>
    <xf numFmtId="0" fontId="1" fillId="2" borderId="0" xfId="0" applyFont="1" applyFill="1" applyAlignment="1">
      <alignment horizontal="center" wrapText="1"/>
    </xf>
    <xf numFmtId="166" fontId="18" fillId="2" borderId="0" xfId="0" applyNumberFormat="1" applyFont="1" applyFill="1"/>
  </cellXfs>
  <cellStyles count="4">
    <cellStyle name="Millares" xfId="1" builtinId="3"/>
    <cellStyle name="Millares 2" xfId="3"/>
    <cellStyle name="Normal" xfId="0" builtinId="0"/>
    <cellStyle name="Normal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AUTOMERCADO%20EXPRESS%202707,%20C.A/LIBRO%20DE%20COMPRAS%202021/6.2%20%20LIBRO%20DE%20COMPRAS%20AUTOMERCADO%20EXPRESS%202707%20DEL%2016-06-2021%20HASTA%20EL%2030-06-202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ECLARAR"/>
      <sheetName val="CONTROL"/>
    </sheetNames>
    <sheetDataSet>
      <sheetData sheetId="0">
        <row r="713">
          <cell r="J713">
            <v>714318172003.7793</v>
          </cell>
        </row>
        <row r="715">
          <cell r="J715">
            <v>155750556828.94995</v>
          </cell>
        </row>
        <row r="717">
          <cell r="J717">
            <v>2363409448.1300001</v>
          </cell>
        </row>
        <row r="721">
          <cell r="J721">
            <v>872432138280.85925</v>
          </cell>
          <cell r="K721">
            <v>25109161848.41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AP936"/>
  <sheetViews>
    <sheetView tabSelected="1" topLeftCell="E905" workbookViewId="0">
      <selection activeCell="H920" sqref="H920"/>
    </sheetView>
  </sheetViews>
  <sheetFormatPr baseColWidth="10" defaultRowHeight="15" x14ac:dyDescent="0.25"/>
  <cols>
    <col min="1" max="1" width="6.28515625" style="4" bestFit="1" customWidth="1"/>
    <col min="2" max="2" width="11.42578125" style="5" customWidth="1"/>
    <col min="3" max="3" width="9" style="4" bestFit="1" customWidth="1"/>
    <col min="4" max="4" width="5.5703125" style="4" bestFit="1" customWidth="1"/>
    <col min="5" max="5" width="12" style="4" bestFit="1" customWidth="1"/>
    <col min="6" max="6" width="12.140625" style="4" bestFit="1" customWidth="1"/>
    <col min="7" max="7" width="11.28515625" style="4" customWidth="1"/>
    <col min="8" max="8" width="17.85546875" style="4" bestFit="1" customWidth="1"/>
    <col min="9" max="9" width="10.28515625" style="6" customWidth="1"/>
    <col min="10" max="10" width="6.85546875" style="6" customWidth="1"/>
    <col min="11" max="11" width="11.140625" style="6" customWidth="1"/>
    <col min="12" max="12" width="10.28515625" style="6" customWidth="1"/>
    <col min="13" max="13" width="15.85546875" style="6" customWidth="1"/>
    <col min="14" max="14" width="8.140625" style="4" customWidth="1"/>
    <col min="15" max="15" width="55.85546875" style="4" bestFit="1" customWidth="1"/>
    <col min="16" max="16" width="23.7109375" style="4" bestFit="1" customWidth="1"/>
    <col min="17" max="17" width="18" style="6" bestFit="1" customWidth="1"/>
    <col min="18" max="18" width="12.7109375" style="6" bestFit="1" customWidth="1"/>
    <col min="19" max="19" width="18" style="6" bestFit="1" customWidth="1"/>
    <col min="20" max="20" width="18.5703125" style="6" customWidth="1"/>
    <col min="21" max="21" width="8.7109375" style="4" customWidth="1"/>
    <col min="22" max="22" width="16.7109375" style="6" customWidth="1"/>
    <col min="23" max="23" width="18.42578125" style="6" customWidth="1"/>
    <col min="24" max="24" width="9.85546875" style="4" customWidth="1"/>
    <col min="25" max="25" width="17" style="6" customWidth="1"/>
    <col min="26" max="26" width="5.140625" style="6" customWidth="1"/>
    <col min="27" max="27" width="7.140625" style="4" customWidth="1"/>
    <col min="28" max="28" width="5.140625" style="6" customWidth="1"/>
    <col min="29" max="29" width="15.140625" style="6" customWidth="1"/>
    <col min="30" max="30" width="6.28515625" style="4" customWidth="1"/>
    <col min="31" max="31" width="13.85546875" style="6" customWidth="1"/>
    <col min="32" max="32" width="27.5703125" style="4" hidden="1" customWidth="1"/>
    <col min="33" max="33" width="18.42578125" style="4" hidden="1" customWidth="1"/>
    <col min="34" max="34" width="30.85546875" style="6" hidden="1" customWidth="1"/>
    <col min="35" max="35" width="5.140625" style="6" hidden="1" customWidth="1"/>
    <col min="36" max="36" width="21.5703125" style="4" hidden="1" customWidth="1"/>
    <col min="37" max="38" width="5.140625" style="6" hidden="1" customWidth="1"/>
    <col min="39" max="39" width="31.85546875" style="5" hidden="1" customWidth="1"/>
    <col min="40" max="40" width="11.7109375" style="4" customWidth="1"/>
    <col min="41" max="41" width="29" style="5" hidden="1" customWidth="1"/>
    <col min="42" max="42" width="13.5703125" style="4" hidden="1" customWidth="1"/>
    <col min="43" max="16384" width="11.42578125" style="7"/>
  </cols>
  <sheetData>
    <row r="2" spans="1:42" s="90" customFormat="1" x14ac:dyDescent="0.25">
      <c r="A2" s="102" t="s">
        <v>0</v>
      </c>
      <c r="B2" s="102"/>
      <c r="C2" s="102"/>
      <c r="D2" s="102"/>
      <c r="E2" s="102"/>
      <c r="F2" s="102"/>
      <c r="G2" s="102"/>
      <c r="H2" s="102"/>
      <c r="I2" s="102"/>
      <c r="J2" s="89">
        <f>+V915</f>
        <v>0</v>
      </c>
      <c r="K2" s="1"/>
      <c r="L2" s="1"/>
      <c r="M2" s="1"/>
      <c r="N2" s="2"/>
      <c r="O2" s="2"/>
      <c r="P2" s="2"/>
      <c r="Q2" s="1"/>
      <c r="R2" s="1"/>
      <c r="S2" s="1"/>
      <c r="T2" s="1"/>
      <c r="U2" s="2"/>
      <c r="V2" s="1"/>
      <c r="W2" s="1"/>
      <c r="X2" s="2"/>
      <c r="Y2" s="1"/>
      <c r="Z2" s="1"/>
      <c r="AA2" s="2"/>
      <c r="AB2" s="1"/>
      <c r="AC2" s="1"/>
      <c r="AD2" s="2"/>
      <c r="AE2" s="1"/>
      <c r="AF2" s="2"/>
      <c r="AG2" s="2"/>
      <c r="AH2" s="1"/>
      <c r="AI2" s="1"/>
      <c r="AJ2" s="2"/>
      <c r="AK2" s="1"/>
      <c r="AL2" s="1"/>
      <c r="AM2" s="3"/>
      <c r="AN2" s="2"/>
      <c r="AO2" s="3"/>
      <c r="AP2" s="2"/>
    </row>
    <row r="3" spans="1:42" s="90" customFormat="1" x14ac:dyDescent="0.25">
      <c r="A3" s="103" t="s">
        <v>1</v>
      </c>
      <c r="B3" s="103"/>
      <c r="C3" s="103"/>
      <c r="D3" s="103"/>
      <c r="E3" s="103"/>
      <c r="F3" s="103"/>
      <c r="G3" s="103"/>
      <c r="H3" s="103"/>
      <c r="I3" s="103"/>
      <c r="J3" s="89">
        <f>+V916</f>
        <v>0</v>
      </c>
      <c r="K3" s="1"/>
      <c r="L3" s="1"/>
      <c r="M3" s="1"/>
      <c r="N3" s="2"/>
      <c r="O3" s="2"/>
      <c r="P3" s="2"/>
      <c r="Q3" s="1"/>
      <c r="R3" s="1"/>
      <c r="S3" s="1"/>
      <c r="T3" s="1"/>
      <c r="U3" s="2"/>
      <c r="V3" s="1"/>
      <c r="W3" s="1"/>
      <c r="X3" s="2"/>
      <c r="Y3" s="1"/>
      <c r="Z3" s="1"/>
      <c r="AA3" s="2"/>
      <c r="AB3" s="1"/>
      <c r="AC3" s="1"/>
      <c r="AD3" s="2"/>
      <c r="AE3" s="1"/>
      <c r="AF3" s="2"/>
      <c r="AG3" s="2"/>
      <c r="AH3" s="1"/>
      <c r="AI3" s="1"/>
      <c r="AJ3" s="2"/>
      <c r="AK3" s="1"/>
      <c r="AL3" s="1"/>
      <c r="AM3" s="3"/>
      <c r="AN3" s="2"/>
      <c r="AO3" s="3"/>
      <c r="AP3" s="2"/>
    </row>
    <row r="4" spans="1:42" s="90" customFormat="1" x14ac:dyDescent="0.25">
      <c r="A4" s="91" t="s">
        <v>2846</v>
      </c>
      <c r="B4" s="91"/>
      <c r="C4" s="91"/>
      <c r="D4" s="91"/>
      <c r="E4" s="91"/>
      <c r="F4" s="91"/>
      <c r="G4" s="91"/>
      <c r="H4" s="91"/>
      <c r="I4" s="91"/>
      <c r="J4" s="1"/>
      <c r="K4" s="1"/>
      <c r="L4" s="1"/>
      <c r="M4" s="1"/>
      <c r="N4" s="2"/>
      <c r="O4" s="2"/>
      <c r="P4" s="2"/>
      <c r="Q4" s="1"/>
      <c r="R4" s="1"/>
      <c r="S4" s="1"/>
      <c r="T4" s="1"/>
      <c r="U4" s="2"/>
      <c r="V4" s="1"/>
      <c r="W4" s="1"/>
      <c r="X4" s="2"/>
      <c r="Y4" s="1"/>
      <c r="Z4" s="1"/>
      <c r="AA4" s="2"/>
      <c r="AB4" s="1"/>
      <c r="AC4" s="1"/>
      <c r="AD4" s="2"/>
      <c r="AE4" s="1"/>
      <c r="AF4" s="2"/>
      <c r="AG4" s="2"/>
      <c r="AH4" s="1"/>
      <c r="AI4" s="1"/>
      <c r="AJ4" s="2"/>
      <c r="AK4" s="1"/>
      <c r="AL4" s="1"/>
      <c r="AM4" s="3"/>
      <c r="AN4" s="2"/>
      <c r="AO4" s="3"/>
      <c r="AP4" s="2"/>
    </row>
    <row r="5" spans="1:42" s="90" customFormat="1" x14ac:dyDescent="0.25">
      <c r="A5" s="102" t="s">
        <v>2</v>
      </c>
      <c r="B5" s="102"/>
      <c r="C5" s="102"/>
      <c r="D5" s="102"/>
      <c r="E5" s="102"/>
      <c r="F5" s="102"/>
      <c r="G5" s="102"/>
      <c r="H5" s="102"/>
      <c r="I5" s="102"/>
      <c r="J5" s="1"/>
      <c r="K5" s="1"/>
      <c r="L5" s="1"/>
      <c r="M5" s="1"/>
      <c r="N5" s="2"/>
      <c r="O5" s="2"/>
      <c r="P5" s="2"/>
      <c r="Q5" s="1"/>
      <c r="R5" s="1"/>
      <c r="S5" s="1"/>
      <c r="T5" s="1"/>
      <c r="U5" s="2"/>
      <c r="V5" s="1"/>
      <c r="W5" s="1"/>
      <c r="X5" s="2"/>
      <c r="Y5" s="1"/>
      <c r="Z5" s="1"/>
      <c r="AA5" s="2"/>
      <c r="AB5" s="1"/>
      <c r="AC5" s="1"/>
      <c r="AD5" s="2"/>
      <c r="AE5" s="1"/>
      <c r="AF5" s="2"/>
      <c r="AG5" s="2"/>
      <c r="AH5" s="1"/>
      <c r="AI5" s="1"/>
      <c r="AJ5" s="2"/>
      <c r="AK5" s="1"/>
      <c r="AL5" s="1"/>
      <c r="AM5" s="3"/>
      <c r="AN5" s="2"/>
      <c r="AO5" s="3"/>
      <c r="AP5" s="2"/>
    </row>
    <row r="7" spans="1:42" s="196" customFormat="1" ht="57" customHeight="1" x14ac:dyDescent="0.25">
      <c r="A7" s="193" t="s">
        <v>3</v>
      </c>
      <c r="B7" s="194" t="s">
        <v>4</v>
      </c>
      <c r="C7" s="193" t="s">
        <v>5</v>
      </c>
      <c r="D7" s="193" t="s">
        <v>6</v>
      </c>
      <c r="E7" s="193" t="s">
        <v>7</v>
      </c>
      <c r="F7" s="193" t="s">
        <v>8</v>
      </c>
      <c r="G7" s="193" t="s">
        <v>9</v>
      </c>
      <c r="H7" s="193" t="s">
        <v>10</v>
      </c>
      <c r="I7" s="195" t="s">
        <v>11</v>
      </c>
      <c r="J7" s="195" t="s">
        <v>12</v>
      </c>
      <c r="K7" s="195" t="s">
        <v>13</v>
      </c>
      <c r="L7" s="195" t="s">
        <v>14</v>
      </c>
      <c r="M7" s="195" t="s">
        <v>15</v>
      </c>
      <c r="N7" s="193" t="s">
        <v>16</v>
      </c>
      <c r="O7" s="193" t="s">
        <v>17</v>
      </c>
      <c r="P7" s="193" t="s">
        <v>18</v>
      </c>
      <c r="Q7" s="195" t="s">
        <v>19</v>
      </c>
      <c r="R7" s="195" t="s">
        <v>20</v>
      </c>
      <c r="S7" s="195" t="s">
        <v>21</v>
      </c>
      <c r="T7" s="195" t="s">
        <v>22</v>
      </c>
      <c r="U7" s="193" t="s">
        <v>23</v>
      </c>
      <c r="V7" s="195" t="s">
        <v>24</v>
      </c>
      <c r="W7" s="195" t="s">
        <v>25</v>
      </c>
      <c r="X7" s="193" t="s">
        <v>26</v>
      </c>
      <c r="Y7" s="195" t="s">
        <v>27</v>
      </c>
      <c r="Z7" s="195" t="s">
        <v>28</v>
      </c>
      <c r="AA7" s="193" t="s">
        <v>29</v>
      </c>
      <c r="AB7" s="195" t="s">
        <v>30</v>
      </c>
      <c r="AC7" s="195" t="s">
        <v>31</v>
      </c>
      <c r="AD7" s="193" t="s">
        <v>32</v>
      </c>
      <c r="AE7" s="195" t="s">
        <v>33</v>
      </c>
      <c r="AF7" s="193" t="s">
        <v>34</v>
      </c>
      <c r="AG7" s="193" t="s">
        <v>35</v>
      </c>
      <c r="AH7" s="195" t="s">
        <v>36</v>
      </c>
      <c r="AI7" s="195" t="s">
        <v>37</v>
      </c>
      <c r="AJ7" s="193" t="s">
        <v>38</v>
      </c>
      <c r="AK7" s="195" t="s">
        <v>39</v>
      </c>
      <c r="AL7" s="195" t="s">
        <v>40</v>
      </c>
      <c r="AM7" s="194" t="s">
        <v>41</v>
      </c>
      <c r="AN7" s="193" t="s">
        <v>42</v>
      </c>
      <c r="AO7" s="194" t="s">
        <v>43</v>
      </c>
      <c r="AP7" s="193" t="s">
        <v>44</v>
      </c>
    </row>
    <row r="8" spans="1:42" ht="15" customHeight="1" x14ac:dyDescent="0.25">
      <c r="A8" s="95" t="s">
        <v>2592</v>
      </c>
      <c r="B8" s="96">
        <v>44363</v>
      </c>
      <c r="C8" s="95" t="s">
        <v>46</v>
      </c>
      <c r="D8" s="95" t="s">
        <v>53</v>
      </c>
      <c r="E8" s="95" t="s">
        <v>54</v>
      </c>
      <c r="F8" s="95" t="s">
        <v>2309</v>
      </c>
      <c r="G8" s="95" t="s">
        <v>48</v>
      </c>
      <c r="H8" s="95" t="s">
        <v>55</v>
      </c>
      <c r="I8" s="9" t="s">
        <v>47</v>
      </c>
      <c r="J8" s="9" t="s">
        <v>47</v>
      </c>
      <c r="K8" s="9" t="s">
        <v>47</v>
      </c>
      <c r="L8" s="9" t="s">
        <v>47</v>
      </c>
      <c r="M8" s="9">
        <v>0</v>
      </c>
      <c r="N8" s="95" t="s">
        <v>47</v>
      </c>
      <c r="O8" s="95" t="s">
        <v>56</v>
      </c>
      <c r="P8" s="95" t="s">
        <v>47</v>
      </c>
      <c r="Q8" s="9">
        <v>3927101489.006001</v>
      </c>
      <c r="R8" s="9">
        <v>0</v>
      </c>
      <c r="S8" s="9">
        <v>2555512980.5500002</v>
      </c>
      <c r="T8" s="9">
        <v>0</v>
      </c>
      <c r="U8" s="95" t="s">
        <v>50</v>
      </c>
      <c r="V8" s="9">
        <v>0</v>
      </c>
      <c r="W8" s="9">
        <v>1182403886.6000001</v>
      </c>
      <c r="X8" s="95" t="s">
        <v>49</v>
      </c>
      <c r="Y8" s="9">
        <v>189184621.85600001</v>
      </c>
      <c r="Z8" s="9">
        <v>0</v>
      </c>
      <c r="AA8" s="95" t="s">
        <v>50</v>
      </c>
      <c r="AB8" s="9">
        <v>0</v>
      </c>
      <c r="AC8" s="9">
        <v>0</v>
      </c>
      <c r="AD8" s="95" t="s">
        <v>50</v>
      </c>
      <c r="AE8" s="9">
        <v>0</v>
      </c>
      <c r="AF8" s="95">
        <v>0</v>
      </c>
      <c r="AG8" s="95" t="s">
        <v>50</v>
      </c>
      <c r="AH8" s="9">
        <v>0</v>
      </c>
      <c r="AI8" s="9">
        <v>0</v>
      </c>
      <c r="AJ8" s="95" t="s">
        <v>50</v>
      </c>
      <c r="AK8" s="9">
        <v>0</v>
      </c>
      <c r="AL8" s="9">
        <v>0</v>
      </c>
      <c r="AM8" s="96" t="s">
        <v>47</v>
      </c>
      <c r="AN8" s="95" t="s">
        <v>47</v>
      </c>
      <c r="AO8" s="96" t="s">
        <v>47</v>
      </c>
      <c r="AP8" s="95" t="s">
        <v>47</v>
      </c>
    </row>
    <row r="9" spans="1:42" ht="15" customHeight="1" x14ac:dyDescent="0.25">
      <c r="A9" s="95" t="s">
        <v>2593</v>
      </c>
      <c r="B9" s="96">
        <v>44363</v>
      </c>
      <c r="C9" s="95" t="s">
        <v>1484</v>
      </c>
      <c r="D9" s="95" t="s">
        <v>53</v>
      </c>
      <c r="E9" s="95" t="s">
        <v>1485</v>
      </c>
      <c r="F9" s="95" t="s">
        <v>1486</v>
      </c>
      <c r="G9" s="95" t="s">
        <v>48</v>
      </c>
      <c r="H9" s="95" t="s">
        <v>1487</v>
      </c>
      <c r="I9" s="9" t="s">
        <v>47</v>
      </c>
      <c r="J9" s="9" t="s">
        <v>47</v>
      </c>
      <c r="K9" s="9" t="s">
        <v>47</v>
      </c>
      <c r="L9" s="9" t="s">
        <v>47</v>
      </c>
      <c r="M9" s="9">
        <v>0</v>
      </c>
      <c r="N9" s="95" t="s">
        <v>47</v>
      </c>
      <c r="O9" s="95" t="s">
        <v>56</v>
      </c>
      <c r="P9" s="95" t="s">
        <v>47</v>
      </c>
      <c r="Q9" s="9">
        <v>1577178372.3</v>
      </c>
      <c r="R9" s="9">
        <v>0</v>
      </c>
      <c r="S9" s="9">
        <v>1481601193.0999999</v>
      </c>
      <c r="T9" s="9">
        <v>0</v>
      </c>
      <c r="U9" s="95" t="s">
        <v>50</v>
      </c>
      <c r="V9" s="9">
        <v>0</v>
      </c>
      <c r="W9" s="9">
        <v>82394120</v>
      </c>
      <c r="X9" s="95" t="s">
        <v>49</v>
      </c>
      <c r="Y9" s="9">
        <v>13183059.200000001</v>
      </c>
      <c r="Z9" s="9">
        <v>0</v>
      </c>
      <c r="AA9" s="95" t="s">
        <v>50</v>
      </c>
      <c r="AB9" s="9">
        <v>0</v>
      </c>
      <c r="AC9" s="9">
        <v>0</v>
      </c>
      <c r="AD9" s="95" t="s">
        <v>50</v>
      </c>
      <c r="AE9" s="9">
        <v>0</v>
      </c>
      <c r="AF9" s="95">
        <v>0</v>
      </c>
      <c r="AG9" s="95" t="s">
        <v>50</v>
      </c>
      <c r="AH9" s="9">
        <v>0</v>
      </c>
      <c r="AI9" s="9">
        <v>0</v>
      </c>
      <c r="AJ9" s="95" t="s">
        <v>50</v>
      </c>
      <c r="AK9" s="9">
        <v>0</v>
      </c>
      <c r="AL9" s="9">
        <v>0</v>
      </c>
      <c r="AM9" s="96" t="s">
        <v>47</v>
      </c>
      <c r="AN9" s="95" t="s">
        <v>47</v>
      </c>
      <c r="AO9" s="96" t="s">
        <v>47</v>
      </c>
      <c r="AP9" s="95" t="s">
        <v>47</v>
      </c>
    </row>
    <row r="10" spans="1:42" ht="15" customHeight="1" x14ac:dyDescent="0.25">
      <c r="A10" s="95" t="s">
        <v>2594</v>
      </c>
      <c r="B10" s="96">
        <v>44363</v>
      </c>
      <c r="C10" s="95" t="s">
        <v>1484</v>
      </c>
      <c r="D10" s="95" t="s">
        <v>53</v>
      </c>
      <c r="E10" s="95" t="s">
        <v>1485</v>
      </c>
      <c r="F10" s="95" t="s">
        <v>1488</v>
      </c>
      <c r="G10" s="95" t="s">
        <v>84</v>
      </c>
      <c r="H10" s="95" t="s">
        <v>47</v>
      </c>
      <c r="I10" s="9" t="s">
        <v>1489</v>
      </c>
      <c r="J10" s="9" t="s">
        <v>47</v>
      </c>
      <c r="K10" s="9" t="s">
        <v>1490</v>
      </c>
      <c r="L10" s="9" t="s">
        <v>45</v>
      </c>
      <c r="M10" s="9">
        <v>9179277.5</v>
      </c>
      <c r="N10" s="95" t="s">
        <v>87</v>
      </c>
      <c r="O10" s="95" t="s">
        <v>1491</v>
      </c>
      <c r="P10" s="95" t="s">
        <v>1492</v>
      </c>
      <c r="Q10" s="9">
        <v>-4444600</v>
      </c>
      <c r="R10" s="9">
        <v>0</v>
      </c>
      <c r="S10" s="9">
        <v>-4444600</v>
      </c>
      <c r="T10" s="9">
        <v>0</v>
      </c>
      <c r="U10" s="95" t="s">
        <v>50</v>
      </c>
      <c r="V10" s="9">
        <v>0</v>
      </c>
      <c r="W10" s="9">
        <v>0</v>
      </c>
      <c r="X10" s="95" t="s">
        <v>50</v>
      </c>
      <c r="Y10" s="9">
        <v>0</v>
      </c>
      <c r="Z10" s="9">
        <v>0</v>
      </c>
      <c r="AA10" s="95" t="s">
        <v>50</v>
      </c>
      <c r="AB10" s="9">
        <v>0</v>
      </c>
      <c r="AC10" s="9">
        <v>0</v>
      </c>
      <c r="AD10" s="95" t="s">
        <v>50</v>
      </c>
      <c r="AE10" s="9">
        <v>0</v>
      </c>
      <c r="AF10" s="95">
        <v>0</v>
      </c>
      <c r="AG10" s="95" t="s">
        <v>50</v>
      </c>
      <c r="AH10" s="9">
        <v>0</v>
      </c>
      <c r="AI10" s="9">
        <v>0</v>
      </c>
      <c r="AJ10" s="95" t="s">
        <v>50</v>
      </c>
      <c r="AK10" s="9">
        <v>0</v>
      </c>
      <c r="AL10" s="9">
        <v>0</v>
      </c>
      <c r="AM10" s="96" t="s">
        <v>47</v>
      </c>
      <c r="AN10" s="95" t="s">
        <v>47</v>
      </c>
      <c r="AO10" s="96" t="s">
        <v>47</v>
      </c>
      <c r="AP10" s="95" t="s">
        <v>47</v>
      </c>
    </row>
    <row r="11" spans="1:42" ht="15" customHeight="1" x14ac:dyDescent="0.25">
      <c r="A11" s="95" t="s">
        <v>2595</v>
      </c>
      <c r="B11" s="96">
        <v>44363</v>
      </c>
      <c r="C11" s="95" t="s">
        <v>1737</v>
      </c>
      <c r="D11" s="95" t="s">
        <v>53</v>
      </c>
      <c r="E11" s="95" t="s">
        <v>1738</v>
      </c>
      <c r="F11" s="95" t="s">
        <v>1741</v>
      </c>
      <c r="G11" s="95" t="s">
        <v>48</v>
      </c>
      <c r="H11" s="95" t="s">
        <v>1740</v>
      </c>
      <c r="I11" s="9" t="s">
        <v>47</v>
      </c>
      <c r="J11" s="9" t="s">
        <v>47</v>
      </c>
      <c r="K11" s="9" t="s">
        <v>47</v>
      </c>
      <c r="L11" s="9" t="s">
        <v>47</v>
      </c>
      <c r="M11" s="9">
        <v>0</v>
      </c>
      <c r="N11" s="95" t="s">
        <v>47</v>
      </c>
      <c r="O11" s="95" t="s">
        <v>56</v>
      </c>
      <c r="P11" s="95" t="s">
        <v>47</v>
      </c>
      <c r="Q11" s="9">
        <v>698712438.0200001</v>
      </c>
      <c r="R11" s="9">
        <v>0</v>
      </c>
      <c r="S11" s="9">
        <v>437169938.5</v>
      </c>
      <c r="T11" s="9">
        <v>0</v>
      </c>
      <c r="U11" s="95" t="s">
        <v>50</v>
      </c>
      <c r="V11" s="9">
        <v>0</v>
      </c>
      <c r="W11" s="9">
        <v>225467672</v>
      </c>
      <c r="X11" s="95" t="s">
        <v>50</v>
      </c>
      <c r="Y11" s="9">
        <v>36074827.520000003</v>
      </c>
      <c r="Z11" s="9">
        <v>0</v>
      </c>
      <c r="AA11" s="95" t="s">
        <v>50</v>
      </c>
      <c r="AB11" s="9">
        <v>0</v>
      </c>
      <c r="AC11" s="9">
        <v>0</v>
      </c>
      <c r="AD11" s="95" t="s">
        <v>50</v>
      </c>
      <c r="AE11" s="9">
        <v>0</v>
      </c>
      <c r="AF11" s="95">
        <v>0</v>
      </c>
      <c r="AG11" s="95" t="s">
        <v>50</v>
      </c>
      <c r="AH11" s="9">
        <v>0</v>
      </c>
      <c r="AI11" s="9">
        <v>0</v>
      </c>
      <c r="AJ11" s="95" t="s">
        <v>50</v>
      </c>
      <c r="AK11" s="9">
        <v>0</v>
      </c>
      <c r="AL11" s="9">
        <v>0</v>
      </c>
      <c r="AM11" s="96" t="s">
        <v>47</v>
      </c>
      <c r="AN11" s="95" t="s">
        <v>47</v>
      </c>
      <c r="AO11" s="96" t="s">
        <v>47</v>
      </c>
      <c r="AP11" s="95" t="s">
        <v>47</v>
      </c>
    </row>
    <row r="12" spans="1:42" ht="15" customHeight="1" x14ac:dyDescent="0.25">
      <c r="A12" s="95" t="s">
        <v>2596</v>
      </c>
      <c r="B12" s="96">
        <v>44363</v>
      </c>
      <c r="C12" s="95" t="s">
        <v>1737</v>
      </c>
      <c r="D12" s="95" t="s">
        <v>53</v>
      </c>
      <c r="E12" s="95" t="s">
        <v>1738</v>
      </c>
      <c r="F12" s="95" t="s">
        <v>1741</v>
      </c>
      <c r="G12" s="95" t="s">
        <v>48</v>
      </c>
      <c r="H12" s="95" t="s">
        <v>1742</v>
      </c>
      <c r="I12" s="9" t="s">
        <v>47</v>
      </c>
      <c r="J12" s="9" t="s">
        <v>47</v>
      </c>
      <c r="K12" s="9" t="s">
        <v>47</v>
      </c>
      <c r="L12" s="9" t="s">
        <v>47</v>
      </c>
      <c r="M12" s="9">
        <v>0</v>
      </c>
      <c r="N12" s="95" t="s">
        <v>47</v>
      </c>
      <c r="O12" s="95" t="s">
        <v>1743</v>
      </c>
      <c r="P12" s="95" t="s">
        <v>1744</v>
      </c>
      <c r="Q12" s="9">
        <v>3051750</v>
      </c>
      <c r="R12" s="9">
        <v>0</v>
      </c>
      <c r="S12" s="9">
        <v>3051750</v>
      </c>
      <c r="T12" s="9">
        <v>0</v>
      </c>
      <c r="U12" s="95" t="s">
        <v>50</v>
      </c>
      <c r="V12" s="9">
        <v>0</v>
      </c>
      <c r="W12" s="9">
        <v>0</v>
      </c>
      <c r="X12" s="95" t="s">
        <v>50</v>
      </c>
      <c r="Y12" s="9">
        <v>0</v>
      </c>
      <c r="Z12" s="9">
        <v>0</v>
      </c>
      <c r="AA12" s="95" t="s">
        <v>50</v>
      </c>
      <c r="AB12" s="9">
        <v>0</v>
      </c>
      <c r="AC12" s="9">
        <v>0</v>
      </c>
      <c r="AD12" s="95" t="s">
        <v>50</v>
      </c>
      <c r="AE12" s="9">
        <v>0</v>
      </c>
      <c r="AF12" s="95">
        <v>0</v>
      </c>
      <c r="AG12" s="95" t="s">
        <v>50</v>
      </c>
      <c r="AH12" s="9">
        <v>0</v>
      </c>
      <c r="AI12" s="9">
        <v>0</v>
      </c>
      <c r="AJ12" s="95" t="s">
        <v>50</v>
      </c>
      <c r="AK12" s="9">
        <v>0</v>
      </c>
      <c r="AL12" s="9">
        <v>0</v>
      </c>
      <c r="AM12" s="96" t="s">
        <v>47</v>
      </c>
      <c r="AN12" s="95" t="s">
        <v>47</v>
      </c>
      <c r="AO12" s="96" t="s">
        <v>47</v>
      </c>
      <c r="AP12" s="95" t="s">
        <v>47</v>
      </c>
    </row>
    <row r="13" spans="1:42" ht="15" customHeight="1" x14ac:dyDescent="0.25">
      <c r="A13" s="95" t="s">
        <v>2597</v>
      </c>
      <c r="B13" s="96">
        <v>44363</v>
      </c>
      <c r="C13" s="95" t="s">
        <v>1737</v>
      </c>
      <c r="D13" s="95" t="s">
        <v>53</v>
      </c>
      <c r="E13" s="95" t="s">
        <v>1738</v>
      </c>
      <c r="F13" s="95" t="s">
        <v>1741</v>
      </c>
      <c r="G13" s="95" t="s">
        <v>48</v>
      </c>
      <c r="H13" s="95" t="s">
        <v>1745</v>
      </c>
      <c r="I13" s="9" t="s">
        <v>47</v>
      </c>
      <c r="J13" s="9" t="s">
        <v>47</v>
      </c>
      <c r="K13" s="9" t="s">
        <v>47</v>
      </c>
      <c r="L13" s="9" t="s">
        <v>47</v>
      </c>
      <c r="M13" s="9">
        <v>0</v>
      </c>
      <c r="N13" s="95" t="s">
        <v>47</v>
      </c>
      <c r="O13" s="95" t="s">
        <v>56</v>
      </c>
      <c r="P13" s="95" t="s">
        <v>47</v>
      </c>
      <c r="Q13" s="9">
        <v>677041825.73999989</v>
      </c>
      <c r="R13" s="9">
        <v>0</v>
      </c>
      <c r="S13" s="9">
        <v>462147300</v>
      </c>
      <c r="T13" s="9">
        <v>0</v>
      </c>
      <c r="U13" s="95" t="s">
        <v>50</v>
      </c>
      <c r="V13" s="9">
        <v>0</v>
      </c>
      <c r="W13" s="9">
        <v>185253901.5</v>
      </c>
      <c r="X13" s="95" t="s">
        <v>50</v>
      </c>
      <c r="Y13" s="9">
        <v>29640624.240000002</v>
      </c>
      <c r="Z13" s="9">
        <v>0</v>
      </c>
      <c r="AA13" s="95" t="s">
        <v>50</v>
      </c>
      <c r="AB13" s="9">
        <v>0</v>
      </c>
      <c r="AC13" s="9">
        <v>0</v>
      </c>
      <c r="AD13" s="95" t="s">
        <v>50</v>
      </c>
      <c r="AE13" s="9">
        <v>0</v>
      </c>
      <c r="AF13" s="95">
        <v>0</v>
      </c>
      <c r="AG13" s="95" t="s">
        <v>50</v>
      </c>
      <c r="AH13" s="9">
        <v>0</v>
      </c>
      <c r="AI13" s="9">
        <v>0</v>
      </c>
      <c r="AJ13" s="95" t="s">
        <v>50</v>
      </c>
      <c r="AK13" s="9">
        <v>0</v>
      </c>
      <c r="AL13" s="9">
        <v>0</v>
      </c>
      <c r="AM13" s="96" t="s">
        <v>47</v>
      </c>
      <c r="AN13" s="95" t="s">
        <v>47</v>
      </c>
      <c r="AO13" s="96" t="s">
        <v>47</v>
      </c>
      <c r="AP13" s="95" t="s">
        <v>47</v>
      </c>
    </row>
    <row r="14" spans="1:42" ht="15" customHeight="1" x14ac:dyDescent="0.25">
      <c r="A14" s="95" t="s">
        <v>2598</v>
      </c>
      <c r="B14" s="96">
        <v>44363</v>
      </c>
      <c r="C14" s="95" t="s">
        <v>46</v>
      </c>
      <c r="D14" s="95" t="s">
        <v>58</v>
      </c>
      <c r="E14" s="95" t="s">
        <v>59</v>
      </c>
      <c r="F14" s="95" t="s">
        <v>2355</v>
      </c>
      <c r="G14" s="95" t="s">
        <v>48</v>
      </c>
      <c r="H14" s="95" t="s">
        <v>60</v>
      </c>
      <c r="I14" s="9" t="s">
        <v>47</v>
      </c>
      <c r="J14" s="9" t="s">
        <v>47</v>
      </c>
      <c r="K14" s="9" t="s">
        <v>47</v>
      </c>
      <c r="L14" s="9" t="s">
        <v>47</v>
      </c>
      <c r="M14" s="9">
        <v>0</v>
      </c>
      <c r="N14" s="95" t="s">
        <v>47</v>
      </c>
      <c r="O14" s="95" t="s">
        <v>56</v>
      </c>
      <c r="P14" s="95" t="s">
        <v>47</v>
      </c>
      <c r="Q14" s="9">
        <v>3100032004.6759996</v>
      </c>
      <c r="R14" s="9">
        <v>0</v>
      </c>
      <c r="S14" s="9">
        <v>2370391084.1000009</v>
      </c>
      <c r="T14" s="9">
        <v>0</v>
      </c>
      <c r="U14" s="95" t="s">
        <v>50</v>
      </c>
      <c r="V14" s="9">
        <v>0</v>
      </c>
      <c r="W14" s="9">
        <v>629000793.60000002</v>
      </c>
      <c r="X14" s="95" t="s">
        <v>50</v>
      </c>
      <c r="Y14" s="9">
        <v>100640126.97599998</v>
      </c>
      <c r="Z14" s="9">
        <v>0</v>
      </c>
      <c r="AA14" s="95" t="s">
        <v>50</v>
      </c>
      <c r="AB14" s="9">
        <v>0</v>
      </c>
      <c r="AC14" s="9">
        <v>0</v>
      </c>
      <c r="AD14" s="95" t="s">
        <v>50</v>
      </c>
      <c r="AE14" s="9">
        <v>0</v>
      </c>
      <c r="AF14" s="95">
        <v>0</v>
      </c>
      <c r="AG14" s="95" t="s">
        <v>50</v>
      </c>
      <c r="AH14" s="9">
        <v>0</v>
      </c>
      <c r="AI14" s="9">
        <v>0</v>
      </c>
      <c r="AJ14" s="95" t="s">
        <v>50</v>
      </c>
      <c r="AK14" s="9">
        <v>0</v>
      </c>
      <c r="AL14" s="9">
        <v>0</v>
      </c>
      <c r="AM14" s="96" t="s">
        <v>47</v>
      </c>
      <c r="AN14" s="95" t="s">
        <v>47</v>
      </c>
      <c r="AO14" s="96" t="s">
        <v>47</v>
      </c>
      <c r="AP14" s="95" t="s">
        <v>47</v>
      </c>
    </row>
    <row r="15" spans="1:42" ht="15" customHeight="1" x14ac:dyDescent="0.25">
      <c r="A15" s="95" t="s">
        <v>51</v>
      </c>
      <c r="B15" s="96">
        <v>44363</v>
      </c>
      <c r="C15" s="95" t="s">
        <v>1484</v>
      </c>
      <c r="D15" s="95" t="s">
        <v>58</v>
      </c>
      <c r="E15" s="95" t="s">
        <v>1493</v>
      </c>
      <c r="F15" s="95" t="s">
        <v>1494</v>
      </c>
      <c r="G15" s="95" t="s">
        <v>48</v>
      </c>
      <c r="H15" s="95" t="s">
        <v>1495</v>
      </c>
      <c r="I15" s="9" t="s">
        <v>47</v>
      </c>
      <c r="J15" s="9" t="s">
        <v>47</v>
      </c>
      <c r="K15" s="9" t="s">
        <v>47</v>
      </c>
      <c r="L15" s="9" t="s">
        <v>47</v>
      </c>
      <c r="M15" s="9">
        <v>0</v>
      </c>
      <c r="N15" s="95" t="s">
        <v>47</v>
      </c>
      <c r="O15" s="95" t="s">
        <v>56</v>
      </c>
      <c r="P15" s="95" t="s">
        <v>47</v>
      </c>
      <c r="Q15" s="9">
        <v>142840272.25</v>
      </c>
      <c r="R15" s="9">
        <v>0</v>
      </c>
      <c r="S15" s="9">
        <v>140821547.44999999</v>
      </c>
      <c r="T15" s="9">
        <v>0</v>
      </c>
      <c r="U15" s="95" t="s">
        <v>50</v>
      </c>
      <c r="V15" s="9">
        <v>0</v>
      </c>
      <c r="W15" s="9">
        <v>1740280</v>
      </c>
      <c r="X15" s="95" t="s">
        <v>50</v>
      </c>
      <c r="Y15" s="9">
        <v>278444.79999999999</v>
      </c>
      <c r="Z15" s="9">
        <v>0</v>
      </c>
      <c r="AA15" s="95" t="s">
        <v>50</v>
      </c>
      <c r="AB15" s="9">
        <v>0</v>
      </c>
      <c r="AC15" s="9">
        <v>0</v>
      </c>
      <c r="AD15" s="95" t="s">
        <v>50</v>
      </c>
      <c r="AE15" s="9">
        <v>0</v>
      </c>
      <c r="AF15" s="95">
        <v>0</v>
      </c>
      <c r="AG15" s="95" t="s">
        <v>50</v>
      </c>
      <c r="AH15" s="9">
        <v>0</v>
      </c>
      <c r="AI15" s="9">
        <v>0</v>
      </c>
      <c r="AJ15" s="95" t="s">
        <v>50</v>
      </c>
      <c r="AK15" s="9">
        <v>0</v>
      </c>
      <c r="AL15" s="9">
        <v>0</v>
      </c>
      <c r="AM15" s="96" t="s">
        <v>47</v>
      </c>
      <c r="AN15" s="95" t="s">
        <v>47</v>
      </c>
      <c r="AO15" s="96" t="s">
        <v>47</v>
      </c>
      <c r="AP15" s="95" t="s">
        <v>47</v>
      </c>
    </row>
    <row r="16" spans="1:42" ht="15" customHeight="1" x14ac:dyDescent="0.25">
      <c r="A16" s="95" t="s">
        <v>2599</v>
      </c>
      <c r="B16" s="96">
        <v>44363</v>
      </c>
      <c r="C16" s="95" t="s">
        <v>1484</v>
      </c>
      <c r="D16" s="95" t="s">
        <v>58</v>
      </c>
      <c r="E16" s="95" t="s">
        <v>1493</v>
      </c>
      <c r="F16" s="95" t="s">
        <v>1496</v>
      </c>
      <c r="G16" s="95" t="s">
        <v>48</v>
      </c>
      <c r="H16" s="95" t="s">
        <v>1497</v>
      </c>
      <c r="I16" s="9" t="s">
        <v>47</v>
      </c>
      <c r="J16" s="9" t="s">
        <v>47</v>
      </c>
      <c r="K16" s="9" t="s">
        <v>47</v>
      </c>
      <c r="L16" s="9" t="s">
        <v>47</v>
      </c>
      <c r="M16" s="9">
        <v>0</v>
      </c>
      <c r="N16" s="95" t="s">
        <v>47</v>
      </c>
      <c r="O16" s="95" t="s">
        <v>1498</v>
      </c>
      <c r="P16" s="95" t="s">
        <v>1499</v>
      </c>
      <c r="Q16" s="9">
        <v>9703000</v>
      </c>
      <c r="R16" s="9">
        <v>0</v>
      </c>
      <c r="S16" s="9">
        <v>9703000</v>
      </c>
      <c r="T16" s="9">
        <v>0</v>
      </c>
      <c r="U16" s="95" t="s">
        <v>50</v>
      </c>
      <c r="V16" s="9">
        <v>0</v>
      </c>
      <c r="W16" s="9">
        <v>0</v>
      </c>
      <c r="X16" s="95" t="s">
        <v>50</v>
      </c>
      <c r="Y16" s="9">
        <v>0</v>
      </c>
      <c r="Z16" s="9">
        <v>0</v>
      </c>
      <c r="AA16" s="95" t="s">
        <v>50</v>
      </c>
      <c r="AB16" s="9">
        <v>0</v>
      </c>
      <c r="AC16" s="9">
        <v>0</v>
      </c>
      <c r="AD16" s="95" t="s">
        <v>50</v>
      </c>
      <c r="AE16" s="9">
        <v>0</v>
      </c>
      <c r="AF16" s="95">
        <v>0</v>
      </c>
      <c r="AG16" s="95" t="s">
        <v>50</v>
      </c>
      <c r="AH16" s="9">
        <v>0</v>
      </c>
      <c r="AI16" s="9">
        <v>0</v>
      </c>
      <c r="AJ16" s="95" t="s">
        <v>50</v>
      </c>
      <c r="AK16" s="9">
        <v>0</v>
      </c>
      <c r="AL16" s="9">
        <v>0</v>
      </c>
      <c r="AM16" s="96" t="s">
        <v>47</v>
      </c>
      <c r="AN16" s="95" t="s">
        <v>47</v>
      </c>
      <c r="AO16" s="96" t="s">
        <v>47</v>
      </c>
      <c r="AP16" s="95" t="s">
        <v>47</v>
      </c>
    </row>
    <row r="17" spans="1:42" ht="15" customHeight="1" x14ac:dyDescent="0.25">
      <c r="A17" s="95" t="s">
        <v>2600</v>
      </c>
      <c r="B17" s="96">
        <v>44363</v>
      </c>
      <c r="C17" s="95" t="s">
        <v>1484</v>
      </c>
      <c r="D17" s="95" t="s">
        <v>58</v>
      </c>
      <c r="E17" s="95" t="s">
        <v>1493</v>
      </c>
      <c r="F17" s="95" t="s">
        <v>1494</v>
      </c>
      <c r="G17" s="95" t="s">
        <v>48</v>
      </c>
      <c r="H17" s="95" t="s">
        <v>1500</v>
      </c>
      <c r="I17" s="9" t="s">
        <v>47</v>
      </c>
      <c r="J17" s="9" t="s">
        <v>47</v>
      </c>
      <c r="K17" s="9" t="s">
        <v>47</v>
      </c>
      <c r="L17" s="9" t="s">
        <v>47</v>
      </c>
      <c r="M17" s="9">
        <v>0</v>
      </c>
      <c r="N17" s="95" t="s">
        <v>47</v>
      </c>
      <c r="O17" s="95" t="s">
        <v>56</v>
      </c>
      <c r="P17" s="95" t="s">
        <v>47</v>
      </c>
      <c r="Q17" s="9">
        <v>1746458483.5</v>
      </c>
      <c r="R17" s="9">
        <v>0</v>
      </c>
      <c r="S17" s="9">
        <v>1629310721.4999995</v>
      </c>
      <c r="T17" s="9">
        <v>0</v>
      </c>
      <c r="U17" s="95" t="s">
        <v>50</v>
      </c>
      <c r="V17" s="9">
        <v>0</v>
      </c>
      <c r="W17" s="9">
        <v>100989450</v>
      </c>
      <c r="X17" s="95" t="s">
        <v>49</v>
      </c>
      <c r="Y17" s="9">
        <v>16158312.000000002</v>
      </c>
      <c r="Z17" s="9">
        <v>0</v>
      </c>
      <c r="AA17" s="95" t="s">
        <v>50</v>
      </c>
      <c r="AB17" s="9">
        <v>0</v>
      </c>
      <c r="AC17" s="9">
        <v>0</v>
      </c>
      <c r="AD17" s="95" t="s">
        <v>50</v>
      </c>
      <c r="AE17" s="9">
        <v>0</v>
      </c>
      <c r="AF17" s="95">
        <v>0</v>
      </c>
      <c r="AG17" s="95" t="s">
        <v>50</v>
      </c>
      <c r="AH17" s="9">
        <v>0</v>
      </c>
      <c r="AI17" s="9">
        <v>0</v>
      </c>
      <c r="AJ17" s="95" t="s">
        <v>50</v>
      </c>
      <c r="AK17" s="9">
        <v>0</v>
      </c>
      <c r="AL17" s="9">
        <v>0</v>
      </c>
      <c r="AM17" s="96" t="s">
        <v>47</v>
      </c>
      <c r="AN17" s="95" t="s">
        <v>47</v>
      </c>
      <c r="AO17" s="96" t="s">
        <v>47</v>
      </c>
      <c r="AP17" s="95" t="s">
        <v>47</v>
      </c>
    </row>
    <row r="18" spans="1:42" ht="15" customHeight="1" x14ac:dyDescent="0.25">
      <c r="A18" s="95" t="s">
        <v>2601</v>
      </c>
      <c r="B18" s="96">
        <v>44363</v>
      </c>
      <c r="C18" s="95" t="s">
        <v>1737</v>
      </c>
      <c r="D18" s="95" t="s">
        <v>58</v>
      </c>
      <c r="E18" s="95" t="s">
        <v>1746</v>
      </c>
      <c r="F18" s="95" t="s">
        <v>1747</v>
      </c>
      <c r="G18" s="95" t="s">
        <v>48</v>
      </c>
      <c r="H18" s="95" t="s">
        <v>1748</v>
      </c>
      <c r="I18" s="9" t="s">
        <v>47</v>
      </c>
      <c r="J18" s="9" t="s">
        <v>47</v>
      </c>
      <c r="K18" s="9" t="s">
        <v>47</v>
      </c>
      <c r="L18" s="9" t="s">
        <v>47</v>
      </c>
      <c r="M18" s="9">
        <v>0</v>
      </c>
      <c r="N18" s="95" t="s">
        <v>47</v>
      </c>
      <c r="O18" s="95" t="s">
        <v>56</v>
      </c>
      <c r="P18" s="95" t="s">
        <v>47</v>
      </c>
      <c r="Q18" s="9">
        <v>109165341.89999999</v>
      </c>
      <c r="R18" s="9">
        <v>0</v>
      </c>
      <c r="S18" s="9">
        <v>57905707.5</v>
      </c>
      <c r="T18" s="9">
        <v>0</v>
      </c>
      <c r="U18" s="95" t="s">
        <v>50</v>
      </c>
      <c r="V18" s="9">
        <v>0</v>
      </c>
      <c r="W18" s="9">
        <v>44189340</v>
      </c>
      <c r="X18" s="95" t="s">
        <v>50</v>
      </c>
      <c r="Y18" s="9">
        <v>7070294.3999999994</v>
      </c>
      <c r="Z18" s="9">
        <v>0</v>
      </c>
      <c r="AA18" s="95" t="s">
        <v>50</v>
      </c>
      <c r="AB18" s="9">
        <v>0</v>
      </c>
      <c r="AC18" s="9">
        <v>0</v>
      </c>
      <c r="AD18" s="95" t="s">
        <v>50</v>
      </c>
      <c r="AE18" s="9">
        <v>0</v>
      </c>
      <c r="AF18" s="95">
        <v>0</v>
      </c>
      <c r="AG18" s="95" t="s">
        <v>50</v>
      </c>
      <c r="AH18" s="9">
        <v>0</v>
      </c>
      <c r="AI18" s="9">
        <v>0</v>
      </c>
      <c r="AJ18" s="95" t="s">
        <v>50</v>
      </c>
      <c r="AK18" s="9">
        <v>0</v>
      </c>
      <c r="AL18" s="9">
        <v>0</v>
      </c>
      <c r="AM18" s="96" t="s">
        <v>47</v>
      </c>
      <c r="AN18" s="95" t="s">
        <v>47</v>
      </c>
      <c r="AO18" s="96" t="s">
        <v>47</v>
      </c>
      <c r="AP18" s="95" t="s">
        <v>47</v>
      </c>
    </row>
    <row r="19" spans="1:42" ht="15" customHeight="1" x14ac:dyDescent="0.25">
      <c r="A19" s="95" t="s">
        <v>2602</v>
      </c>
      <c r="B19" s="96">
        <v>44363</v>
      </c>
      <c r="C19" s="95" t="s">
        <v>1737</v>
      </c>
      <c r="D19" s="95" t="s">
        <v>58</v>
      </c>
      <c r="E19" s="95" t="s">
        <v>1746</v>
      </c>
      <c r="F19" s="95" t="s">
        <v>1749</v>
      </c>
      <c r="G19" s="95" t="s">
        <v>48</v>
      </c>
      <c r="H19" s="95" t="s">
        <v>1750</v>
      </c>
      <c r="I19" s="9" t="s">
        <v>47</v>
      </c>
      <c r="J19" s="9" t="s">
        <v>47</v>
      </c>
      <c r="K19" s="9" t="s">
        <v>47</v>
      </c>
      <c r="L19" s="9" t="s">
        <v>47</v>
      </c>
      <c r="M19" s="9">
        <v>0</v>
      </c>
      <c r="N19" s="95" t="s">
        <v>47</v>
      </c>
      <c r="O19" s="95" t="s">
        <v>1751</v>
      </c>
      <c r="P19" s="95" t="s">
        <v>1752</v>
      </c>
      <c r="Q19" s="9">
        <v>5208320</v>
      </c>
      <c r="R19" s="9">
        <v>0</v>
      </c>
      <c r="S19" s="9">
        <v>5208320</v>
      </c>
      <c r="T19" s="9">
        <v>0</v>
      </c>
      <c r="U19" s="95" t="s">
        <v>50</v>
      </c>
      <c r="V19" s="9">
        <v>0</v>
      </c>
      <c r="W19" s="9">
        <v>0</v>
      </c>
      <c r="X19" s="95" t="s">
        <v>50</v>
      </c>
      <c r="Y19" s="9">
        <v>0</v>
      </c>
      <c r="Z19" s="9">
        <v>0</v>
      </c>
      <c r="AA19" s="95" t="s">
        <v>50</v>
      </c>
      <c r="AB19" s="9">
        <v>0</v>
      </c>
      <c r="AC19" s="9">
        <v>0</v>
      </c>
      <c r="AD19" s="95" t="s">
        <v>50</v>
      </c>
      <c r="AE19" s="9">
        <v>0</v>
      </c>
      <c r="AF19" s="95">
        <v>0</v>
      </c>
      <c r="AG19" s="95" t="s">
        <v>50</v>
      </c>
      <c r="AH19" s="9">
        <v>0</v>
      </c>
      <c r="AI19" s="9">
        <v>0</v>
      </c>
      <c r="AJ19" s="95" t="s">
        <v>50</v>
      </c>
      <c r="AK19" s="9">
        <v>0</v>
      </c>
      <c r="AL19" s="9">
        <v>0</v>
      </c>
      <c r="AM19" s="96" t="s">
        <v>47</v>
      </c>
      <c r="AN19" s="95" t="s">
        <v>47</v>
      </c>
      <c r="AO19" s="96" t="s">
        <v>47</v>
      </c>
      <c r="AP19" s="95" t="s">
        <v>47</v>
      </c>
    </row>
    <row r="20" spans="1:42" ht="15" customHeight="1" x14ac:dyDescent="0.25">
      <c r="A20" s="95" t="s">
        <v>2603</v>
      </c>
      <c r="B20" s="96">
        <v>44363</v>
      </c>
      <c r="C20" s="95" t="s">
        <v>1737</v>
      </c>
      <c r="D20" s="95" t="s">
        <v>58</v>
      </c>
      <c r="E20" s="95" t="s">
        <v>1746</v>
      </c>
      <c r="F20" s="95" t="s">
        <v>1747</v>
      </c>
      <c r="G20" s="95" t="s">
        <v>48</v>
      </c>
      <c r="H20" s="95" t="s">
        <v>1753</v>
      </c>
      <c r="I20" s="9" t="s">
        <v>47</v>
      </c>
      <c r="J20" s="9" t="s">
        <v>47</v>
      </c>
      <c r="K20" s="9" t="s">
        <v>47</v>
      </c>
      <c r="L20" s="9" t="s">
        <v>47</v>
      </c>
      <c r="M20" s="9">
        <v>0</v>
      </c>
      <c r="N20" s="95" t="s">
        <v>47</v>
      </c>
      <c r="O20" s="95" t="s">
        <v>56</v>
      </c>
      <c r="P20" s="95" t="s">
        <v>47</v>
      </c>
      <c r="Q20" s="9">
        <v>209945710.602</v>
      </c>
      <c r="R20" s="9">
        <v>0</v>
      </c>
      <c r="S20" s="9">
        <v>110778795.74999999</v>
      </c>
      <c r="T20" s="9">
        <v>0</v>
      </c>
      <c r="U20" s="95" t="s">
        <v>50</v>
      </c>
      <c r="V20" s="9">
        <v>0</v>
      </c>
      <c r="W20" s="9">
        <v>85488719.700000003</v>
      </c>
      <c r="X20" s="95" t="s">
        <v>49</v>
      </c>
      <c r="Y20" s="9">
        <v>13678195.152000001</v>
      </c>
      <c r="Z20" s="9">
        <v>0</v>
      </c>
      <c r="AA20" s="95" t="s">
        <v>50</v>
      </c>
      <c r="AB20" s="9">
        <v>0</v>
      </c>
      <c r="AC20" s="9">
        <v>0</v>
      </c>
      <c r="AD20" s="95" t="s">
        <v>50</v>
      </c>
      <c r="AE20" s="9">
        <v>0</v>
      </c>
      <c r="AF20" s="95">
        <v>0</v>
      </c>
      <c r="AG20" s="95" t="s">
        <v>50</v>
      </c>
      <c r="AH20" s="9">
        <v>0</v>
      </c>
      <c r="AI20" s="9">
        <v>0</v>
      </c>
      <c r="AJ20" s="95" t="s">
        <v>50</v>
      </c>
      <c r="AK20" s="9">
        <v>0</v>
      </c>
      <c r="AL20" s="9">
        <v>0</v>
      </c>
      <c r="AM20" s="96" t="s">
        <v>47</v>
      </c>
      <c r="AN20" s="95" t="s">
        <v>47</v>
      </c>
      <c r="AO20" s="96" t="s">
        <v>47</v>
      </c>
      <c r="AP20" s="95" t="s">
        <v>47</v>
      </c>
    </row>
    <row r="21" spans="1:42" ht="15" customHeight="1" x14ac:dyDescent="0.25">
      <c r="A21" s="95" t="s">
        <v>2604</v>
      </c>
      <c r="B21" s="96">
        <v>44363</v>
      </c>
      <c r="C21" s="95" t="s">
        <v>1737</v>
      </c>
      <c r="D21" s="95" t="s">
        <v>58</v>
      </c>
      <c r="E21" s="95" t="s">
        <v>1746</v>
      </c>
      <c r="F21" s="95" t="s">
        <v>1749</v>
      </c>
      <c r="G21" s="95" t="s">
        <v>48</v>
      </c>
      <c r="H21" s="95" t="s">
        <v>1754</v>
      </c>
      <c r="I21" s="9" t="s">
        <v>47</v>
      </c>
      <c r="J21" s="9" t="s">
        <v>47</v>
      </c>
      <c r="K21" s="9" t="s">
        <v>47</v>
      </c>
      <c r="L21" s="9" t="s">
        <v>47</v>
      </c>
      <c r="M21" s="9">
        <v>0</v>
      </c>
      <c r="N21" s="95" t="s">
        <v>47</v>
      </c>
      <c r="O21" s="95" t="s">
        <v>1755</v>
      </c>
      <c r="P21" s="95" t="s">
        <v>1756</v>
      </c>
      <c r="Q21" s="9">
        <v>15804309</v>
      </c>
      <c r="R21" s="9">
        <v>0</v>
      </c>
      <c r="S21" s="9">
        <v>6727309</v>
      </c>
      <c r="T21" s="9">
        <v>7825000</v>
      </c>
      <c r="U21" s="95" t="s">
        <v>49</v>
      </c>
      <c r="V21" s="9">
        <v>1252000</v>
      </c>
      <c r="W21" s="9">
        <v>0</v>
      </c>
      <c r="X21" s="95" t="s">
        <v>50</v>
      </c>
      <c r="Y21" s="9">
        <v>0</v>
      </c>
      <c r="Z21" s="9">
        <v>0</v>
      </c>
      <c r="AA21" s="95" t="s">
        <v>50</v>
      </c>
      <c r="AB21" s="9">
        <v>0</v>
      </c>
      <c r="AC21" s="9">
        <v>0</v>
      </c>
      <c r="AD21" s="95" t="s">
        <v>50</v>
      </c>
      <c r="AE21" s="9">
        <v>0</v>
      </c>
      <c r="AF21" s="95">
        <v>0</v>
      </c>
      <c r="AG21" s="95" t="s">
        <v>50</v>
      </c>
      <c r="AH21" s="9">
        <v>0</v>
      </c>
      <c r="AI21" s="9">
        <v>0</v>
      </c>
      <c r="AJ21" s="95" t="s">
        <v>50</v>
      </c>
      <c r="AK21" s="9">
        <v>0</v>
      </c>
      <c r="AL21" s="9">
        <v>0</v>
      </c>
      <c r="AM21" s="96" t="s">
        <v>47</v>
      </c>
      <c r="AN21" s="95" t="s">
        <v>47</v>
      </c>
      <c r="AO21" s="96" t="s">
        <v>47</v>
      </c>
      <c r="AP21" s="95" t="s">
        <v>47</v>
      </c>
    </row>
    <row r="22" spans="1:42" ht="15" customHeight="1" x14ac:dyDescent="0.25">
      <c r="A22" s="95" t="s">
        <v>2605</v>
      </c>
      <c r="B22" s="96">
        <v>44363</v>
      </c>
      <c r="C22" s="95" t="s">
        <v>1737</v>
      </c>
      <c r="D22" s="95" t="s">
        <v>58</v>
      </c>
      <c r="E22" s="95" t="s">
        <v>1746</v>
      </c>
      <c r="F22" s="95" t="s">
        <v>1749</v>
      </c>
      <c r="G22" s="95" t="s">
        <v>48</v>
      </c>
      <c r="H22" s="95" t="s">
        <v>1757</v>
      </c>
      <c r="I22" s="9" t="s">
        <v>47</v>
      </c>
      <c r="J22" s="9" t="s">
        <v>47</v>
      </c>
      <c r="K22" s="9" t="s">
        <v>47</v>
      </c>
      <c r="L22" s="9" t="s">
        <v>47</v>
      </c>
      <c r="M22" s="9">
        <v>0</v>
      </c>
      <c r="N22" s="95" t="s">
        <v>47</v>
      </c>
      <c r="O22" s="95" t="s">
        <v>1758</v>
      </c>
      <c r="P22" s="95" t="s">
        <v>1759</v>
      </c>
      <c r="Q22" s="9">
        <v>5720000</v>
      </c>
      <c r="R22" s="9">
        <v>0</v>
      </c>
      <c r="S22" s="9">
        <v>5720000</v>
      </c>
      <c r="T22" s="9">
        <v>0</v>
      </c>
      <c r="U22" s="95" t="s">
        <v>50</v>
      </c>
      <c r="V22" s="9">
        <v>0</v>
      </c>
      <c r="W22" s="9">
        <v>0</v>
      </c>
      <c r="X22" s="95" t="s">
        <v>50</v>
      </c>
      <c r="Y22" s="9">
        <v>0</v>
      </c>
      <c r="Z22" s="9">
        <v>0</v>
      </c>
      <c r="AA22" s="95" t="s">
        <v>50</v>
      </c>
      <c r="AB22" s="9">
        <v>0</v>
      </c>
      <c r="AC22" s="9">
        <v>0</v>
      </c>
      <c r="AD22" s="95" t="s">
        <v>50</v>
      </c>
      <c r="AE22" s="9">
        <v>0</v>
      </c>
      <c r="AF22" s="95">
        <v>0</v>
      </c>
      <c r="AG22" s="95" t="s">
        <v>50</v>
      </c>
      <c r="AH22" s="9">
        <v>0</v>
      </c>
      <c r="AI22" s="9">
        <v>0</v>
      </c>
      <c r="AJ22" s="95" t="s">
        <v>50</v>
      </c>
      <c r="AK22" s="9">
        <v>0</v>
      </c>
      <c r="AL22" s="9">
        <v>0</v>
      </c>
      <c r="AM22" s="96" t="s">
        <v>47</v>
      </c>
      <c r="AN22" s="95" t="s">
        <v>47</v>
      </c>
      <c r="AO22" s="96" t="s">
        <v>47</v>
      </c>
      <c r="AP22" s="95" t="s">
        <v>47</v>
      </c>
    </row>
    <row r="23" spans="1:42" ht="15" customHeight="1" x14ac:dyDescent="0.25">
      <c r="A23" s="95" t="s">
        <v>49</v>
      </c>
      <c r="B23" s="96">
        <v>44363</v>
      </c>
      <c r="C23" s="95" t="s">
        <v>1737</v>
      </c>
      <c r="D23" s="95" t="s">
        <v>58</v>
      </c>
      <c r="E23" s="95" t="s">
        <v>1746</v>
      </c>
      <c r="F23" s="95" t="s">
        <v>1749</v>
      </c>
      <c r="G23" s="95" t="s">
        <v>48</v>
      </c>
      <c r="H23" s="95" t="s">
        <v>1760</v>
      </c>
      <c r="I23" s="9" t="s">
        <v>47</v>
      </c>
      <c r="J23" s="9" t="s">
        <v>47</v>
      </c>
      <c r="K23" s="9" t="s">
        <v>47</v>
      </c>
      <c r="L23" s="9" t="s">
        <v>47</v>
      </c>
      <c r="M23" s="9">
        <v>0</v>
      </c>
      <c r="N23" s="95" t="s">
        <v>47</v>
      </c>
      <c r="O23" s="95" t="s">
        <v>1761</v>
      </c>
      <c r="P23" s="95" t="s">
        <v>1762</v>
      </c>
      <c r="Q23" s="9">
        <v>97335356.799999997</v>
      </c>
      <c r="R23" s="9">
        <v>0</v>
      </c>
      <c r="S23" s="9">
        <v>65580380</v>
      </c>
      <c r="T23" s="9">
        <v>27374980</v>
      </c>
      <c r="U23" s="95" t="s">
        <v>49</v>
      </c>
      <c r="V23" s="9">
        <v>4379996.8</v>
      </c>
      <c r="W23" s="9">
        <v>0</v>
      </c>
      <c r="X23" s="95" t="s">
        <v>50</v>
      </c>
      <c r="Y23" s="9">
        <v>0</v>
      </c>
      <c r="Z23" s="9">
        <v>0</v>
      </c>
      <c r="AA23" s="95" t="s">
        <v>50</v>
      </c>
      <c r="AB23" s="9">
        <v>0</v>
      </c>
      <c r="AC23" s="9">
        <v>0</v>
      </c>
      <c r="AD23" s="95" t="s">
        <v>50</v>
      </c>
      <c r="AE23" s="9">
        <v>0</v>
      </c>
      <c r="AF23" s="95">
        <v>0</v>
      </c>
      <c r="AG23" s="95" t="s">
        <v>50</v>
      </c>
      <c r="AH23" s="9">
        <v>0</v>
      </c>
      <c r="AI23" s="9">
        <v>0</v>
      </c>
      <c r="AJ23" s="95" t="s">
        <v>50</v>
      </c>
      <c r="AK23" s="9">
        <v>0</v>
      </c>
      <c r="AL23" s="9">
        <v>0</v>
      </c>
      <c r="AM23" s="96" t="s">
        <v>47</v>
      </c>
      <c r="AN23" s="95" t="s">
        <v>47</v>
      </c>
      <c r="AO23" s="96" t="s">
        <v>47</v>
      </c>
      <c r="AP23" s="95" t="s">
        <v>47</v>
      </c>
    </row>
    <row r="24" spans="1:42" ht="15" customHeight="1" x14ac:dyDescent="0.25">
      <c r="A24" s="95" t="s">
        <v>2606</v>
      </c>
      <c r="B24" s="96">
        <v>44363</v>
      </c>
      <c r="C24" s="95" t="s">
        <v>1737</v>
      </c>
      <c r="D24" s="95" t="s">
        <v>58</v>
      </c>
      <c r="E24" s="95" t="s">
        <v>1746</v>
      </c>
      <c r="F24" s="95" t="s">
        <v>1747</v>
      </c>
      <c r="G24" s="95" t="s">
        <v>48</v>
      </c>
      <c r="H24" s="95" t="s">
        <v>1763</v>
      </c>
      <c r="I24" s="9" t="s">
        <v>47</v>
      </c>
      <c r="J24" s="9" t="s">
        <v>47</v>
      </c>
      <c r="K24" s="9" t="s">
        <v>47</v>
      </c>
      <c r="L24" s="9" t="s">
        <v>47</v>
      </c>
      <c r="M24" s="9">
        <v>0</v>
      </c>
      <c r="N24" s="95" t="s">
        <v>47</v>
      </c>
      <c r="O24" s="95" t="s">
        <v>56</v>
      </c>
      <c r="P24" s="95" t="s">
        <v>47</v>
      </c>
      <c r="Q24" s="9">
        <v>254069693.5</v>
      </c>
      <c r="R24" s="9">
        <v>0</v>
      </c>
      <c r="S24" s="9">
        <v>186184625.90000001</v>
      </c>
      <c r="T24" s="9">
        <v>0</v>
      </c>
      <c r="U24" s="95" t="s">
        <v>50</v>
      </c>
      <c r="V24" s="9">
        <v>0</v>
      </c>
      <c r="W24" s="9">
        <v>58521610</v>
      </c>
      <c r="X24" s="95" t="s">
        <v>50</v>
      </c>
      <c r="Y24" s="9">
        <v>9363457.5999999996</v>
      </c>
      <c r="Z24" s="9">
        <v>0</v>
      </c>
      <c r="AA24" s="95" t="s">
        <v>50</v>
      </c>
      <c r="AB24" s="9">
        <v>0</v>
      </c>
      <c r="AC24" s="9">
        <v>0</v>
      </c>
      <c r="AD24" s="95" t="s">
        <v>50</v>
      </c>
      <c r="AE24" s="9">
        <v>0</v>
      </c>
      <c r="AF24" s="95">
        <v>0</v>
      </c>
      <c r="AG24" s="95" t="s">
        <v>50</v>
      </c>
      <c r="AH24" s="9">
        <v>0</v>
      </c>
      <c r="AI24" s="9">
        <v>0</v>
      </c>
      <c r="AJ24" s="95" t="s">
        <v>50</v>
      </c>
      <c r="AK24" s="9">
        <v>0</v>
      </c>
      <c r="AL24" s="9">
        <v>0</v>
      </c>
      <c r="AM24" s="96" t="s">
        <v>47</v>
      </c>
      <c r="AN24" s="95" t="s">
        <v>47</v>
      </c>
      <c r="AO24" s="96" t="s">
        <v>47</v>
      </c>
      <c r="AP24" s="95" t="s">
        <v>47</v>
      </c>
    </row>
    <row r="25" spans="1:42" ht="15" customHeight="1" x14ac:dyDescent="0.25">
      <c r="A25" s="95" t="s">
        <v>2607</v>
      </c>
      <c r="B25" s="96">
        <v>44363</v>
      </c>
      <c r="C25" s="95" t="s">
        <v>1737</v>
      </c>
      <c r="D25" s="95" t="s">
        <v>58</v>
      </c>
      <c r="E25" s="95" t="s">
        <v>1746</v>
      </c>
      <c r="F25" s="95" t="s">
        <v>1749</v>
      </c>
      <c r="G25" s="95" t="s">
        <v>48</v>
      </c>
      <c r="H25" s="95" t="s">
        <v>1764</v>
      </c>
      <c r="I25" s="9" t="s">
        <v>47</v>
      </c>
      <c r="J25" s="9" t="s">
        <v>47</v>
      </c>
      <c r="K25" s="9" t="s">
        <v>47</v>
      </c>
      <c r="L25" s="9" t="s">
        <v>47</v>
      </c>
      <c r="M25" s="9">
        <v>0</v>
      </c>
      <c r="N25" s="95" t="s">
        <v>47</v>
      </c>
      <c r="O25" s="95" t="s">
        <v>1765</v>
      </c>
      <c r="P25" s="95" t="s">
        <v>1766</v>
      </c>
      <c r="Q25" s="9">
        <v>2860491.35</v>
      </c>
      <c r="R25" s="9">
        <v>0</v>
      </c>
      <c r="S25" s="9">
        <v>2860491.35</v>
      </c>
      <c r="T25" s="9">
        <v>0</v>
      </c>
      <c r="U25" s="95" t="s">
        <v>50</v>
      </c>
      <c r="V25" s="9">
        <v>0</v>
      </c>
      <c r="W25" s="9">
        <v>0</v>
      </c>
      <c r="X25" s="95" t="s">
        <v>50</v>
      </c>
      <c r="Y25" s="9">
        <v>0</v>
      </c>
      <c r="Z25" s="9">
        <v>0</v>
      </c>
      <c r="AA25" s="95" t="s">
        <v>50</v>
      </c>
      <c r="AB25" s="9">
        <v>0</v>
      </c>
      <c r="AC25" s="9">
        <v>0</v>
      </c>
      <c r="AD25" s="95" t="s">
        <v>50</v>
      </c>
      <c r="AE25" s="9">
        <v>0</v>
      </c>
      <c r="AF25" s="95">
        <v>0</v>
      </c>
      <c r="AG25" s="95" t="s">
        <v>50</v>
      </c>
      <c r="AH25" s="9">
        <v>0</v>
      </c>
      <c r="AI25" s="9">
        <v>0</v>
      </c>
      <c r="AJ25" s="95" t="s">
        <v>50</v>
      </c>
      <c r="AK25" s="9">
        <v>0</v>
      </c>
      <c r="AL25" s="9">
        <v>0</v>
      </c>
      <c r="AM25" s="96" t="s">
        <v>47</v>
      </c>
      <c r="AN25" s="95" t="s">
        <v>47</v>
      </c>
      <c r="AO25" s="96" t="s">
        <v>47</v>
      </c>
      <c r="AP25" s="95" t="s">
        <v>47</v>
      </c>
    </row>
    <row r="26" spans="1:42" ht="15" customHeight="1" x14ac:dyDescent="0.25">
      <c r="A26" s="95" t="s">
        <v>2608</v>
      </c>
      <c r="B26" s="96">
        <v>44363</v>
      </c>
      <c r="C26" s="95" t="s">
        <v>1737</v>
      </c>
      <c r="D26" s="95" t="s">
        <v>58</v>
      </c>
      <c r="E26" s="95" t="s">
        <v>1746</v>
      </c>
      <c r="F26" s="95" t="s">
        <v>1747</v>
      </c>
      <c r="G26" s="95" t="s">
        <v>48</v>
      </c>
      <c r="H26" s="95" t="s">
        <v>1767</v>
      </c>
      <c r="I26" s="9" t="s">
        <v>47</v>
      </c>
      <c r="J26" s="9" t="s">
        <v>47</v>
      </c>
      <c r="K26" s="9" t="s">
        <v>47</v>
      </c>
      <c r="L26" s="9" t="s">
        <v>47</v>
      </c>
      <c r="M26" s="9">
        <v>0</v>
      </c>
      <c r="N26" s="95" t="s">
        <v>47</v>
      </c>
      <c r="O26" s="95" t="s">
        <v>56</v>
      </c>
      <c r="P26" s="95" t="s">
        <v>47</v>
      </c>
      <c r="Q26" s="9">
        <v>1008584267.4000002</v>
      </c>
      <c r="R26" s="9">
        <v>0</v>
      </c>
      <c r="S26" s="9">
        <v>654316219</v>
      </c>
      <c r="T26" s="9">
        <v>0</v>
      </c>
      <c r="U26" s="95" t="s">
        <v>50</v>
      </c>
      <c r="V26" s="9">
        <v>0</v>
      </c>
      <c r="W26" s="9">
        <v>305403490</v>
      </c>
      <c r="X26" s="95" t="s">
        <v>50</v>
      </c>
      <c r="Y26" s="9">
        <v>48864558.399999999</v>
      </c>
      <c r="Z26" s="9">
        <v>0</v>
      </c>
      <c r="AA26" s="95" t="s">
        <v>50</v>
      </c>
      <c r="AB26" s="9">
        <v>0</v>
      </c>
      <c r="AC26" s="9">
        <v>0</v>
      </c>
      <c r="AD26" s="95" t="s">
        <v>50</v>
      </c>
      <c r="AE26" s="9">
        <v>0</v>
      </c>
      <c r="AF26" s="95">
        <v>0</v>
      </c>
      <c r="AG26" s="95" t="s">
        <v>50</v>
      </c>
      <c r="AH26" s="9">
        <v>0</v>
      </c>
      <c r="AI26" s="9">
        <v>0</v>
      </c>
      <c r="AJ26" s="95" t="s">
        <v>50</v>
      </c>
      <c r="AK26" s="9">
        <v>0</v>
      </c>
      <c r="AL26" s="9">
        <v>0</v>
      </c>
      <c r="AM26" s="96" t="s">
        <v>47</v>
      </c>
      <c r="AN26" s="95" t="s">
        <v>47</v>
      </c>
      <c r="AO26" s="96" t="s">
        <v>47</v>
      </c>
      <c r="AP26" s="95" t="s">
        <v>47</v>
      </c>
    </row>
    <row r="27" spans="1:42" ht="15" customHeight="1" x14ac:dyDescent="0.25">
      <c r="A27" s="95" t="s">
        <v>2609</v>
      </c>
      <c r="B27" s="96">
        <v>44363</v>
      </c>
      <c r="C27" s="95" t="s">
        <v>1737</v>
      </c>
      <c r="D27" s="95" t="s">
        <v>58</v>
      </c>
      <c r="E27" s="95" t="s">
        <v>1746</v>
      </c>
      <c r="F27" s="95" t="s">
        <v>1749</v>
      </c>
      <c r="G27" s="95" t="s">
        <v>48</v>
      </c>
      <c r="H27" s="95" t="s">
        <v>1768</v>
      </c>
      <c r="I27" s="9" t="s">
        <v>47</v>
      </c>
      <c r="J27" s="9" t="s">
        <v>47</v>
      </c>
      <c r="K27" s="9" t="s">
        <v>47</v>
      </c>
      <c r="L27" s="9" t="s">
        <v>47</v>
      </c>
      <c r="M27" s="9">
        <v>0</v>
      </c>
      <c r="N27" s="95" t="s">
        <v>47</v>
      </c>
      <c r="O27" s="95" t="s">
        <v>1765</v>
      </c>
      <c r="P27" s="95" t="s">
        <v>1766</v>
      </c>
      <c r="Q27" s="9">
        <v>2187118.7999999998</v>
      </c>
      <c r="R27" s="9">
        <v>0</v>
      </c>
      <c r="S27" s="9">
        <v>2187118.7999999998</v>
      </c>
      <c r="T27" s="9">
        <v>0</v>
      </c>
      <c r="U27" s="95" t="s">
        <v>50</v>
      </c>
      <c r="V27" s="9">
        <v>0</v>
      </c>
      <c r="W27" s="9">
        <v>0</v>
      </c>
      <c r="X27" s="95" t="s">
        <v>50</v>
      </c>
      <c r="Y27" s="9">
        <v>0</v>
      </c>
      <c r="Z27" s="9">
        <v>0</v>
      </c>
      <c r="AA27" s="95" t="s">
        <v>50</v>
      </c>
      <c r="AB27" s="9">
        <v>0</v>
      </c>
      <c r="AC27" s="9">
        <v>0</v>
      </c>
      <c r="AD27" s="95" t="s">
        <v>50</v>
      </c>
      <c r="AE27" s="9">
        <v>0</v>
      </c>
      <c r="AF27" s="95">
        <v>0</v>
      </c>
      <c r="AG27" s="95" t="s">
        <v>50</v>
      </c>
      <c r="AH27" s="9">
        <v>0</v>
      </c>
      <c r="AI27" s="9">
        <v>0</v>
      </c>
      <c r="AJ27" s="95" t="s">
        <v>50</v>
      </c>
      <c r="AK27" s="9">
        <v>0</v>
      </c>
      <c r="AL27" s="9">
        <v>0</v>
      </c>
      <c r="AM27" s="96" t="s">
        <v>47</v>
      </c>
      <c r="AN27" s="95" t="s">
        <v>47</v>
      </c>
      <c r="AO27" s="96" t="s">
        <v>47</v>
      </c>
      <c r="AP27" s="95" t="s">
        <v>47</v>
      </c>
    </row>
    <row r="28" spans="1:42" ht="15" customHeight="1" x14ac:dyDescent="0.25">
      <c r="A28" s="95" t="s">
        <v>2610</v>
      </c>
      <c r="B28" s="96">
        <v>44363</v>
      </c>
      <c r="C28" s="95" t="s">
        <v>1737</v>
      </c>
      <c r="D28" s="95" t="s">
        <v>58</v>
      </c>
      <c r="E28" s="95" t="s">
        <v>1746</v>
      </c>
      <c r="F28" s="95" t="s">
        <v>1747</v>
      </c>
      <c r="G28" s="95" t="s">
        <v>48</v>
      </c>
      <c r="H28" s="95" t="s">
        <v>1769</v>
      </c>
      <c r="I28" s="9" t="s">
        <v>47</v>
      </c>
      <c r="J28" s="9" t="s">
        <v>47</v>
      </c>
      <c r="K28" s="9" t="s">
        <v>47</v>
      </c>
      <c r="L28" s="9" t="s">
        <v>47</v>
      </c>
      <c r="M28" s="9">
        <v>0</v>
      </c>
      <c r="N28" s="95" t="s">
        <v>47</v>
      </c>
      <c r="O28" s="95" t="s">
        <v>56</v>
      </c>
      <c r="P28" s="95" t="s">
        <v>47</v>
      </c>
      <c r="Q28" s="9">
        <v>517837097.36799997</v>
      </c>
      <c r="R28" s="9">
        <v>0</v>
      </c>
      <c r="S28" s="9">
        <v>284594650.60000002</v>
      </c>
      <c r="T28" s="9">
        <v>0</v>
      </c>
      <c r="U28" s="95" t="s">
        <v>50</v>
      </c>
      <c r="V28" s="9">
        <v>0</v>
      </c>
      <c r="W28" s="9">
        <v>201071074.80000001</v>
      </c>
      <c r="X28" s="95" t="s">
        <v>49</v>
      </c>
      <c r="Y28" s="9">
        <v>32171371.967999998</v>
      </c>
      <c r="Z28" s="9">
        <v>0</v>
      </c>
      <c r="AA28" s="95" t="s">
        <v>50</v>
      </c>
      <c r="AB28" s="9">
        <v>0</v>
      </c>
      <c r="AC28" s="9">
        <v>0</v>
      </c>
      <c r="AD28" s="95" t="s">
        <v>50</v>
      </c>
      <c r="AE28" s="9">
        <v>0</v>
      </c>
      <c r="AF28" s="95">
        <v>0</v>
      </c>
      <c r="AG28" s="95" t="s">
        <v>50</v>
      </c>
      <c r="AH28" s="9">
        <v>0</v>
      </c>
      <c r="AI28" s="9">
        <v>0</v>
      </c>
      <c r="AJ28" s="95" t="s">
        <v>50</v>
      </c>
      <c r="AK28" s="9">
        <v>0</v>
      </c>
      <c r="AL28" s="9">
        <v>0</v>
      </c>
      <c r="AM28" s="96" t="s">
        <v>47</v>
      </c>
      <c r="AN28" s="95" t="s">
        <v>47</v>
      </c>
      <c r="AO28" s="96" t="s">
        <v>47</v>
      </c>
      <c r="AP28" s="95" t="s">
        <v>47</v>
      </c>
    </row>
    <row r="29" spans="1:42" ht="15" customHeight="1" x14ac:dyDescent="0.25">
      <c r="A29" s="95" t="s">
        <v>2611</v>
      </c>
      <c r="B29" s="96">
        <v>44363</v>
      </c>
      <c r="C29" s="95" t="s">
        <v>1737</v>
      </c>
      <c r="D29" s="95" t="s">
        <v>58</v>
      </c>
      <c r="E29" s="95" t="s">
        <v>1746</v>
      </c>
      <c r="F29" s="95" t="s">
        <v>1749</v>
      </c>
      <c r="G29" s="95" t="s">
        <v>84</v>
      </c>
      <c r="H29" s="95" t="s">
        <v>47</v>
      </c>
      <c r="I29" s="9" t="s">
        <v>1770</v>
      </c>
      <c r="J29" s="9" t="s">
        <v>47</v>
      </c>
      <c r="K29" s="9" t="s">
        <v>1771</v>
      </c>
      <c r="L29" s="9" t="s">
        <v>1772</v>
      </c>
      <c r="M29" s="9">
        <v>18736180</v>
      </c>
      <c r="N29" s="95" t="s">
        <v>87</v>
      </c>
      <c r="O29" s="95" t="s">
        <v>1773</v>
      </c>
      <c r="P29" s="95" t="s">
        <v>1774</v>
      </c>
      <c r="Q29" s="9">
        <v>-18736180</v>
      </c>
      <c r="R29" s="9">
        <v>0</v>
      </c>
      <c r="S29" s="9">
        <v>-18736180</v>
      </c>
      <c r="T29" s="9">
        <v>0</v>
      </c>
      <c r="U29" s="95" t="s">
        <v>50</v>
      </c>
      <c r="V29" s="9">
        <v>0</v>
      </c>
      <c r="W29" s="9">
        <v>0</v>
      </c>
      <c r="X29" s="95" t="s">
        <v>50</v>
      </c>
      <c r="Y29" s="9">
        <v>0</v>
      </c>
      <c r="Z29" s="9">
        <v>0</v>
      </c>
      <c r="AA29" s="95" t="s">
        <v>50</v>
      </c>
      <c r="AB29" s="9">
        <v>0</v>
      </c>
      <c r="AC29" s="9">
        <v>0</v>
      </c>
      <c r="AD29" s="95" t="s">
        <v>50</v>
      </c>
      <c r="AE29" s="9">
        <v>0</v>
      </c>
      <c r="AF29" s="95">
        <v>0</v>
      </c>
      <c r="AG29" s="95" t="s">
        <v>50</v>
      </c>
      <c r="AH29" s="9">
        <v>0</v>
      </c>
      <c r="AI29" s="9">
        <v>0</v>
      </c>
      <c r="AJ29" s="95" t="s">
        <v>50</v>
      </c>
      <c r="AK29" s="9">
        <v>0</v>
      </c>
      <c r="AL29" s="9">
        <v>0</v>
      </c>
      <c r="AM29" s="96" t="s">
        <v>47</v>
      </c>
      <c r="AN29" s="95" t="s">
        <v>47</v>
      </c>
      <c r="AO29" s="96" t="s">
        <v>47</v>
      </c>
      <c r="AP29" s="95" t="s">
        <v>47</v>
      </c>
    </row>
    <row r="30" spans="1:42" ht="15" customHeight="1" x14ac:dyDescent="0.25">
      <c r="A30" s="95" t="s">
        <v>52</v>
      </c>
      <c r="B30" s="97">
        <v>44363</v>
      </c>
      <c r="C30" s="95" t="s">
        <v>46</v>
      </c>
      <c r="D30" s="95" t="s">
        <v>58</v>
      </c>
      <c r="E30" s="95" t="s">
        <v>2275</v>
      </c>
      <c r="F30" s="93" t="s">
        <v>2277</v>
      </c>
      <c r="G30" s="95" t="s">
        <v>2276</v>
      </c>
      <c r="H30" s="95" t="s">
        <v>2278</v>
      </c>
      <c r="I30" s="95"/>
      <c r="J30" s="9"/>
      <c r="K30" s="9"/>
      <c r="L30" s="9"/>
      <c r="M30" s="9">
        <v>0</v>
      </c>
      <c r="N30" s="95"/>
      <c r="O30" s="95" t="s">
        <v>56</v>
      </c>
      <c r="P30" s="95"/>
      <c r="Q30" s="9">
        <v>510863662.5</v>
      </c>
      <c r="R30" s="9">
        <v>0</v>
      </c>
      <c r="S30" s="9">
        <v>510863662.5</v>
      </c>
      <c r="T30" s="9">
        <v>0</v>
      </c>
      <c r="U30" s="95" t="s">
        <v>50</v>
      </c>
      <c r="V30" s="9">
        <v>0</v>
      </c>
      <c r="W30" s="9">
        <v>0</v>
      </c>
      <c r="X30" s="95" t="s">
        <v>50</v>
      </c>
      <c r="Y30" s="9">
        <v>0</v>
      </c>
      <c r="Z30" s="9">
        <v>0</v>
      </c>
      <c r="AA30" s="95" t="s">
        <v>50</v>
      </c>
      <c r="AB30" s="9">
        <v>0</v>
      </c>
      <c r="AC30" s="9">
        <v>0</v>
      </c>
      <c r="AD30" s="95" t="s">
        <v>50</v>
      </c>
      <c r="AE30" s="9">
        <v>0</v>
      </c>
      <c r="AF30" s="9">
        <v>0</v>
      </c>
      <c r="AG30" s="98"/>
      <c r="AH30" s="98"/>
      <c r="AI30" s="98"/>
      <c r="AJ30" s="98"/>
      <c r="AK30" s="9"/>
      <c r="AL30" s="9"/>
      <c r="AM30" s="99"/>
      <c r="AN30" s="98"/>
      <c r="AO30" s="98"/>
      <c r="AP30" s="98"/>
    </row>
    <row r="31" spans="1:42" ht="15" customHeight="1" x14ac:dyDescent="0.25">
      <c r="A31" s="95" t="s">
        <v>57</v>
      </c>
      <c r="B31" s="96">
        <v>44363</v>
      </c>
      <c r="C31" s="95" t="s">
        <v>46</v>
      </c>
      <c r="D31" s="95" t="s">
        <v>62</v>
      </c>
      <c r="E31" s="95" t="s">
        <v>63</v>
      </c>
      <c r="F31" s="95" t="s">
        <v>2370</v>
      </c>
      <c r="G31" s="95" t="s">
        <v>48</v>
      </c>
      <c r="H31" s="95" t="s">
        <v>64</v>
      </c>
      <c r="I31" s="9" t="s">
        <v>47</v>
      </c>
      <c r="J31" s="9" t="s">
        <v>47</v>
      </c>
      <c r="K31" s="9" t="s">
        <v>47</v>
      </c>
      <c r="L31" s="9" t="s">
        <v>47</v>
      </c>
      <c r="M31" s="9">
        <v>0</v>
      </c>
      <c r="N31" s="95" t="s">
        <v>47</v>
      </c>
      <c r="O31" s="95" t="s">
        <v>56</v>
      </c>
      <c r="P31" s="95" t="s">
        <v>47</v>
      </c>
      <c r="Q31" s="9">
        <v>2779575384.8940005</v>
      </c>
      <c r="R31" s="9">
        <v>0</v>
      </c>
      <c r="S31" s="9">
        <v>2197720877.3499999</v>
      </c>
      <c r="T31" s="9">
        <v>0</v>
      </c>
      <c r="U31" s="95" t="s">
        <v>50</v>
      </c>
      <c r="V31" s="9">
        <v>0</v>
      </c>
      <c r="W31" s="9">
        <v>501598713.39999998</v>
      </c>
      <c r="X31" s="95" t="s">
        <v>50</v>
      </c>
      <c r="Y31" s="9">
        <v>80255794.143999979</v>
      </c>
      <c r="Z31" s="9">
        <v>0</v>
      </c>
      <c r="AA31" s="95" t="s">
        <v>50</v>
      </c>
      <c r="AB31" s="9">
        <v>0</v>
      </c>
      <c r="AC31" s="9">
        <v>0</v>
      </c>
      <c r="AD31" s="95" t="s">
        <v>50</v>
      </c>
      <c r="AE31" s="9">
        <v>0</v>
      </c>
      <c r="AF31" s="95">
        <v>0</v>
      </c>
      <c r="AG31" s="95" t="s">
        <v>50</v>
      </c>
      <c r="AH31" s="9">
        <v>0</v>
      </c>
      <c r="AI31" s="9">
        <v>0</v>
      </c>
      <c r="AJ31" s="95" t="s">
        <v>50</v>
      </c>
      <c r="AK31" s="9">
        <v>0</v>
      </c>
      <c r="AL31" s="9">
        <v>0</v>
      </c>
      <c r="AM31" s="96" t="s">
        <v>47</v>
      </c>
      <c r="AN31" s="95" t="s">
        <v>47</v>
      </c>
      <c r="AO31" s="96" t="s">
        <v>47</v>
      </c>
      <c r="AP31" s="95" t="s">
        <v>47</v>
      </c>
    </row>
    <row r="32" spans="1:42" ht="15" customHeight="1" x14ac:dyDescent="0.25">
      <c r="A32" s="95" t="s">
        <v>61</v>
      </c>
      <c r="B32" s="96">
        <v>44363</v>
      </c>
      <c r="C32" s="95" t="s">
        <v>1484</v>
      </c>
      <c r="D32" s="95" t="s">
        <v>62</v>
      </c>
      <c r="E32" s="95" t="s">
        <v>1501</v>
      </c>
      <c r="F32" s="95" t="s">
        <v>2583</v>
      </c>
      <c r="G32" s="95" t="s">
        <v>48</v>
      </c>
      <c r="H32" s="95" t="s">
        <v>1502</v>
      </c>
      <c r="I32" s="9" t="s">
        <v>47</v>
      </c>
      <c r="J32" s="9" t="s">
        <v>47</v>
      </c>
      <c r="K32" s="9" t="s">
        <v>47</v>
      </c>
      <c r="L32" s="9" t="s">
        <v>47</v>
      </c>
      <c r="M32" s="9">
        <v>0</v>
      </c>
      <c r="N32" s="95" t="s">
        <v>47</v>
      </c>
      <c r="O32" s="95" t="s">
        <v>56</v>
      </c>
      <c r="P32" s="95" t="s">
        <v>47</v>
      </c>
      <c r="Q32" s="9">
        <v>1047205745.0000004</v>
      </c>
      <c r="R32" s="9">
        <v>0</v>
      </c>
      <c r="S32" s="9">
        <v>920715934.60000014</v>
      </c>
      <c r="T32" s="9">
        <v>0</v>
      </c>
      <c r="U32" s="95" t="s">
        <v>50</v>
      </c>
      <c r="V32" s="9">
        <v>0</v>
      </c>
      <c r="W32" s="9">
        <v>109042940</v>
      </c>
      <c r="X32" s="95" t="s">
        <v>50</v>
      </c>
      <c r="Y32" s="9">
        <v>17446870.399999999</v>
      </c>
      <c r="Z32" s="9">
        <v>0</v>
      </c>
      <c r="AA32" s="95" t="s">
        <v>50</v>
      </c>
      <c r="AB32" s="9">
        <v>0</v>
      </c>
      <c r="AC32" s="9">
        <v>0</v>
      </c>
      <c r="AD32" s="95" t="s">
        <v>50</v>
      </c>
      <c r="AE32" s="9">
        <v>0</v>
      </c>
      <c r="AF32" s="95">
        <v>0</v>
      </c>
      <c r="AG32" s="95" t="s">
        <v>50</v>
      </c>
      <c r="AH32" s="9">
        <v>0</v>
      </c>
      <c r="AI32" s="9">
        <v>0</v>
      </c>
      <c r="AJ32" s="95" t="s">
        <v>50</v>
      </c>
      <c r="AK32" s="9">
        <v>0</v>
      </c>
      <c r="AL32" s="9">
        <v>0</v>
      </c>
      <c r="AM32" s="96" t="s">
        <v>47</v>
      </c>
      <c r="AN32" s="95" t="s">
        <v>47</v>
      </c>
      <c r="AO32" s="96" t="s">
        <v>47</v>
      </c>
      <c r="AP32" s="95" t="s">
        <v>47</v>
      </c>
    </row>
    <row r="33" spans="1:42" ht="15" customHeight="1" x14ac:dyDescent="0.25">
      <c r="A33" s="95" t="s">
        <v>65</v>
      </c>
      <c r="B33" s="96">
        <v>44363</v>
      </c>
      <c r="C33" s="95" t="s">
        <v>1737</v>
      </c>
      <c r="D33" s="95" t="s">
        <v>62</v>
      </c>
      <c r="E33" s="95" t="s">
        <v>1775</v>
      </c>
      <c r="F33" s="95" t="s">
        <v>1776</v>
      </c>
      <c r="G33" s="95" t="s">
        <v>48</v>
      </c>
      <c r="H33" s="95" t="s">
        <v>1777</v>
      </c>
      <c r="I33" s="9" t="s">
        <v>47</v>
      </c>
      <c r="J33" s="9" t="s">
        <v>47</v>
      </c>
      <c r="K33" s="9" t="s">
        <v>47</v>
      </c>
      <c r="L33" s="9" t="s">
        <v>47</v>
      </c>
      <c r="M33" s="9">
        <v>0</v>
      </c>
      <c r="N33" s="95" t="s">
        <v>47</v>
      </c>
      <c r="O33" s="95" t="s">
        <v>56</v>
      </c>
      <c r="P33" s="95" t="s">
        <v>47</v>
      </c>
      <c r="Q33" s="9">
        <v>1537644800.0300009</v>
      </c>
      <c r="R33" s="9">
        <v>0</v>
      </c>
      <c r="S33" s="9">
        <v>1105041069.4500003</v>
      </c>
      <c r="T33" s="9">
        <v>0</v>
      </c>
      <c r="U33" s="95" t="s">
        <v>50</v>
      </c>
      <c r="V33" s="9">
        <v>0</v>
      </c>
      <c r="W33" s="9">
        <v>372934250.5</v>
      </c>
      <c r="X33" s="95" t="s">
        <v>49</v>
      </c>
      <c r="Y33" s="9">
        <v>59669480.079999983</v>
      </c>
      <c r="Z33" s="9">
        <v>0</v>
      </c>
      <c r="AA33" s="95" t="s">
        <v>50</v>
      </c>
      <c r="AB33" s="9">
        <v>0</v>
      </c>
      <c r="AC33" s="9">
        <v>0</v>
      </c>
      <c r="AD33" s="95" t="s">
        <v>50</v>
      </c>
      <c r="AE33" s="9">
        <v>0</v>
      </c>
      <c r="AF33" s="95">
        <v>0</v>
      </c>
      <c r="AG33" s="95" t="s">
        <v>50</v>
      </c>
      <c r="AH33" s="9">
        <v>0</v>
      </c>
      <c r="AI33" s="9">
        <v>0</v>
      </c>
      <c r="AJ33" s="95" t="s">
        <v>50</v>
      </c>
      <c r="AK33" s="9">
        <v>0</v>
      </c>
      <c r="AL33" s="9">
        <v>0</v>
      </c>
      <c r="AM33" s="96" t="s">
        <v>47</v>
      </c>
      <c r="AN33" s="95" t="s">
        <v>47</v>
      </c>
      <c r="AO33" s="96" t="s">
        <v>47</v>
      </c>
      <c r="AP33" s="95" t="s">
        <v>47</v>
      </c>
    </row>
    <row r="34" spans="1:42" ht="15" customHeight="1" x14ac:dyDescent="0.25">
      <c r="A34" s="95" t="s">
        <v>69</v>
      </c>
      <c r="B34" s="96">
        <v>44363</v>
      </c>
      <c r="C34" s="95" t="s">
        <v>1737</v>
      </c>
      <c r="D34" s="95" t="s">
        <v>62</v>
      </c>
      <c r="E34" s="95" t="s">
        <v>1775</v>
      </c>
      <c r="F34" s="95" t="s">
        <v>1778</v>
      </c>
      <c r="G34" s="95" t="s">
        <v>48</v>
      </c>
      <c r="H34" s="95" t="s">
        <v>1779</v>
      </c>
      <c r="I34" s="9" t="s">
        <v>47</v>
      </c>
      <c r="J34" s="9" t="s">
        <v>47</v>
      </c>
      <c r="K34" s="9" t="s">
        <v>47</v>
      </c>
      <c r="L34" s="9" t="s">
        <v>47</v>
      </c>
      <c r="M34" s="9">
        <v>0</v>
      </c>
      <c r="N34" s="95" t="s">
        <v>47</v>
      </c>
      <c r="O34" s="95" t="s">
        <v>1780</v>
      </c>
      <c r="P34" s="95" t="s">
        <v>1781</v>
      </c>
      <c r="Q34" s="9">
        <v>29606568.956</v>
      </c>
      <c r="R34" s="9">
        <v>0</v>
      </c>
      <c r="S34" s="9">
        <v>11453222.500000002</v>
      </c>
      <c r="T34" s="9">
        <v>15649436.6</v>
      </c>
      <c r="U34" s="95" t="s">
        <v>49</v>
      </c>
      <c r="V34" s="9">
        <v>2503909.8560000001</v>
      </c>
      <c r="W34" s="9">
        <v>0</v>
      </c>
      <c r="X34" s="95" t="s">
        <v>50</v>
      </c>
      <c r="Y34" s="9">
        <v>0</v>
      </c>
      <c r="Z34" s="9">
        <v>0</v>
      </c>
      <c r="AA34" s="95" t="s">
        <v>50</v>
      </c>
      <c r="AB34" s="9">
        <v>0</v>
      </c>
      <c r="AC34" s="9">
        <v>0</v>
      </c>
      <c r="AD34" s="95" t="s">
        <v>50</v>
      </c>
      <c r="AE34" s="9">
        <v>0</v>
      </c>
      <c r="AF34" s="95">
        <v>0</v>
      </c>
      <c r="AG34" s="95" t="s">
        <v>50</v>
      </c>
      <c r="AH34" s="9">
        <v>0</v>
      </c>
      <c r="AI34" s="9">
        <v>0</v>
      </c>
      <c r="AJ34" s="95" t="s">
        <v>50</v>
      </c>
      <c r="AK34" s="9">
        <v>0</v>
      </c>
      <c r="AL34" s="9">
        <v>0</v>
      </c>
      <c r="AM34" s="96" t="s">
        <v>47</v>
      </c>
      <c r="AN34" s="95" t="s">
        <v>47</v>
      </c>
      <c r="AO34" s="96" t="s">
        <v>47</v>
      </c>
      <c r="AP34" s="95" t="s">
        <v>47</v>
      </c>
    </row>
    <row r="35" spans="1:42" ht="15" customHeight="1" x14ac:dyDescent="0.25">
      <c r="A35" s="95" t="s">
        <v>73</v>
      </c>
      <c r="B35" s="96">
        <v>44363</v>
      </c>
      <c r="C35" s="95" t="s">
        <v>1737</v>
      </c>
      <c r="D35" s="95" t="s">
        <v>62</v>
      </c>
      <c r="E35" s="95" t="s">
        <v>1775</v>
      </c>
      <c r="F35" s="95" t="s">
        <v>1776</v>
      </c>
      <c r="G35" s="95" t="s">
        <v>48</v>
      </c>
      <c r="H35" s="95" t="s">
        <v>1782</v>
      </c>
      <c r="I35" s="9" t="s">
        <v>47</v>
      </c>
      <c r="J35" s="9" t="s">
        <v>47</v>
      </c>
      <c r="K35" s="9" t="s">
        <v>47</v>
      </c>
      <c r="L35" s="9" t="s">
        <v>47</v>
      </c>
      <c r="M35" s="9">
        <v>0</v>
      </c>
      <c r="N35" s="95" t="s">
        <v>47</v>
      </c>
      <c r="O35" s="95" t="s">
        <v>56</v>
      </c>
      <c r="P35" s="95" t="s">
        <v>47</v>
      </c>
      <c r="Q35" s="9">
        <v>257878478.44400001</v>
      </c>
      <c r="R35" s="9">
        <v>0</v>
      </c>
      <c r="S35" s="9">
        <v>169708385.40000001</v>
      </c>
      <c r="T35" s="9">
        <v>0</v>
      </c>
      <c r="U35" s="95" t="s">
        <v>50</v>
      </c>
      <c r="V35" s="9">
        <v>0</v>
      </c>
      <c r="W35" s="9">
        <v>76008700.900000006</v>
      </c>
      <c r="X35" s="95" t="s">
        <v>49</v>
      </c>
      <c r="Y35" s="9">
        <v>12161392.143999999</v>
      </c>
      <c r="Z35" s="9">
        <v>0</v>
      </c>
      <c r="AA35" s="95" t="s">
        <v>50</v>
      </c>
      <c r="AB35" s="9">
        <v>0</v>
      </c>
      <c r="AC35" s="9">
        <v>0</v>
      </c>
      <c r="AD35" s="95" t="s">
        <v>50</v>
      </c>
      <c r="AE35" s="9">
        <v>0</v>
      </c>
      <c r="AF35" s="95">
        <v>0</v>
      </c>
      <c r="AG35" s="95" t="s">
        <v>50</v>
      </c>
      <c r="AH35" s="9">
        <v>0</v>
      </c>
      <c r="AI35" s="9">
        <v>0</v>
      </c>
      <c r="AJ35" s="95" t="s">
        <v>50</v>
      </c>
      <c r="AK35" s="9">
        <v>0</v>
      </c>
      <c r="AL35" s="9">
        <v>0</v>
      </c>
      <c r="AM35" s="96" t="s">
        <v>47</v>
      </c>
      <c r="AN35" s="95" t="s">
        <v>47</v>
      </c>
      <c r="AO35" s="96" t="s">
        <v>47</v>
      </c>
      <c r="AP35" s="95" t="s">
        <v>47</v>
      </c>
    </row>
    <row r="36" spans="1:42" ht="15" customHeight="1" x14ac:dyDescent="0.25">
      <c r="A36" s="95" t="s">
        <v>77</v>
      </c>
      <c r="B36" s="96">
        <v>44363</v>
      </c>
      <c r="C36" s="95" t="s">
        <v>46</v>
      </c>
      <c r="D36" s="95" t="s">
        <v>66</v>
      </c>
      <c r="E36" s="95" t="s">
        <v>67</v>
      </c>
      <c r="F36" s="95" t="s">
        <v>2382</v>
      </c>
      <c r="G36" s="95" t="s">
        <v>48</v>
      </c>
      <c r="H36" s="95" t="s">
        <v>68</v>
      </c>
      <c r="I36" s="9" t="s">
        <v>47</v>
      </c>
      <c r="J36" s="9" t="s">
        <v>47</v>
      </c>
      <c r="K36" s="9" t="s">
        <v>47</v>
      </c>
      <c r="L36" s="9" t="s">
        <v>47</v>
      </c>
      <c r="M36" s="9">
        <v>0</v>
      </c>
      <c r="N36" s="95" t="s">
        <v>47</v>
      </c>
      <c r="O36" s="95" t="s">
        <v>56</v>
      </c>
      <c r="P36" s="95" t="s">
        <v>47</v>
      </c>
      <c r="Q36" s="9">
        <v>1901564453.5219998</v>
      </c>
      <c r="R36" s="9">
        <v>0</v>
      </c>
      <c r="S36" s="9">
        <v>1514096497</v>
      </c>
      <c r="T36" s="9">
        <v>0</v>
      </c>
      <c r="U36" s="95" t="s">
        <v>50</v>
      </c>
      <c r="V36" s="9">
        <v>0</v>
      </c>
      <c r="W36" s="9">
        <v>334024100.44999999</v>
      </c>
      <c r="X36" s="95" t="s">
        <v>49</v>
      </c>
      <c r="Y36" s="9">
        <v>53443856.071999989</v>
      </c>
      <c r="Z36" s="9">
        <v>0</v>
      </c>
      <c r="AA36" s="95" t="s">
        <v>50</v>
      </c>
      <c r="AB36" s="9">
        <v>0</v>
      </c>
      <c r="AC36" s="9">
        <v>0</v>
      </c>
      <c r="AD36" s="95" t="s">
        <v>50</v>
      </c>
      <c r="AE36" s="9">
        <v>0</v>
      </c>
      <c r="AF36" s="95">
        <v>0</v>
      </c>
      <c r="AG36" s="95" t="s">
        <v>50</v>
      </c>
      <c r="AH36" s="9">
        <v>0</v>
      </c>
      <c r="AI36" s="9">
        <v>0</v>
      </c>
      <c r="AJ36" s="95" t="s">
        <v>50</v>
      </c>
      <c r="AK36" s="9">
        <v>0</v>
      </c>
      <c r="AL36" s="9">
        <v>0</v>
      </c>
      <c r="AM36" s="96" t="s">
        <v>47</v>
      </c>
      <c r="AN36" s="95" t="s">
        <v>47</v>
      </c>
      <c r="AO36" s="96" t="s">
        <v>47</v>
      </c>
      <c r="AP36" s="95" t="s">
        <v>47</v>
      </c>
    </row>
    <row r="37" spans="1:42" ht="15" customHeight="1" x14ac:dyDescent="0.25">
      <c r="A37" s="95" t="s">
        <v>79</v>
      </c>
      <c r="B37" s="96">
        <v>44363</v>
      </c>
      <c r="C37" s="95" t="s">
        <v>1484</v>
      </c>
      <c r="D37" s="95" t="s">
        <v>66</v>
      </c>
      <c r="E37" s="95" t="s">
        <v>1503</v>
      </c>
      <c r="F37" s="95" t="s">
        <v>2574</v>
      </c>
      <c r="G37" s="95" t="s">
        <v>48</v>
      </c>
      <c r="H37" s="95" t="s">
        <v>1504</v>
      </c>
      <c r="I37" s="9" t="s">
        <v>47</v>
      </c>
      <c r="J37" s="9" t="s">
        <v>47</v>
      </c>
      <c r="K37" s="9" t="s">
        <v>47</v>
      </c>
      <c r="L37" s="9" t="s">
        <v>47</v>
      </c>
      <c r="M37" s="9">
        <v>0</v>
      </c>
      <c r="N37" s="95" t="s">
        <v>47</v>
      </c>
      <c r="O37" s="95" t="s">
        <v>56</v>
      </c>
      <c r="P37" s="95" t="s">
        <v>47</v>
      </c>
      <c r="Q37" s="9">
        <v>866358103.55000031</v>
      </c>
      <c r="R37" s="9">
        <v>0</v>
      </c>
      <c r="S37" s="9">
        <v>726162023.15000021</v>
      </c>
      <c r="T37" s="9">
        <v>0</v>
      </c>
      <c r="U37" s="95" t="s">
        <v>50</v>
      </c>
      <c r="V37" s="9">
        <v>0</v>
      </c>
      <c r="W37" s="9">
        <v>120858690</v>
      </c>
      <c r="X37" s="95" t="s">
        <v>49</v>
      </c>
      <c r="Y37" s="9">
        <v>19337390.399999999</v>
      </c>
      <c r="Z37" s="9">
        <v>0</v>
      </c>
      <c r="AA37" s="95" t="s">
        <v>50</v>
      </c>
      <c r="AB37" s="9">
        <v>0</v>
      </c>
      <c r="AC37" s="9">
        <v>0</v>
      </c>
      <c r="AD37" s="95" t="s">
        <v>50</v>
      </c>
      <c r="AE37" s="9">
        <v>0</v>
      </c>
      <c r="AF37" s="95">
        <v>0</v>
      </c>
      <c r="AG37" s="95" t="s">
        <v>50</v>
      </c>
      <c r="AH37" s="9">
        <v>0</v>
      </c>
      <c r="AI37" s="9">
        <v>0</v>
      </c>
      <c r="AJ37" s="95" t="s">
        <v>50</v>
      </c>
      <c r="AK37" s="9">
        <v>0</v>
      </c>
      <c r="AL37" s="9">
        <v>0</v>
      </c>
      <c r="AM37" s="96" t="s">
        <v>47</v>
      </c>
      <c r="AN37" s="95" t="s">
        <v>47</v>
      </c>
      <c r="AO37" s="96" t="s">
        <v>47</v>
      </c>
      <c r="AP37" s="95" t="s">
        <v>47</v>
      </c>
    </row>
    <row r="38" spans="1:42" ht="15" customHeight="1" x14ac:dyDescent="0.25">
      <c r="A38" s="95" t="s">
        <v>83</v>
      </c>
      <c r="B38" s="96">
        <v>44363</v>
      </c>
      <c r="C38" s="95" t="s">
        <v>1737</v>
      </c>
      <c r="D38" s="95" t="s">
        <v>66</v>
      </c>
      <c r="E38" s="95" t="s">
        <v>1783</v>
      </c>
      <c r="F38" s="95" t="s">
        <v>1784</v>
      </c>
      <c r="G38" s="95" t="s">
        <v>48</v>
      </c>
      <c r="H38" s="95" t="s">
        <v>1785</v>
      </c>
      <c r="I38" s="9" t="s">
        <v>47</v>
      </c>
      <c r="J38" s="9" t="s">
        <v>47</v>
      </c>
      <c r="K38" s="9" t="s">
        <v>47</v>
      </c>
      <c r="L38" s="9" t="s">
        <v>47</v>
      </c>
      <c r="M38" s="9">
        <v>0</v>
      </c>
      <c r="N38" s="95" t="s">
        <v>47</v>
      </c>
      <c r="O38" s="95" t="s">
        <v>56</v>
      </c>
      <c r="P38" s="95" t="s">
        <v>47</v>
      </c>
      <c r="Q38" s="9">
        <v>180944332.09999999</v>
      </c>
      <c r="R38" s="9">
        <v>0</v>
      </c>
      <c r="S38" s="9">
        <v>157699950.50000003</v>
      </c>
      <c r="T38" s="9">
        <v>0</v>
      </c>
      <c r="U38" s="95" t="s">
        <v>50</v>
      </c>
      <c r="V38" s="9">
        <v>0</v>
      </c>
      <c r="W38" s="9">
        <v>20038260</v>
      </c>
      <c r="X38" s="95" t="s">
        <v>49</v>
      </c>
      <c r="Y38" s="9">
        <v>3206121.5999999996</v>
      </c>
      <c r="Z38" s="9">
        <v>0</v>
      </c>
      <c r="AA38" s="95" t="s">
        <v>50</v>
      </c>
      <c r="AB38" s="9">
        <v>0</v>
      </c>
      <c r="AC38" s="9">
        <v>0</v>
      </c>
      <c r="AD38" s="95" t="s">
        <v>50</v>
      </c>
      <c r="AE38" s="9">
        <v>0</v>
      </c>
      <c r="AF38" s="95">
        <v>0</v>
      </c>
      <c r="AG38" s="95" t="s">
        <v>50</v>
      </c>
      <c r="AH38" s="9">
        <v>0</v>
      </c>
      <c r="AI38" s="9">
        <v>0</v>
      </c>
      <c r="AJ38" s="95" t="s">
        <v>50</v>
      </c>
      <c r="AK38" s="9">
        <v>0</v>
      </c>
      <c r="AL38" s="9">
        <v>0</v>
      </c>
      <c r="AM38" s="96" t="s">
        <v>47</v>
      </c>
      <c r="AN38" s="95" t="s">
        <v>47</v>
      </c>
      <c r="AO38" s="96" t="s">
        <v>47</v>
      </c>
      <c r="AP38" s="95" t="s">
        <v>47</v>
      </c>
    </row>
    <row r="39" spans="1:42" ht="15" customHeight="1" x14ac:dyDescent="0.25">
      <c r="A39" s="95" t="s">
        <v>90</v>
      </c>
      <c r="B39" s="96">
        <v>44363</v>
      </c>
      <c r="C39" s="95" t="s">
        <v>1737</v>
      </c>
      <c r="D39" s="95" t="s">
        <v>66</v>
      </c>
      <c r="E39" s="95" t="s">
        <v>1783</v>
      </c>
      <c r="F39" s="95" t="s">
        <v>1786</v>
      </c>
      <c r="G39" s="95" t="s">
        <v>48</v>
      </c>
      <c r="H39" s="95" t="s">
        <v>1787</v>
      </c>
      <c r="I39" s="9" t="s">
        <v>47</v>
      </c>
      <c r="J39" s="9" t="s">
        <v>47</v>
      </c>
      <c r="K39" s="9" t="s">
        <v>47</v>
      </c>
      <c r="L39" s="9" t="s">
        <v>47</v>
      </c>
      <c r="M39" s="9">
        <v>0</v>
      </c>
      <c r="N39" s="95" t="s">
        <v>47</v>
      </c>
      <c r="O39" s="95" t="s">
        <v>1788</v>
      </c>
      <c r="P39" s="95" t="s">
        <v>1789</v>
      </c>
      <c r="Q39" s="9">
        <v>61091183.5</v>
      </c>
      <c r="R39" s="9">
        <v>0</v>
      </c>
      <c r="S39" s="9">
        <v>61091183.5</v>
      </c>
      <c r="T39" s="9">
        <v>0</v>
      </c>
      <c r="U39" s="95" t="s">
        <v>50</v>
      </c>
      <c r="V39" s="9">
        <v>0</v>
      </c>
      <c r="W39" s="9">
        <v>0</v>
      </c>
      <c r="X39" s="95" t="s">
        <v>50</v>
      </c>
      <c r="Y39" s="9">
        <v>0</v>
      </c>
      <c r="Z39" s="9">
        <v>0</v>
      </c>
      <c r="AA39" s="95" t="s">
        <v>50</v>
      </c>
      <c r="AB39" s="9">
        <v>0</v>
      </c>
      <c r="AC39" s="9">
        <v>0</v>
      </c>
      <c r="AD39" s="95" t="s">
        <v>50</v>
      </c>
      <c r="AE39" s="9">
        <v>0</v>
      </c>
      <c r="AF39" s="95">
        <v>0</v>
      </c>
      <c r="AG39" s="95" t="s">
        <v>50</v>
      </c>
      <c r="AH39" s="9">
        <v>0</v>
      </c>
      <c r="AI39" s="9">
        <v>0</v>
      </c>
      <c r="AJ39" s="95" t="s">
        <v>50</v>
      </c>
      <c r="AK39" s="9">
        <v>0</v>
      </c>
      <c r="AL39" s="9">
        <v>0</v>
      </c>
      <c r="AM39" s="96" t="s">
        <v>47</v>
      </c>
      <c r="AN39" s="95" t="s">
        <v>47</v>
      </c>
      <c r="AO39" s="96" t="s">
        <v>47</v>
      </c>
      <c r="AP39" s="95" t="s">
        <v>47</v>
      </c>
    </row>
    <row r="40" spans="1:42" ht="15" customHeight="1" x14ac:dyDescent="0.25">
      <c r="A40" s="95" t="s">
        <v>94</v>
      </c>
      <c r="B40" s="96">
        <v>44363</v>
      </c>
      <c r="C40" s="95" t="s">
        <v>1737</v>
      </c>
      <c r="D40" s="95" t="s">
        <v>66</v>
      </c>
      <c r="E40" s="95" t="s">
        <v>1783</v>
      </c>
      <c r="F40" s="95" t="s">
        <v>1790</v>
      </c>
      <c r="G40" s="95" t="s">
        <v>48</v>
      </c>
      <c r="H40" s="95" t="s">
        <v>1791</v>
      </c>
      <c r="I40" s="9" t="s">
        <v>47</v>
      </c>
      <c r="J40" s="9" t="s">
        <v>47</v>
      </c>
      <c r="K40" s="9" t="s">
        <v>47</v>
      </c>
      <c r="L40" s="9" t="s">
        <v>47</v>
      </c>
      <c r="M40" s="9">
        <v>0</v>
      </c>
      <c r="N40" s="95" t="s">
        <v>47</v>
      </c>
      <c r="O40" s="95" t="s">
        <v>56</v>
      </c>
      <c r="P40" s="95" t="s">
        <v>47</v>
      </c>
      <c r="Q40" s="9">
        <v>556337857.296</v>
      </c>
      <c r="R40" s="9">
        <v>0</v>
      </c>
      <c r="S40" s="9">
        <v>430030058.89999998</v>
      </c>
      <c r="T40" s="9">
        <v>0</v>
      </c>
      <c r="U40" s="95" t="s">
        <v>50</v>
      </c>
      <c r="V40" s="9">
        <v>0</v>
      </c>
      <c r="W40" s="9">
        <v>108886033.09999999</v>
      </c>
      <c r="X40" s="95" t="s">
        <v>50</v>
      </c>
      <c r="Y40" s="9">
        <v>17421765.296</v>
      </c>
      <c r="Z40" s="9">
        <v>0</v>
      </c>
      <c r="AA40" s="95" t="s">
        <v>50</v>
      </c>
      <c r="AB40" s="9">
        <v>0</v>
      </c>
      <c r="AC40" s="9">
        <v>0</v>
      </c>
      <c r="AD40" s="95" t="s">
        <v>50</v>
      </c>
      <c r="AE40" s="9">
        <v>0</v>
      </c>
      <c r="AF40" s="95">
        <v>0</v>
      </c>
      <c r="AG40" s="95" t="s">
        <v>50</v>
      </c>
      <c r="AH40" s="9">
        <v>0</v>
      </c>
      <c r="AI40" s="9">
        <v>0</v>
      </c>
      <c r="AJ40" s="95" t="s">
        <v>50</v>
      </c>
      <c r="AK40" s="9">
        <v>0</v>
      </c>
      <c r="AL40" s="9">
        <v>0</v>
      </c>
      <c r="AM40" s="96" t="s">
        <v>47</v>
      </c>
      <c r="AN40" s="95" t="s">
        <v>47</v>
      </c>
      <c r="AO40" s="96" t="s">
        <v>47</v>
      </c>
      <c r="AP40" s="95" t="s">
        <v>47</v>
      </c>
    </row>
    <row r="41" spans="1:42" ht="15" customHeight="1" x14ac:dyDescent="0.25">
      <c r="A41" s="95" t="s">
        <v>98</v>
      </c>
      <c r="B41" s="96">
        <v>44363</v>
      </c>
      <c r="C41" s="95" t="s">
        <v>46</v>
      </c>
      <c r="D41" s="95" t="s">
        <v>70</v>
      </c>
      <c r="E41" s="95" t="s">
        <v>71</v>
      </c>
      <c r="F41" s="95" t="s">
        <v>2390</v>
      </c>
      <c r="G41" s="95" t="s">
        <v>48</v>
      </c>
      <c r="H41" s="95" t="s">
        <v>72</v>
      </c>
      <c r="I41" s="9" t="s">
        <v>47</v>
      </c>
      <c r="J41" s="9" t="s">
        <v>47</v>
      </c>
      <c r="K41" s="9" t="s">
        <v>47</v>
      </c>
      <c r="L41" s="9" t="s">
        <v>47</v>
      </c>
      <c r="M41" s="9">
        <v>0</v>
      </c>
      <c r="N41" s="95" t="s">
        <v>47</v>
      </c>
      <c r="O41" s="95" t="s">
        <v>56</v>
      </c>
      <c r="P41" s="95" t="s">
        <v>47</v>
      </c>
      <c r="Q41" s="9">
        <v>838780266.454</v>
      </c>
      <c r="R41" s="9">
        <v>0</v>
      </c>
      <c r="S41" s="9">
        <v>691179605.14999998</v>
      </c>
      <c r="T41" s="9">
        <v>0</v>
      </c>
      <c r="U41" s="95" t="s">
        <v>50</v>
      </c>
      <c r="V41" s="9">
        <v>0</v>
      </c>
      <c r="W41" s="9">
        <v>127241949.40000001</v>
      </c>
      <c r="X41" s="95" t="s">
        <v>50</v>
      </c>
      <c r="Y41" s="9">
        <v>20358711.903999999</v>
      </c>
      <c r="Z41" s="9">
        <v>0</v>
      </c>
      <c r="AA41" s="95" t="s">
        <v>50</v>
      </c>
      <c r="AB41" s="9">
        <v>0</v>
      </c>
      <c r="AC41" s="9">
        <v>0</v>
      </c>
      <c r="AD41" s="95" t="s">
        <v>50</v>
      </c>
      <c r="AE41" s="9">
        <v>0</v>
      </c>
      <c r="AF41" s="95">
        <v>0</v>
      </c>
      <c r="AG41" s="95" t="s">
        <v>50</v>
      </c>
      <c r="AH41" s="9">
        <v>0</v>
      </c>
      <c r="AI41" s="9">
        <v>0</v>
      </c>
      <c r="AJ41" s="95" t="s">
        <v>50</v>
      </c>
      <c r="AK41" s="9">
        <v>0</v>
      </c>
      <c r="AL41" s="9">
        <v>0</v>
      </c>
      <c r="AM41" s="96" t="s">
        <v>47</v>
      </c>
      <c r="AN41" s="95" t="s">
        <v>47</v>
      </c>
      <c r="AO41" s="96" t="s">
        <v>47</v>
      </c>
      <c r="AP41" s="95" t="s">
        <v>47</v>
      </c>
    </row>
    <row r="42" spans="1:42" ht="15" customHeight="1" x14ac:dyDescent="0.25">
      <c r="A42" s="95" t="s">
        <v>100</v>
      </c>
      <c r="B42" s="96">
        <v>44363</v>
      </c>
      <c r="C42" s="95" t="s">
        <v>46</v>
      </c>
      <c r="D42" s="95" t="s">
        <v>70</v>
      </c>
      <c r="E42" s="95" t="s">
        <v>71</v>
      </c>
      <c r="F42" s="95" t="s">
        <v>2390</v>
      </c>
      <c r="G42" s="95" t="s">
        <v>48</v>
      </c>
      <c r="H42" s="95" t="s">
        <v>74</v>
      </c>
      <c r="I42" s="9" t="s">
        <v>47</v>
      </c>
      <c r="J42" s="9" t="s">
        <v>47</v>
      </c>
      <c r="K42" s="9" t="s">
        <v>47</v>
      </c>
      <c r="L42" s="9" t="s">
        <v>47</v>
      </c>
      <c r="M42" s="9">
        <v>0</v>
      </c>
      <c r="N42" s="95" t="s">
        <v>47</v>
      </c>
      <c r="O42" s="95" t="s">
        <v>75</v>
      </c>
      <c r="P42" s="95" t="s">
        <v>76</v>
      </c>
      <c r="Q42" s="9">
        <v>28329004</v>
      </c>
      <c r="R42" s="9">
        <v>0</v>
      </c>
      <c r="S42" s="9">
        <v>28329004</v>
      </c>
      <c r="T42" s="9">
        <v>0</v>
      </c>
      <c r="U42" s="95" t="s">
        <v>50</v>
      </c>
      <c r="V42" s="9">
        <v>0</v>
      </c>
      <c r="W42" s="9">
        <v>0</v>
      </c>
      <c r="X42" s="95" t="s">
        <v>50</v>
      </c>
      <c r="Y42" s="9">
        <v>0</v>
      </c>
      <c r="Z42" s="9">
        <v>0</v>
      </c>
      <c r="AA42" s="95" t="s">
        <v>50</v>
      </c>
      <c r="AB42" s="9">
        <v>0</v>
      </c>
      <c r="AC42" s="9">
        <v>0</v>
      </c>
      <c r="AD42" s="95" t="s">
        <v>50</v>
      </c>
      <c r="AE42" s="9">
        <v>0</v>
      </c>
      <c r="AF42" s="95">
        <v>0</v>
      </c>
      <c r="AG42" s="95" t="s">
        <v>50</v>
      </c>
      <c r="AH42" s="9">
        <v>0</v>
      </c>
      <c r="AI42" s="9">
        <v>0</v>
      </c>
      <c r="AJ42" s="95" t="s">
        <v>50</v>
      </c>
      <c r="AK42" s="9">
        <v>0</v>
      </c>
      <c r="AL42" s="9">
        <v>0</v>
      </c>
      <c r="AM42" s="96" t="s">
        <v>47</v>
      </c>
      <c r="AN42" s="95" t="s">
        <v>47</v>
      </c>
      <c r="AO42" s="96" t="s">
        <v>47</v>
      </c>
      <c r="AP42" s="95" t="s">
        <v>47</v>
      </c>
    </row>
    <row r="43" spans="1:42" ht="15" customHeight="1" x14ac:dyDescent="0.25">
      <c r="A43" s="95" t="s">
        <v>103</v>
      </c>
      <c r="B43" s="96">
        <v>44363</v>
      </c>
      <c r="C43" s="95" t="s">
        <v>46</v>
      </c>
      <c r="D43" s="95" t="s">
        <v>70</v>
      </c>
      <c r="E43" s="95" t="s">
        <v>71</v>
      </c>
      <c r="F43" s="95" t="s">
        <v>2390</v>
      </c>
      <c r="G43" s="95" t="s">
        <v>48</v>
      </c>
      <c r="H43" s="95" t="s">
        <v>78</v>
      </c>
      <c r="I43" s="9" t="s">
        <v>47</v>
      </c>
      <c r="J43" s="9" t="s">
        <v>47</v>
      </c>
      <c r="K43" s="9" t="s">
        <v>47</v>
      </c>
      <c r="L43" s="9" t="s">
        <v>47</v>
      </c>
      <c r="M43" s="9">
        <v>0</v>
      </c>
      <c r="N43" s="95" t="s">
        <v>47</v>
      </c>
      <c r="O43" s="95" t="s">
        <v>56</v>
      </c>
      <c r="P43" s="95" t="s">
        <v>47</v>
      </c>
      <c r="Q43" s="9">
        <v>3112937451.5180001</v>
      </c>
      <c r="R43" s="9">
        <v>0</v>
      </c>
      <c r="S43" s="9">
        <v>2512050232.1999989</v>
      </c>
      <c r="T43" s="9">
        <v>0</v>
      </c>
      <c r="U43" s="95" t="s">
        <v>50</v>
      </c>
      <c r="V43" s="9">
        <v>0</v>
      </c>
      <c r="W43" s="9">
        <v>518006223.55000001</v>
      </c>
      <c r="X43" s="95" t="s">
        <v>50</v>
      </c>
      <c r="Y43" s="9">
        <v>82880995.768000007</v>
      </c>
      <c r="Z43" s="9">
        <v>0</v>
      </c>
      <c r="AA43" s="95" t="s">
        <v>50</v>
      </c>
      <c r="AB43" s="9">
        <v>0</v>
      </c>
      <c r="AC43" s="9">
        <v>0</v>
      </c>
      <c r="AD43" s="95" t="s">
        <v>50</v>
      </c>
      <c r="AE43" s="9">
        <v>0</v>
      </c>
      <c r="AF43" s="95">
        <v>0</v>
      </c>
      <c r="AG43" s="95" t="s">
        <v>50</v>
      </c>
      <c r="AH43" s="9">
        <v>0</v>
      </c>
      <c r="AI43" s="9">
        <v>0</v>
      </c>
      <c r="AJ43" s="95" t="s">
        <v>50</v>
      </c>
      <c r="AK43" s="9">
        <v>0</v>
      </c>
      <c r="AL43" s="9">
        <v>0</v>
      </c>
      <c r="AM43" s="96" t="s">
        <v>47</v>
      </c>
      <c r="AN43" s="95" t="s">
        <v>47</v>
      </c>
      <c r="AO43" s="96" t="s">
        <v>47</v>
      </c>
      <c r="AP43" s="95" t="s">
        <v>47</v>
      </c>
    </row>
    <row r="44" spans="1:42" ht="15" customHeight="1" x14ac:dyDescent="0.25">
      <c r="A44" s="95" t="s">
        <v>107</v>
      </c>
      <c r="B44" s="96">
        <v>44363</v>
      </c>
      <c r="C44" s="95" t="s">
        <v>1737</v>
      </c>
      <c r="D44" s="95" t="s">
        <v>70</v>
      </c>
      <c r="E44" s="95" t="s">
        <v>1792</v>
      </c>
      <c r="F44" s="95" t="s">
        <v>1793</v>
      </c>
      <c r="G44" s="95" t="s">
        <v>48</v>
      </c>
      <c r="H44" s="95" t="s">
        <v>1794</v>
      </c>
      <c r="I44" s="9" t="s">
        <v>47</v>
      </c>
      <c r="J44" s="9" t="s">
        <v>47</v>
      </c>
      <c r="K44" s="9" t="s">
        <v>47</v>
      </c>
      <c r="L44" s="9" t="s">
        <v>47</v>
      </c>
      <c r="M44" s="9">
        <v>0</v>
      </c>
      <c r="N44" s="95" t="s">
        <v>47</v>
      </c>
      <c r="O44" s="95" t="s">
        <v>56</v>
      </c>
      <c r="P44" s="95" t="s">
        <v>47</v>
      </c>
      <c r="Q44" s="9">
        <v>1455456161.0860002</v>
      </c>
      <c r="R44" s="9">
        <v>0</v>
      </c>
      <c r="S44" s="9">
        <v>969361770.60000002</v>
      </c>
      <c r="T44" s="9">
        <v>0</v>
      </c>
      <c r="U44" s="95" t="s">
        <v>50</v>
      </c>
      <c r="V44" s="9">
        <v>0</v>
      </c>
      <c r="W44" s="9">
        <v>419046888.35000002</v>
      </c>
      <c r="X44" s="95" t="s">
        <v>49</v>
      </c>
      <c r="Y44" s="9">
        <v>67047502.136</v>
      </c>
      <c r="Z44" s="9">
        <v>0</v>
      </c>
      <c r="AA44" s="95" t="s">
        <v>50</v>
      </c>
      <c r="AB44" s="9">
        <v>0</v>
      </c>
      <c r="AC44" s="9">
        <v>0</v>
      </c>
      <c r="AD44" s="95" t="s">
        <v>50</v>
      </c>
      <c r="AE44" s="9">
        <v>0</v>
      </c>
      <c r="AF44" s="95">
        <v>0</v>
      </c>
      <c r="AG44" s="95" t="s">
        <v>50</v>
      </c>
      <c r="AH44" s="9">
        <v>0</v>
      </c>
      <c r="AI44" s="9">
        <v>0</v>
      </c>
      <c r="AJ44" s="95" t="s">
        <v>50</v>
      </c>
      <c r="AK44" s="9">
        <v>0</v>
      </c>
      <c r="AL44" s="9">
        <v>0</v>
      </c>
      <c r="AM44" s="96" t="s">
        <v>47</v>
      </c>
      <c r="AN44" s="95" t="s">
        <v>47</v>
      </c>
      <c r="AO44" s="96" t="s">
        <v>47</v>
      </c>
      <c r="AP44" s="95" t="s">
        <v>47</v>
      </c>
    </row>
    <row r="45" spans="1:42" ht="15" customHeight="1" x14ac:dyDescent="0.25">
      <c r="A45" s="95" t="s">
        <v>111</v>
      </c>
      <c r="B45" s="96">
        <v>44363</v>
      </c>
      <c r="C45" s="95" t="s">
        <v>1737</v>
      </c>
      <c r="D45" s="95" t="s">
        <v>70</v>
      </c>
      <c r="E45" s="95" t="s">
        <v>1792</v>
      </c>
      <c r="F45" s="95" t="s">
        <v>1795</v>
      </c>
      <c r="G45" s="95" t="s">
        <v>48</v>
      </c>
      <c r="H45" s="95" t="s">
        <v>1796</v>
      </c>
      <c r="I45" s="9" t="s">
        <v>47</v>
      </c>
      <c r="J45" s="9" t="s">
        <v>47</v>
      </c>
      <c r="K45" s="9" t="s">
        <v>47</v>
      </c>
      <c r="L45" s="9" t="s">
        <v>47</v>
      </c>
      <c r="M45" s="9">
        <v>0</v>
      </c>
      <c r="N45" s="95" t="s">
        <v>47</v>
      </c>
      <c r="O45" s="95" t="s">
        <v>1797</v>
      </c>
      <c r="P45" s="95" t="s">
        <v>1798</v>
      </c>
      <c r="Q45" s="9">
        <v>31007282.399999999</v>
      </c>
      <c r="R45" s="9">
        <v>0</v>
      </c>
      <c r="S45" s="9">
        <v>16563960</v>
      </c>
      <c r="T45" s="9">
        <v>12451140</v>
      </c>
      <c r="U45" s="95" t="s">
        <v>49</v>
      </c>
      <c r="V45" s="9">
        <v>1992182.4</v>
      </c>
      <c r="W45" s="9">
        <v>0</v>
      </c>
      <c r="X45" s="95" t="s">
        <v>50</v>
      </c>
      <c r="Y45" s="9">
        <v>0</v>
      </c>
      <c r="Z45" s="9">
        <v>0</v>
      </c>
      <c r="AA45" s="95" t="s">
        <v>50</v>
      </c>
      <c r="AB45" s="9">
        <v>0</v>
      </c>
      <c r="AC45" s="9">
        <v>0</v>
      </c>
      <c r="AD45" s="95" t="s">
        <v>50</v>
      </c>
      <c r="AE45" s="9">
        <v>0</v>
      </c>
      <c r="AF45" s="95">
        <v>0</v>
      </c>
      <c r="AG45" s="95" t="s">
        <v>50</v>
      </c>
      <c r="AH45" s="9">
        <v>0</v>
      </c>
      <c r="AI45" s="9">
        <v>0</v>
      </c>
      <c r="AJ45" s="95" t="s">
        <v>50</v>
      </c>
      <c r="AK45" s="9">
        <v>0</v>
      </c>
      <c r="AL45" s="9">
        <v>0</v>
      </c>
      <c r="AM45" s="96" t="s">
        <v>47</v>
      </c>
      <c r="AN45" s="95" t="s">
        <v>47</v>
      </c>
      <c r="AO45" s="96" t="s">
        <v>47</v>
      </c>
      <c r="AP45" s="95" t="s">
        <v>47</v>
      </c>
    </row>
    <row r="46" spans="1:42" ht="15" customHeight="1" x14ac:dyDescent="0.25">
      <c r="A46" s="95" t="s">
        <v>113</v>
      </c>
      <c r="B46" s="96">
        <v>44363</v>
      </c>
      <c r="C46" s="95" t="s">
        <v>1737</v>
      </c>
      <c r="D46" s="95" t="s">
        <v>70</v>
      </c>
      <c r="E46" s="95" t="s">
        <v>1792</v>
      </c>
      <c r="F46" s="95" t="s">
        <v>1793</v>
      </c>
      <c r="G46" s="95" t="s">
        <v>48</v>
      </c>
      <c r="H46" s="95" t="s">
        <v>1799</v>
      </c>
      <c r="I46" s="9" t="s">
        <v>47</v>
      </c>
      <c r="J46" s="9" t="s">
        <v>47</v>
      </c>
      <c r="K46" s="9" t="s">
        <v>47</v>
      </c>
      <c r="L46" s="9" t="s">
        <v>47</v>
      </c>
      <c r="M46" s="9">
        <v>0</v>
      </c>
      <c r="N46" s="95" t="s">
        <v>47</v>
      </c>
      <c r="O46" s="95" t="s">
        <v>56</v>
      </c>
      <c r="P46" s="95" t="s">
        <v>47</v>
      </c>
      <c r="Q46" s="9">
        <v>126187877.07799999</v>
      </c>
      <c r="R46" s="9">
        <v>0</v>
      </c>
      <c r="S46" s="9">
        <v>67399197.950000003</v>
      </c>
      <c r="T46" s="9">
        <v>0</v>
      </c>
      <c r="U46" s="95" t="s">
        <v>50</v>
      </c>
      <c r="V46" s="9">
        <v>0</v>
      </c>
      <c r="W46" s="9">
        <v>50679895.799999997</v>
      </c>
      <c r="X46" s="95" t="s">
        <v>49</v>
      </c>
      <c r="Y46" s="9">
        <v>8108783.3279999997</v>
      </c>
      <c r="Z46" s="9">
        <v>0</v>
      </c>
      <c r="AA46" s="95" t="s">
        <v>50</v>
      </c>
      <c r="AB46" s="9">
        <v>0</v>
      </c>
      <c r="AC46" s="9">
        <v>0</v>
      </c>
      <c r="AD46" s="95" t="s">
        <v>50</v>
      </c>
      <c r="AE46" s="9">
        <v>0</v>
      </c>
      <c r="AF46" s="95">
        <v>0</v>
      </c>
      <c r="AG46" s="95" t="s">
        <v>50</v>
      </c>
      <c r="AH46" s="9">
        <v>0</v>
      </c>
      <c r="AI46" s="9">
        <v>0</v>
      </c>
      <c r="AJ46" s="95" t="s">
        <v>50</v>
      </c>
      <c r="AK46" s="9">
        <v>0</v>
      </c>
      <c r="AL46" s="9">
        <v>0</v>
      </c>
      <c r="AM46" s="96" t="s">
        <v>47</v>
      </c>
      <c r="AN46" s="95" t="s">
        <v>47</v>
      </c>
      <c r="AO46" s="96" t="s">
        <v>47</v>
      </c>
      <c r="AP46" s="95" t="s">
        <v>47</v>
      </c>
    </row>
    <row r="47" spans="1:42" ht="15" customHeight="1" x14ac:dyDescent="0.25">
      <c r="A47" s="95" t="s">
        <v>117</v>
      </c>
      <c r="B47" s="96">
        <v>44363</v>
      </c>
      <c r="C47" s="95" t="s">
        <v>1737</v>
      </c>
      <c r="D47" s="95" t="s">
        <v>70</v>
      </c>
      <c r="E47" s="95" t="s">
        <v>1792</v>
      </c>
      <c r="F47" s="95" t="s">
        <v>1795</v>
      </c>
      <c r="G47" s="95" t="s">
        <v>48</v>
      </c>
      <c r="H47" s="95" t="s">
        <v>1800</v>
      </c>
      <c r="I47" s="9" t="s">
        <v>47</v>
      </c>
      <c r="J47" s="9" t="s">
        <v>47</v>
      </c>
      <c r="K47" s="9" t="s">
        <v>47</v>
      </c>
      <c r="L47" s="9" t="s">
        <v>47</v>
      </c>
      <c r="M47" s="9">
        <v>0</v>
      </c>
      <c r="N47" s="95" t="s">
        <v>47</v>
      </c>
      <c r="O47" s="95" t="s">
        <v>1801</v>
      </c>
      <c r="P47" s="95" t="s">
        <v>1802</v>
      </c>
      <c r="Q47" s="9">
        <v>5487829</v>
      </c>
      <c r="R47" s="9">
        <v>0</v>
      </c>
      <c r="S47" s="9">
        <v>5487829</v>
      </c>
      <c r="T47" s="9">
        <v>0</v>
      </c>
      <c r="U47" s="95" t="s">
        <v>50</v>
      </c>
      <c r="V47" s="9">
        <v>0</v>
      </c>
      <c r="W47" s="9">
        <v>0</v>
      </c>
      <c r="X47" s="95" t="s">
        <v>50</v>
      </c>
      <c r="Y47" s="9">
        <v>0</v>
      </c>
      <c r="Z47" s="9">
        <v>0</v>
      </c>
      <c r="AA47" s="95" t="s">
        <v>50</v>
      </c>
      <c r="AB47" s="9">
        <v>0</v>
      </c>
      <c r="AC47" s="9">
        <v>0</v>
      </c>
      <c r="AD47" s="95" t="s">
        <v>50</v>
      </c>
      <c r="AE47" s="9">
        <v>0</v>
      </c>
      <c r="AF47" s="95">
        <v>0</v>
      </c>
      <c r="AG47" s="95" t="s">
        <v>50</v>
      </c>
      <c r="AH47" s="9">
        <v>0</v>
      </c>
      <c r="AI47" s="9">
        <v>0</v>
      </c>
      <c r="AJ47" s="95" t="s">
        <v>50</v>
      </c>
      <c r="AK47" s="9">
        <v>0</v>
      </c>
      <c r="AL47" s="9">
        <v>0</v>
      </c>
      <c r="AM47" s="96" t="s">
        <v>47</v>
      </c>
      <c r="AN47" s="95" t="s">
        <v>47</v>
      </c>
      <c r="AO47" s="96" t="s">
        <v>47</v>
      </c>
      <c r="AP47" s="95" t="s">
        <v>47</v>
      </c>
    </row>
    <row r="48" spans="1:42" ht="15" customHeight="1" x14ac:dyDescent="0.25">
      <c r="A48" s="95" t="s">
        <v>2612</v>
      </c>
      <c r="B48" s="96">
        <v>44363</v>
      </c>
      <c r="C48" s="95" t="s">
        <v>1737</v>
      </c>
      <c r="D48" s="95" t="s">
        <v>70</v>
      </c>
      <c r="E48" s="95" t="s">
        <v>1792</v>
      </c>
      <c r="F48" s="95" t="s">
        <v>1793</v>
      </c>
      <c r="G48" s="95" t="s">
        <v>48</v>
      </c>
      <c r="H48" s="95" t="s">
        <v>1803</v>
      </c>
      <c r="I48" s="9" t="s">
        <v>47</v>
      </c>
      <c r="J48" s="9" t="s">
        <v>47</v>
      </c>
      <c r="K48" s="9" t="s">
        <v>47</v>
      </c>
      <c r="L48" s="9" t="s">
        <v>47</v>
      </c>
      <c r="M48" s="9">
        <v>0</v>
      </c>
      <c r="N48" s="95" t="s">
        <v>47</v>
      </c>
      <c r="O48" s="95" t="s">
        <v>56</v>
      </c>
      <c r="P48" s="95" t="s">
        <v>47</v>
      </c>
      <c r="Q48" s="9">
        <v>599341201.55000007</v>
      </c>
      <c r="R48" s="9">
        <v>0</v>
      </c>
      <c r="S48" s="9">
        <v>420059105.29999995</v>
      </c>
      <c r="T48" s="9">
        <v>0</v>
      </c>
      <c r="U48" s="95" t="s">
        <v>50</v>
      </c>
      <c r="V48" s="9">
        <v>0</v>
      </c>
      <c r="W48" s="9">
        <v>154553531.25</v>
      </c>
      <c r="X48" s="95" t="s">
        <v>50</v>
      </c>
      <c r="Y48" s="9">
        <v>24728565.000000004</v>
      </c>
      <c r="Z48" s="9">
        <v>0</v>
      </c>
      <c r="AA48" s="95" t="s">
        <v>50</v>
      </c>
      <c r="AB48" s="9">
        <v>0</v>
      </c>
      <c r="AC48" s="9">
        <v>0</v>
      </c>
      <c r="AD48" s="95" t="s">
        <v>50</v>
      </c>
      <c r="AE48" s="9">
        <v>0</v>
      </c>
      <c r="AF48" s="95">
        <v>0</v>
      </c>
      <c r="AG48" s="95" t="s">
        <v>50</v>
      </c>
      <c r="AH48" s="9">
        <v>0</v>
      </c>
      <c r="AI48" s="9">
        <v>0</v>
      </c>
      <c r="AJ48" s="95" t="s">
        <v>50</v>
      </c>
      <c r="AK48" s="9">
        <v>0</v>
      </c>
      <c r="AL48" s="9">
        <v>0</v>
      </c>
      <c r="AM48" s="96" t="s">
        <v>47</v>
      </c>
      <c r="AN48" s="95" t="s">
        <v>47</v>
      </c>
      <c r="AO48" s="96" t="s">
        <v>47</v>
      </c>
      <c r="AP48" s="95" t="s">
        <v>47</v>
      </c>
    </row>
    <row r="49" spans="1:42" ht="15" customHeight="1" x14ac:dyDescent="0.25">
      <c r="A49" s="95" t="s">
        <v>2613</v>
      </c>
      <c r="B49" s="96">
        <v>44363</v>
      </c>
      <c r="C49" s="95" t="s">
        <v>46</v>
      </c>
      <c r="D49" s="95" t="s">
        <v>80</v>
      </c>
      <c r="E49" s="95" t="s">
        <v>81</v>
      </c>
      <c r="F49" s="95" t="s">
        <v>2398</v>
      </c>
      <c r="G49" s="95" t="s">
        <v>48</v>
      </c>
      <c r="H49" s="95" t="s">
        <v>82</v>
      </c>
      <c r="I49" s="9" t="s">
        <v>47</v>
      </c>
      <c r="J49" s="9" t="s">
        <v>47</v>
      </c>
      <c r="K49" s="9" t="s">
        <v>47</v>
      </c>
      <c r="L49" s="9" t="s">
        <v>47</v>
      </c>
      <c r="M49" s="9">
        <v>0</v>
      </c>
      <c r="N49" s="95" t="s">
        <v>47</v>
      </c>
      <c r="O49" s="95" t="s">
        <v>56</v>
      </c>
      <c r="P49" s="95" t="s">
        <v>47</v>
      </c>
      <c r="Q49" s="9">
        <v>3987999705.0083995</v>
      </c>
      <c r="R49" s="9">
        <v>0</v>
      </c>
      <c r="S49" s="9">
        <v>2945431100.6500001</v>
      </c>
      <c r="T49" s="9">
        <v>0</v>
      </c>
      <c r="U49" s="95" t="s">
        <v>50</v>
      </c>
      <c r="V49" s="9">
        <v>0</v>
      </c>
      <c r="W49" s="9">
        <v>898766038.23999989</v>
      </c>
      <c r="X49" s="95" t="s">
        <v>49</v>
      </c>
      <c r="Y49" s="9">
        <v>143802566.11840001</v>
      </c>
      <c r="Z49" s="9">
        <v>0</v>
      </c>
      <c r="AA49" s="95" t="s">
        <v>50</v>
      </c>
      <c r="AB49" s="9">
        <v>0</v>
      </c>
      <c r="AC49" s="9">
        <v>0</v>
      </c>
      <c r="AD49" s="95" t="s">
        <v>50</v>
      </c>
      <c r="AE49" s="9">
        <v>0</v>
      </c>
      <c r="AF49" s="95">
        <v>0</v>
      </c>
      <c r="AG49" s="95" t="s">
        <v>50</v>
      </c>
      <c r="AH49" s="9">
        <v>0</v>
      </c>
      <c r="AI49" s="9">
        <v>0</v>
      </c>
      <c r="AJ49" s="95" t="s">
        <v>50</v>
      </c>
      <c r="AK49" s="9">
        <v>0</v>
      </c>
      <c r="AL49" s="9">
        <v>0</v>
      </c>
      <c r="AM49" s="96" t="s">
        <v>47</v>
      </c>
      <c r="AN49" s="95" t="s">
        <v>47</v>
      </c>
      <c r="AO49" s="96" t="s">
        <v>47</v>
      </c>
      <c r="AP49" s="95" t="s">
        <v>47</v>
      </c>
    </row>
    <row r="50" spans="1:42" ht="15" customHeight="1" x14ac:dyDescent="0.25">
      <c r="A50" s="95" t="s">
        <v>2614</v>
      </c>
      <c r="B50" s="96">
        <v>44363</v>
      </c>
      <c r="C50" s="95" t="s">
        <v>46</v>
      </c>
      <c r="D50" s="95" t="s">
        <v>80</v>
      </c>
      <c r="E50" s="95" t="s">
        <v>81</v>
      </c>
      <c r="F50" s="95" t="s">
        <v>2398</v>
      </c>
      <c r="G50" s="95" t="s">
        <v>84</v>
      </c>
      <c r="H50" s="95" t="s">
        <v>47</v>
      </c>
      <c r="I50" s="9" t="s">
        <v>85</v>
      </c>
      <c r="J50" s="9" t="s">
        <v>47</v>
      </c>
      <c r="K50" s="9" t="s">
        <v>86</v>
      </c>
      <c r="L50" s="9" t="s">
        <v>45</v>
      </c>
      <c r="M50" s="9">
        <v>29735751.199999999</v>
      </c>
      <c r="N50" s="95" t="s">
        <v>87</v>
      </c>
      <c r="O50" s="95" t="s">
        <v>88</v>
      </c>
      <c r="P50" s="95" t="s">
        <v>89</v>
      </c>
      <c r="Q50" s="9">
        <v>-18124953.600000001</v>
      </c>
      <c r="R50" s="9">
        <v>0</v>
      </c>
      <c r="S50" s="9">
        <v>0</v>
      </c>
      <c r="T50" s="9">
        <v>0</v>
      </c>
      <c r="U50" s="95" t="s">
        <v>50</v>
      </c>
      <c r="V50" s="9">
        <v>0</v>
      </c>
      <c r="W50" s="9">
        <v>-15624960</v>
      </c>
      <c r="X50" s="95" t="s">
        <v>49</v>
      </c>
      <c r="Y50" s="9">
        <v>-2499993.6000000001</v>
      </c>
      <c r="Z50" s="9">
        <v>0</v>
      </c>
      <c r="AA50" s="95" t="s">
        <v>50</v>
      </c>
      <c r="AB50" s="9">
        <v>0</v>
      </c>
      <c r="AC50" s="9">
        <v>0</v>
      </c>
      <c r="AD50" s="95" t="s">
        <v>50</v>
      </c>
      <c r="AE50" s="9">
        <v>0</v>
      </c>
      <c r="AF50" s="95">
        <v>0</v>
      </c>
      <c r="AG50" s="95" t="s">
        <v>50</v>
      </c>
      <c r="AH50" s="9">
        <v>0</v>
      </c>
      <c r="AI50" s="9">
        <v>0</v>
      </c>
      <c r="AJ50" s="95" t="s">
        <v>50</v>
      </c>
      <c r="AK50" s="9">
        <v>0</v>
      </c>
      <c r="AL50" s="9">
        <v>0</v>
      </c>
      <c r="AM50" s="96" t="s">
        <v>47</v>
      </c>
      <c r="AN50" s="95" t="s">
        <v>47</v>
      </c>
      <c r="AO50" s="96" t="s">
        <v>47</v>
      </c>
      <c r="AP50" s="95" t="s">
        <v>47</v>
      </c>
    </row>
    <row r="51" spans="1:42" ht="15" customHeight="1" x14ac:dyDescent="0.25">
      <c r="A51" s="95" t="s">
        <v>2615</v>
      </c>
      <c r="B51" s="96">
        <v>44363</v>
      </c>
      <c r="C51" s="95" t="s">
        <v>1737</v>
      </c>
      <c r="D51" s="95" t="s">
        <v>80</v>
      </c>
      <c r="E51" s="95" t="s">
        <v>1804</v>
      </c>
      <c r="F51" s="95" t="s">
        <v>1805</v>
      </c>
      <c r="G51" s="95" t="s">
        <v>48</v>
      </c>
      <c r="H51" s="95" t="s">
        <v>1806</v>
      </c>
      <c r="I51" s="9" t="s">
        <v>47</v>
      </c>
      <c r="J51" s="9" t="s">
        <v>47</v>
      </c>
      <c r="K51" s="9" t="s">
        <v>47</v>
      </c>
      <c r="L51" s="9" t="s">
        <v>47</v>
      </c>
      <c r="M51" s="9">
        <v>0</v>
      </c>
      <c r="N51" s="95" t="s">
        <v>47</v>
      </c>
      <c r="O51" s="95" t="s">
        <v>56</v>
      </c>
      <c r="P51" s="95" t="s">
        <v>47</v>
      </c>
      <c r="Q51" s="9">
        <v>584099440.36599982</v>
      </c>
      <c r="R51" s="9">
        <v>0</v>
      </c>
      <c r="S51" s="9">
        <v>342065799.85000002</v>
      </c>
      <c r="T51" s="9">
        <v>0</v>
      </c>
      <c r="U51" s="95" t="s">
        <v>50</v>
      </c>
      <c r="V51" s="9">
        <v>0</v>
      </c>
      <c r="W51" s="9">
        <v>208649690.09999999</v>
      </c>
      <c r="X51" s="95" t="s">
        <v>49</v>
      </c>
      <c r="Y51" s="9">
        <v>33383950.415999997</v>
      </c>
      <c r="Z51" s="9">
        <v>0</v>
      </c>
      <c r="AA51" s="95" t="s">
        <v>50</v>
      </c>
      <c r="AB51" s="9">
        <v>0</v>
      </c>
      <c r="AC51" s="9">
        <v>0</v>
      </c>
      <c r="AD51" s="95" t="s">
        <v>50</v>
      </c>
      <c r="AE51" s="9">
        <v>0</v>
      </c>
      <c r="AF51" s="95">
        <v>0</v>
      </c>
      <c r="AG51" s="95" t="s">
        <v>50</v>
      </c>
      <c r="AH51" s="9">
        <v>0</v>
      </c>
      <c r="AI51" s="9">
        <v>0</v>
      </c>
      <c r="AJ51" s="95" t="s">
        <v>50</v>
      </c>
      <c r="AK51" s="9">
        <v>0</v>
      </c>
      <c r="AL51" s="9">
        <v>0</v>
      </c>
      <c r="AM51" s="96" t="s">
        <v>47</v>
      </c>
      <c r="AN51" s="95" t="s">
        <v>47</v>
      </c>
      <c r="AO51" s="96" t="s">
        <v>47</v>
      </c>
      <c r="AP51" s="95" t="s">
        <v>47</v>
      </c>
    </row>
    <row r="52" spans="1:42" ht="15" customHeight="1" x14ac:dyDescent="0.25">
      <c r="A52" s="95" t="s">
        <v>2616</v>
      </c>
      <c r="B52" s="96">
        <v>44363</v>
      </c>
      <c r="C52" s="95" t="s">
        <v>46</v>
      </c>
      <c r="D52" s="95" t="s">
        <v>158</v>
      </c>
      <c r="E52" s="95" t="s">
        <v>159</v>
      </c>
      <c r="F52" s="95" t="s">
        <v>2408</v>
      </c>
      <c r="G52" s="95" t="s">
        <v>48</v>
      </c>
      <c r="H52" s="95" t="s">
        <v>2407</v>
      </c>
      <c r="I52" s="9" t="s">
        <v>47</v>
      </c>
      <c r="J52" s="9" t="s">
        <v>47</v>
      </c>
      <c r="K52" s="9" t="s">
        <v>47</v>
      </c>
      <c r="L52" s="9" t="s">
        <v>47</v>
      </c>
      <c r="M52" s="9">
        <v>0</v>
      </c>
      <c r="N52" s="95" t="s">
        <v>47</v>
      </c>
      <c r="O52" s="95" t="s">
        <v>2258</v>
      </c>
      <c r="P52" s="95" t="s">
        <v>47</v>
      </c>
      <c r="Q52" s="9">
        <v>0</v>
      </c>
      <c r="R52" s="9">
        <v>0</v>
      </c>
      <c r="S52" s="9">
        <v>0</v>
      </c>
      <c r="T52" s="9">
        <v>0</v>
      </c>
      <c r="U52" s="95" t="s">
        <v>50</v>
      </c>
      <c r="V52" s="9">
        <v>0</v>
      </c>
      <c r="W52" s="9">
        <v>0</v>
      </c>
      <c r="X52" s="95" t="s">
        <v>50</v>
      </c>
      <c r="Y52" s="9">
        <v>0</v>
      </c>
      <c r="Z52" s="9">
        <v>0</v>
      </c>
      <c r="AA52" s="95" t="s">
        <v>50</v>
      </c>
      <c r="AB52" s="9">
        <v>0</v>
      </c>
      <c r="AC52" s="9">
        <v>0</v>
      </c>
      <c r="AD52" s="95" t="s">
        <v>50</v>
      </c>
      <c r="AE52" s="9">
        <v>0</v>
      </c>
      <c r="AF52" s="95">
        <v>0</v>
      </c>
      <c r="AG52" s="95" t="s">
        <v>50</v>
      </c>
      <c r="AH52" s="9">
        <v>0</v>
      </c>
      <c r="AI52" s="9">
        <v>0</v>
      </c>
      <c r="AJ52" s="95" t="s">
        <v>50</v>
      </c>
      <c r="AK52" s="9">
        <v>0</v>
      </c>
      <c r="AL52" s="9">
        <v>0</v>
      </c>
      <c r="AM52" s="96" t="s">
        <v>47</v>
      </c>
      <c r="AN52" s="95" t="s">
        <v>47</v>
      </c>
      <c r="AO52" s="96" t="s">
        <v>47</v>
      </c>
      <c r="AP52" s="95" t="s">
        <v>47</v>
      </c>
    </row>
    <row r="53" spans="1:42" ht="15" customHeight="1" x14ac:dyDescent="0.25">
      <c r="A53" s="95" t="s">
        <v>2617</v>
      </c>
      <c r="B53" s="96">
        <v>44363</v>
      </c>
      <c r="C53" s="95" t="s">
        <v>46</v>
      </c>
      <c r="D53" s="95" t="s">
        <v>91</v>
      </c>
      <c r="E53" s="95" t="s">
        <v>92</v>
      </c>
      <c r="F53" s="95" t="s">
        <v>2424</v>
      </c>
      <c r="G53" s="95" t="s">
        <v>48</v>
      </c>
      <c r="H53" s="95" t="s">
        <v>93</v>
      </c>
      <c r="I53" s="9" t="s">
        <v>47</v>
      </c>
      <c r="J53" s="9" t="s">
        <v>47</v>
      </c>
      <c r="K53" s="9" t="s">
        <v>47</v>
      </c>
      <c r="L53" s="9" t="s">
        <v>47</v>
      </c>
      <c r="M53" s="9">
        <v>0</v>
      </c>
      <c r="N53" s="95" t="s">
        <v>47</v>
      </c>
      <c r="O53" s="95" t="s">
        <v>56</v>
      </c>
      <c r="P53" s="95" t="s">
        <v>47</v>
      </c>
      <c r="Q53" s="9">
        <v>106594799.85800001</v>
      </c>
      <c r="R53" s="9">
        <v>0</v>
      </c>
      <c r="S53" s="9">
        <v>61859676.750000015</v>
      </c>
      <c r="T53" s="9">
        <v>0</v>
      </c>
      <c r="U53" s="95" t="s">
        <v>50</v>
      </c>
      <c r="V53" s="9">
        <v>0</v>
      </c>
      <c r="W53" s="9">
        <v>38564761.299999997</v>
      </c>
      <c r="X53" s="95" t="s">
        <v>49</v>
      </c>
      <c r="Y53" s="9">
        <v>6170361.8080000002</v>
      </c>
      <c r="Z53" s="9">
        <v>0</v>
      </c>
      <c r="AA53" s="95" t="s">
        <v>50</v>
      </c>
      <c r="AB53" s="9">
        <v>0</v>
      </c>
      <c r="AC53" s="9">
        <v>0</v>
      </c>
      <c r="AD53" s="95" t="s">
        <v>50</v>
      </c>
      <c r="AE53" s="9">
        <v>0</v>
      </c>
      <c r="AF53" s="95">
        <v>0</v>
      </c>
      <c r="AG53" s="95" t="s">
        <v>50</v>
      </c>
      <c r="AH53" s="9">
        <v>0</v>
      </c>
      <c r="AI53" s="9">
        <v>0</v>
      </c>
      <c r="AJ53" s="95" t="s">
        <v>50</v>
      </c>
      <c r="AK53" s="9">
        <v>0</v>
      </c>
      <c r="AL53" s="9">
        <v>0</v>
      </c>
      <c r="AM53" s="96" t="s">
        <v>47</v>
      </c>
      <c r="AN53" s="95" t="s">
        <v>47</v>
      </c>
      <c r="AO53" s="96" t="s">
        <v>47</v>
      </c>
      <c r="AP53" s="95" t="s">
        <v>47</v>
      </c>
    </row>
    <row r="54" spans="1:42" ht="15" customHeight="1" x14ac:dyDescent="0.25">
      <c r="A54" s="95" t="s">
        <v>2618</v>
      </c>
      <c r="B54" s="96">
        <v>44363</v>
      </c>
      <c r="C54" s="95" t="s">
        <v>46</v>
      </c>
      <c r="D54" s="95" t="s">
        <v>91</v>
      </c>
      <c r="E54" s="95" t="s">
        <v>92</v>
      </c>
      <c r="F54" s="95" t="s">
        <v>2424</v>
      </c>
      <c r="G54" s="95" t="s">
        <v>48</v>
      </c>
      <c r="H54" s="95" t="s">
        <v>95</v>
      </c>
      <c r="I54" s="9" t="s">
        <v>47</v>
      </c>
      <c r="J54" s="9" t="s">
        <v>47</v>
      </c>
      <c r="K54" s="9" t="s">
        <v>47</v>
      </c>
      <c r="L54" s="9" t="s">
        <v>47</v>
      </c>
      <c r="M54" s="9">
        <v>0</v>
      </c>
      <c r="N54" s="95" t="s">
        <v>47</v>
      </c>
      <c r="O54" s="95" t="s">
        <v>96</v>
      </c>
      <c r="P54" s="95" t="s">
        <v>97</v>
      </c>
      <c r="Q54" s="9">
        <v>123797463.90200002</v>
      </c>
      <c r="R54" s="9">
        <v>0</v>
      </c>
      <c r="S54" s="9">
        <v>109857679</v>
      </c>
      <c r="T54" s="9">
        <v>12017055.949999999</v>
      </c>
      <c r="U54" s="95" t="s">
        <v>49</v>
      </c>
      <c r="V54" s="9">
        <v>1922728.952</v>
      </c>
      <c r="W54" s="9">
        <v>0</v>
      </c>
      <c r="X54" s="95" t="s">
        <v>50</v>
      </c>
      <c r="Y54" s="9">
        <v>0</v>
      </c>
      <c r="Z54" s="9">
        <v>0</v>
      </c>
      <c r="AA54" s="95" t="s">
        <v>50</v>
      </c>
      <c r="AB54" s="9">
        <v>0</v>
      </c>
      <c r="AC54" s="9">
        <v>0</v>
      </c>
      <c r="AD54" s="95" t="s">
        <v>50</v>
      </c>
      <c r="AE54" s="9">
        <v>0</v>
      </c>
      <c r="AF54" s="95">
        <v>0</v>
      </c>
      <c r="AG54" s="95" t="s">
        <v>50</v>
      </c>
      <c r="AH54" s="9">
        <v>0</v>
      </c>
      <c r="AI54" s="9">
        <v>0</v>
      </c>
      <c r="AJ54" s="95" t="s">
        <v>50</v>
      </c>
      <c r="AK54" s="9">
        <v>0</v>
      </c>
      <c r="AL54" s="9">
        <v>0</v>
      </c>
      <c r="AM54" s="96" t="s">
        <v>47</v>
      </c>
      <c r="AN54" s="95" t="s">
        <v>47</v>
      </c>
      <c r="AO54" s="96" t="s">
        <v>47</v>
      </c>
      <c r="AP54" s="95" t="s">
        <v>47</v>
      </c>
    </row>
    <row r="55" spans="1:42" ht="15" customHeight="1" x14ac:dyDescent="0.25">
      <c r="A55" s="95" t="s">
        <v>2619</v>
      </c>
      <c r="B55" s="96">
        <v>44363</v>
      </c>
      <c r="C55" s="95" t="s">
        <v>46</v>
      </c>
      <c r="D55" s="95" t="s">
        <v>91</v>
      </c>
      <c r="E55" s="95" t="s">
        <v>92</v>
      </c>
      <c r="F55" s="95" t="s">
        <v>2424</v>
      </c>
      <c r="G55" s="95" t="s">
        <v>48</v>
      </c>
      <c r="H55" s="95" t="s">
        <v>99</v>
      </c>
      <c r="I55" s="9" t="s">
        <v>47</v>
      </c>
      <c r="J55" s="9" t="s">
        <v>47</v>
      </c>
      <c r="K55" s="9" t="s">
        <v>47</v>
      </c>
      <c r="L55" s="9" t="s">
        <v>47</v>
      </c>
      <c r="M55" s="9">
        <v>0</v>
      </c>
      <c r="N55" s="95" t="s">
        <v>47</v>
      </c>
      <c r="O55" s="95" t="s">
        <v>56</v>
      </c>
      <c r="P55" s="95" t="s">
        <v>47</v>
      </c>
      <c r="Q55" s="9">
        <v>2561897575.1220002</v>
      </c>
      <c r="R55" s="9">
        <v>0</v>
      </c>
      <c r="S55" s="9">
        <v>1682212551.9000001</v>
      </c>
      <c r="T55" s="9">
        <v>0</v>
      </c>
      <c r="U55" s="95" t="s">
        <v>50</v>
      </c>
      <c r="V55" s="9">
        <v>0</v>
      </c>
      <c r="W55" s="9">
        <v>758349157.94999993</v>
      </c>
      <c r="X55" s="95" t="s">
        <v>50</v>
      </c>
      <c r="Y55" s="9">
        <v>121335865.27200003</v>
      </c>
      <c r="Z55" s="9">
        <v>0</v>
      </c>
      <c r="AA55" s="95" t="s">
        <v>50</v>
      </c>
      <c r="AB55" s="9">
        <v>0</v>
      </c>
      <c r="AC55" s="9">
        <v>0</v>
      </c>
      <c r="AD55" s="95" t="s">
        <v>50</v>
      </c>
      <c r="AE55" s="9">
        <v>0</v>
      </c>
      <c r="AF55" s="95">
        <v>0</v>
      </c>
      <c r="AG55" s="95" t="s">
        <v>50</v>
      </c>
      <c r="AH55" s="9">
        <v>0</v>
      </c>
      <c r="AI55" s="9">
        <v>0</v>
      </c>
      <c r="AJ55" s="95" t="s">
        <v>50</v>
      </c>
      <c r="AK55" s="9">
        <v>0</v>
      </c>
      <c r="AL55" s="9">
        <v>0</v>
      </c>
      <c r="AM55" s="96" t="s">
        <v>47</v>
      </c>
      <c r="AN55" s="95" t="s">
        <v>47</v>
      </c>
      <c r="AO55" s="96" t="s">
        <v>47</v>
      </c>
      <c r="AP55" s="95" t="s">
        <v>47</v>
      </c>
    </row>
    <row r="56" spans="1:42" ht="15" customHeight="1" x14ac:dyDescent="0.25">
      <c r="A56" s="95" t="s">
        <v>2620</v>
      </c>
      <c r="B56" s="96">
        <v>44363</v>
      </c>
      <c r="C56" s="95" t="s">
        <v>1737</v>
      </c>
      <c r="D56" s="95" t="s">
        <v>91</v>
      </c>
      <c r="E56" s="95" t="s">
        <v>1807</v>
      </c>
      <c r="F56" s="95" t="s">
        <v>1808</v>
      </c>
      <c r="G56" s="95" t="s">
        <v>48</v>
      </c>
      <c r="H56" s="95" t="s">
        <v>1809</v>
      </c>
      <c r="I56" s="9" t="s">
        <v>47</v>
      </c>
      <c r="J56" s="9" t="s">
        <v>47</v>
      </c>
      <c r="K56" s="9" t="s">
        <v>47</v>
      </c>
      <c r="L56" s="9" t="s">
        <v>47</v>
      </c>
      <c r="M56" s="9">
        <v>0</v>
      </c>
      <c r="N56" s="95" t="s">
        <v>47</v>
      </c>
      <c r="O56" s="95" t="s">
        <v>56</v>
      </c>
      <c r="P56" s="95" t="s">
        <v>47</v>
      </c>
      <c r="Q56" s="9">
        <v>41018775.199999996</v>
      </c>
      <c r="R56" s="9">
        <v>0</v>
      </c>
      <c r="S56" s="9">
        <v>2191000</v>
      </c>
      <c r="T56" s="9">
        <v>0</v>
      </c>
      <c r="U56" s="95" t="s">
        <v>50</v>
      </c>
      <c r="V56" s="9">
        <v>0</v>
      </c>
      <c r="W56" s="9">
        <v>33472220</v>
      </c>
      <c r="X56" s="95" t="s">
        <v>49</v>
      </c>
      <c r="Y56" s="9">
        <v>5355555.2</v>
      </c>
      <c r="Z56" s="9">
        <v>0</v>
      </c>
      <c r="AA56" s="95" t="s">
        <v>50</v>
      </c>
      <c r="AB56" s="9">
        <v>0</v>
      </c>
      <c r="AC56" s="9">
        <v>0</v>
      </c>
      <c r="AD56" s="95" t="s">
        <v>50</v>
      </c>
      <c r="AE56" s="9">
        <v>0</v>
      </c>
      <c r="AF56" s="95">
        <v>0</v>
      </c>
      <c r="AG56" s="95" t="s">
        <v>50</v>
      </c>
      <c r="AH56" s="9">
        <v>0</v>
      </c>
      <c r="AI56" s="9">
        <v>0</v>
      </c>
      <c r="AJ56" s="95" t="s">
        <v>50</v>
      </c>
      <c r="AK56" s="9">
        <v>0</v>
      </c>
      <c r="AL56" s="9">
        <v>0</v>
      </c>
      <c r="AM56" s="96" t="s">
        <v>47</v>
      </c>
      <c r="AN56" s="95" t="s">
        <v>47</v>
      </c>
      <c r="AO56" s="96" t="s">
        <v>47</v>
      </c>
      <c r="AP56" s="95" t="s">
        <v>47</v>
      </c>
    </row>
    <row r="57" spans="1:42" ht="15" customHeight="1" x14ac:dyDescent="0.25">
      <c r="A57" s="95" t="s">
        <v>2621</v>
      </c>
      <c r="B57" s="96">
        <v>44363</v>
      </c>
      <c r="C57" s="95" t="s">
        <v>46</v>
      </c>
      <c r="D57" s="95" t="s">
        <v>175</v>
      </c>
      <c r="E57" s="95" t="s">
        <v>176</v>
      </c>
      <c r="F57" s="95" t="s">
        <v>2400</v>
      </c>
      <c r="G57" s="95" t="s">
        <v>48</v>
      </c>
      <c r="H57" s="95" t="s">
        <v>2438</v>
      </c>
      <c r="I57" s="9" t="s">
        <v>47</v>
      </c>
      <c r="J57" s="9" t="s">
        <v>47</v>
      </c>
      <c r="K57" s="9" t="s">
        <v>47</v>
      </c>
      <c r="L57" s="9" t="s">
        <v>47</v>
      </c>
      <c r="M57" s="9">
        <v>0</v>
      </c>
      <c r="N57" s="95" t="s">
        <v>47</v>
      </c>
      <c r="O57" s="95" t="s">
        <v>2258</v>
      </c>
      <c r="P57" s="95" t="s">
        <v>47</v>
      </c>
      <c r="Q57" s="9">
        <v>0</v>
      </c>
      <c r="R57" s="9">
        <v>0</v>
      </c>
      <c r="S57" s="9">
        <v>0</v>
      </c>
      <c r="T57" s="9">
        <v>0</v>
      </c>
      <c r="U57" s="95" t="s">
        <v>50</v>
      </c>
      <c r="V57" s="9">
        <v>0</v>
      </c>
      <c r="W57" s="9">
        <v>0</v>
      </c>
      <c r="X57" s="95" t="s">
        <v>50</v>
      </c>
      <c r="Y57" s="9">
        <v>0</v>
      </c>
      <c r="Z57" s="9">
        <v>0</v>
      </c>
      <c r="AA57" s="95" t="s">
        <v>50</v>
      </c>
      <c r="AB57" s="9">
        <v>0</v>
      </c>
      <c r="AC57" s="9">
        <v>0</v>
      </c>
      <c r="AD57" s="95" t="s">
        <v>50</v>
      </c>
      <c r="AE57" s="9">
        <v>0</v>
      </c>
      <c r="AF57" s="95">
        <v>0</v>
      </c>
      <c r="AG57" s="95" t="s">
        <v>50</v>
      </c>
      <c r="AH57" s="9">
        <v>0</v>
      </c>
      <c r="AI57" s="9">
        <v>0</v>
      </c>
      <c r="AJ57" s="95" t="s">
        <v>50</v>
      </c>
      <c r="AK57" s="9">
        <v>0</v>
      </c>
      <c r="AL57" s="9">
        <v>0</v>
      </c>
      <c r="AM57" s="96" t="s">
        <v>47</v>
      </c>
      <c r="AN57" s="95" t="s">
        <v>47</v>
      </c>
      <c r="AO57" s="96" t="s">
        <v>47</v>
      </c>
      <c r="AP57" s="95" t="s">
        <v>47</v>
      </c>
    </row>
    <row r="58" spans="1:42" ht="15" customHeight="1" x14ac:dyDescent="0.25">
      <c r="A58" s="95" t="s">
        <v>2622</v>
      </c>
      <c r="B58" s="96">
        <v>44363</v>
      </c>
      <c r="C58" s="95" t="s">
        <v>46</v>
      </c>
      <c r="D58" s="95" t="s">
        <v>101</v>
      </c>
      <c r="E58" s="95" t="s">
        <v>102</v>
      </c>
      <c r="F58" s="95" t="s">
        <v>2323</v>
      </c>
      <c r="G58" s="95" t="s">
        <v>48</v>
      </c>
      <c r="H58" s="95" t="s">
        <v>2325</v>
      </c>
      <c r="I58" s="9" t="s">
        <v>47</v>
      </c>
      <c r="J58" s="9" t="s">
        <v>47</v>
      </c>
      <c r="K58" s="9" t="s">
        <v>47</v>
      </c>
      <c r="L58" s="9" t="s">
        <v>47</v>
      </c>
      <c r="M58" s="9">
        <v>0</v>
      </c>
      <c r="N58" s="95" t="s">
        <v>47</v>
      </c>
      <c r="O58" s="95" t="s">
        <v>56</v>
      </c>
      <c r="P58" s="95" t="s">
        <v>47</v>
      </c>
      <c r="Q58" s="9">
        <v>2139928538.6519997</v>
      </c>
      <c r="R58" s="9">
        <v>0</v>
      </c>
      <c r="S58" s="9">
        <v>1603014675.6499999</v>
      </c>
      <c r="T58" s="9">
        <v>0</v>
      </c>
      <c r="U58" s="95" t="s">
        <v>50</v>
      </c>
      <c r="V58" s="9">
        <v>0</v>
      </c>
      <c r="W58" s="9">
        <v>462856778.44999999</v>
      </c>
      <c r="X58" s="95" t="s">
        <v>50</v>
      </c>
      <c r="Y58" s="9">
        <v>74057084.552000001</v>
      </c>
      <c r="Z58" s="9">
        <v>0</v>
      </c>
      <c r="AA58" s="95" t="s">
        <v>50</v>
      </c>
      <c r="AB58" s="9">
        <v>0</v>
      </c>
      <c r="AC58" s="9">
        <v>0</v>
      </c>
      <c r="AD58" s="95" t="s">
        <v>50</v>
      </c>
      <c r="AE58" s="9">
        <v>0</v>
      </c>
      <c r="AF58" s="95">
        <v>0</v>
      </c>
      <c r="AG58" s="95" t="s">
        <v>50</v>
      </c>
      <c r="AH58" s="9">
        <v>0</v>
      </c>
      <c r="AI58" s="9">
        <v>0</v>
      </c>
      <c r="AJ58" s="95" t="s">
        <v>50</v>
      </c>
      <c r="AK58" s="9">
        <v>0</v>
      </c>
      <c r="AL58" s="9">
        <v>0</v>
      </c>
      <c r="AM58" s="96" t="s">
        <v>47</v>
      </c>
      <c r="AN58" s="95" t="s">
        <v>47</v>
      </c>
      <c r="AO58" s="96" t="s">
        <v>47</v>
      </c>
      <c r="AP58" s="95" t="s">
        <v>47</v>
      </c>
    </row>
    <row r="59" spans="1:42" ht="15" customHeight="1" x14ac:dyDescent="0.25">
      <c r="A59" s="95" t="s">
        <v>2623</v>
      </c>
      <c r="B59" s="96">
        <v>44363</v>
      </c>
      <c r="C59" s="95" t="s">
        <v>46</v>
      </c>
      <c r="D59" s="95" t="s">
        <v>187</v>
      </c>
      <c r="E59" s="95" t="s">
        <v>188</v>
      </c>
      <c r="F59" s="95" t="s">
        <v>2441</v>
      </c>
      <c r="G59" s="95" t="s">
        <v>48</v>
      </c>
      <c r="H59" s="95" t="s">
        <v>2442</v>
      </c>
      <c r="I59" s="9" t="s">
        <v>47</v>
      </c>
      <c r="J59" s="9" t="s">
        <v>47</v>
      </c>
      <c r="K59" s="9" t="s">
        <v>47</v>
      </c>
      <c r="L59" s="9" t="s">
        <v>47</v>
      </c>
      <c r="M59" s="9">
        <v>0</v>
      </c>
      <c r="N59" s="95" t="s">
        <v>47</v>
      </c>
      <c r="O59" s="95" t="s">
        <v>56</v>
      </c>
      <c r="P59" s="95" t="s">
        <v>47</v>
      </c>
      <c r="Q59" s="9">
        <v>10627789.800000001</v>
      </c>
      <c r="R59" s="9">
        <v>0</v>
      </c>
      <c r="S59" s="9">
        <v>10627789.800000001</v>
      </c>
      <c r="T59" s="9">
        <v>0</v>
      </c>
      <c r="U59" s="95" t="s">
        <v>50</v>
      </c>
      <c r="V59" s="9">
        <v>0</v>
      </c>
      <c r="W59" s="9">
        <v>0</v>
      </c>
      <c r="X59" s="95" t="s">
        <v>49</v>
      </c>
      <c r="Y59" s="9">
        <v>0</v>
      </c>
      <c r="Z59" s="9">
        <v>0</v>
      </c>
      <c r="AA59" s="95" t="s">
        <v>50</v>
      </c>
      <c r="AB59" s="9">
        <v>0</v>
      </c>
      <c r="AC59" s="9">
        <v>0</v>
      </c>
      <c r="AD59" s="95" t="s">
        <v>50</v>
      </c>
      <c r="AE59" s="9">
        <v>0</v>
      </c>
      <c r="AF59" s="95">
        <v>0</v>
      </c>
      <c r="AG59" s="95" t="s">
        <v>50</v>
      </c>
      <c r="AH59" s="9">
        <v>0</v>
      </c>
      <c r="AI59" s="9">
        <v>0</v>
      </c>
      <c r="AJ59" s="95" t="s">
        <v>50</v>
      </c>
      <c r="AK59" s="9">
        <v>0</v>
      </c>
      <c r="AL59" s="9">
        <v>0</v>
      </c>
      <c r="AM59" s="96" t="s">
        <v>47</v>
      </c>
      <c r="AN59" s="95" t="s">
        <v>47</v>
      </c>
      <c r="AO59" s="96" t="s">
        <v>47</v>
      </c>
      <c r="AP59" s="95" t="s">
        <v>47</v>
      </c>
    </row>
    <row r="60" spans="1:42" ht="15" customHeight="1" x14ac:dyDescent="0.25">
      <c r="A60" s="95" t="s">
        <v>2624</v>
      </c>
      <c r="B60" s="96">
        <v>44363</v>
      </c>
      <c r="C60" s="95" t="s">
        <v>46</v>
      </c>
      <c r="D60" s="95" t="s">
        <v>104</v>
      </c>
      <c r="E60" s="95" t="s">
        <v>105</v>
      </c>
      <c r="F60" s="95" t="s">
        <v>2456</v>
      </c>
      <c r="G60" s="95" t="s">
        <v>48</v>
      </c>
      <c r="H60" s="95" t="s">
        <v>106</v>
      </c>
      <c r="I60" s="9" t="s">
        <v>47</v>
      </c>
      <c r="J60" s="9" t="s">
        <v>47</v>
      </c>
      <c r="K60" s="9" t="s">
        <v>47</v>
      </c>
      <c r="L60" s="9" t="s">
        <v>47</v>
      </c>
      <c r="M60" s="9">
        <v>0</v>
      </c>
      <c r="N60" s="95" t="s">
        <v>47</v>
      </c>
      <c r="O60" s="95" t="s">
        <v>56</v>
      </c>
      <c r="P60" s="95" t="s">
        <v>47</v>
      </c>
      <c r="Q60" s="9">
        <v>110522052.80000001</v>
      </c>
      <c r="R60" s="9">
        <v>0</v>
      </c>
      <c r="S60" s="9">
        <v>85502210</v>
      </c>
      <c r="T60" s="9">
        <v>0</v>
      </c>
      <c r="U60" s="95" t="s">
        <v>50</v>
      </c>
      <c r="V60" s="9">
        <v>0</v>
      </c>
      <c r="W60" s="9">
        <v>21568830</v>
      </c>
      <c r="X60" s="95" t="s">
        <v>50</v>
      </c>
      <c r="Y60" s="9">
        <v>3451012.8000000003</v>
      </c>
      <c r="Z60" s="9">
        <v>0</v>
      </c>
      <c r="AA60" s="95" t="s">
        <v>50</v>
      </c>
      <c r="AB60" s="9">
        <v>0</v>
      </c>
      <c r="AC60" s="9">
        <v>0</v>
      </c>
      <c r="AD60" s="95" t="s">
        <v>50</v>
      </c>
      <c r="AE60" s="9">
        <v>0</v>
      </c>
      <c r="AF60" s="95">
        <v>0</v>
      </c>
      <c r="AG60" s="95" t="s">
        <v>50</v>
      </c>
      <c r="AH60" s="9">
        <v>0</v>
      </c>
      <c r="AI60" s="9">
        <v>0</v>
      </c>
      <c r="AJ60" s="95" t="s">
        <v>50</v>
      </c>
      <c r="AK60" s="9">
        <v>0</v>
      </c>
      <c r="AL60" s="9">
        <v>0</v>
      </c>
      <c r="AM60" s="96" t="s">
        <v>47</v>
      </c>
      <c r="AN60" s="95" t="s">
        <v>47</v>
      </c>
      <c r="AO60" s="96" t="s">
        <v>47</v>
      </c>
      <c r="AP60" s="95" t="s">
        <v>47</v>
      </c>
    </row>
    <row r="61" spans="1:42" ht="15" customHeight="1" x14ac:dyDescent="0.25">
      <c r="A61" s="95" t="s">
        <v>2625</v>
      </c>
      <c r="B61" s="96">
        <v>44363</v>
      </c>
      <c r="C61" s="95" t="s">
        <v>46</v>
      </c>
      <c r="D61" s="95" t="s">
        <v>104</v>
      </c>
      <c r="E61" s="95" t="s">
        <v>105</v>
      </c>
      <c r="F61" s="95" t="s">
        <v>2456</v>
      </c>
      <c r="G61" s="95" t="s">
        <v>48</v>
      </c>
      <c r="H61" s="95" t="s">
        <v>108</v>
      </c>
      <c r="I61" s="9" t="s">
        <v>47</v>
      </c>
      <c r="J61" s="9" t="s">
        <v>47</v>
      </c>
      <c r="K61" s="9" t="s">
        <v>47</v>
      </c>
      <c r="L61" s="9" t="s">
        <v>47</v>
      </c>
      <c r="M61" s="9">
        <v>0</v>
      </c>
      <c r="N61" s="95" t="s">
        <v>47</v>
      </c>
      <c r="O61" s="95" t="s">
        <v>109</v>
      </c>
      <c r="P61" s="95" t="s">
        <v>110</v>
      </c>
      <c r="Q61" s="9">
        <v>5634000</v>
      </c>
      <c r="R61" s="9">
        <v>0</v>
      </c>
      <c r="S61" s="9">
        <v>5634000</v>
      </c>
      <c r="T61" s="9">
        <v>0</v>
      </c>
      <c r="U61" s="95" t="s">
        <v>50</v>
      </c>
      <c r="V61" s="9">
        <v>0</v>
      </c>
      <c r="W61" s="9">
        <v>0</v>
      </c>
      <c r="X61" s="95" t="s">
        <v>50</v>
      </c>
      <c r="Y61" s="9">
        <v>0</v>
      </c>
      <c r="Z61" s="9">
        <v>0</v>
      </c>
      <c r="AA61" s="95" t="s">
        <v>50</v>
      </c>
      <c r="AB61" s="9">
        <v>0</v>
      </c>
      <c r="AC61" s="9">
        <v>0</v>
      </c>
      <c r="AD61" s="95" t="s">
        <v>50</v>
      </c>
      <c r="AE61" s="9">
        <v>0</v>
      </c>
      <c r="AF61" s="95">
        <v>0</v>
      </c>
      <c r="AG61" s="95" t="s">
        <v>50</v>
      </c>
      <c r="AH61" s="9">
        <v>0</v>
      </c>
      <c r="AI61" s="9">
        <v>0</v>
      </c>
      <c r="AJ61" s="95" t="s">
        <v>50</v>
      </c>
      <c r="AK61" s="9">
        <v>0</v>
      </c>
      <c r="AL61" s="9">
        <v>0</v>
      </c>
      <c r="AM61" s="96" t="s">
        <v>47</v>
      </c>
      <c r="AN61" s="95" t="s">
        <v>47</v>
      </c>
      <c r="AO61" s="96" t="s">
        <v>47</v>
      </c>
      <c r="AP61" s="95" t="s">
        <v>47</v>
      </c>
    </row>
    <row r="62" spans="1:42" ht="15" customHeight="1" x14ac:dyDescent="0.25">
      <c r="A62" s="95" t="s">
        <v>2626</v>
      </c>
      <c r="B62" s="96">
        <v>44363</v>
      </c>
      <c r="C62" s="95" t="s">
        <v>46</v>
      </c>
      <c r="D62" s="95" t="s">
        <v>104</v>
      </c>
      <c r="E62" s="95" t="s">
        <v>105</v>
      </c>
      <c r="F62" s="95" t="s">
        <v>2456</v>
      </c>
      <c r="G62" s="95" t="s">
        <v>48</v>
      </c>
      <c r="H62" s="95" t="s">
        <v>112</v>
      </c>
      <c r="I62" s="9" t="s">
        <v>47</v>
      </c>
      <c r="J62" s="9" t="s">
        <v>47</v>
      </c>
      <c r="K62" s="9" t="s">
        <v>47</v>
      </c>
      <c r="L62" s="9" t="s">
        <v>47</v>
      </c>
      <c r="M62" s="9">
        <v>0</v>
      </c>
      <c r="N62" s="95" t="s">
        <v>47</v>
      </c>
      <c r="O62" s="95" t="s">
        <v>56</v>
      </c>
      <c r="P62" s="95" t="s">
        <v>47</v>
      </c>
      <c r="Q62" s="9">
        <v>74990167.599999994</v>
      </c>
      <c r="R62" s="9">
        <v>0</v>
      </c>
      <c r="S62" s="9">
        <v>65924060</v>
      </c>
      <c r="T62" s="9">
        <v>0</v>
      </c>
      <c r="U62" s="95" t="s">
        <v>50</v>
      </c>
      <c r="V62" s="9">
        <v>0</v>
      </c>
      <c r="W62" s="9">
        <v>7815610</v>
      </c>
      <c r="X62" s="95" t="s">
        <v>50</v>
      </c>
      <c r="Y62" s="9">
        <v>1250497.5999999999</v>
      </c>
      <c r="Z62" s="9">
        <v>0</v>
      </c>
      <c r="AA62" s="95" t="s">
        <v>50</v>
      </c>
      <c r="AB62" s="9">
        <v>0</v>
      </c>
      <c r="AC62" s="9">
        <v>0</v>
      </c>
      <c r="AD62" s="95" t="s">
        <v>50</v>
      </c>
      <c r="AE62" s="9">
        <v>0</v>
      </c>
      <c r="AF62" s="95">
        <v>0</v>
      </c>
      <c r="AG62" s="95" t="s">
        <v>50</v>
      </c>
      <c r="AH62" s="9">
        <v>0</v>
      </c>
      <c r="AI62" s="9">
        <v>0</v>
      </c>
      <c r="AJ62" s="95" t="s">
        <v>50</v>
      </c>
      <c r="AK62" s="9">
        <v>0</v>
      </c>
      <c r="AL62" s="9">
        <v>0</v>
      </c>
      <c r="AM62" s="96" t="s">
        <v>47</v>
      </c>
      <c r="AN62" s="95" t="s">
        <v>47</v>
      </c>
      <c r="AO62" s="96" t="s">
        <v>47</v>
      </c>
      <c r="AP62" s="95" t="s">
        <v>47</v>
      </c>
    </row>
    <row r="63" spans="1:42" ht="15" customHeight="1" x14ac:dyDescent="0.25">
      <c r="A63" s="95" t="s">
        <v>2627</v>
      </c>
      <c r="B63" s="96">
        <v>44363</v>
      </c>
      <c r="C63" s="95" t="s">
        <v>46</v>
      </c>
      <c r="D63" s="95" t="s">
        <v>104</v>
      </c>
      <c r="E63" s="95" t="s">
        <v>105</v>
      </c>
      <c r="F63" s="95" t="s">
        <v>2456</v>
      </c>
      <c r="G63" s="95" t="s">
        <v>48</v>
      </c>
      <c r="H63" s="95" t="s">
        <v>114</v>
      </c>
      <c r="I63" s="9" t="s">
        <v>47</v>
      </c>
      <c r="J63" s="9" t="s">
        <v>47</v>
      </c>
      <c r="K63" s="9" t="s">
        <v>47</v>
      </c>
      <c r="L63" s="9" t="s">
        <v>47</v>
      </c>
      <c r="M63" s="9">
        <v>0</v>
      </c>
      <c r="N63" s="95" t="s">
        <v>47</v>
      </c>
      <c r="O63" s="95" t="s">
        <v>115</v>
      </c>
      <c r="P63" s="95" t="s">
        <v>116</v>
      </c>
      <c r="Q63" s="9">
        <v>31143500</v>
      </c>
      <c r="R63" s="9">
        <v>0</v>
      </c>
      <c r="S63" s="9">
        <v>31143500</v>
      </c>
      <c r="T63" s="9">
        <v>0</v>
      </c>
      <c r="U63" s="95" t="s">
        <v>50</v>
      </c>
      <c r="V63" s="9">
        <v>0</v>
      </c>
      <c r="W63" s="9">
        <v>0</v>
      </c>
      <c r="X63" s="95" t="s">
        <v>50</v>
      </c>
      <c r="Y63" s="9">
        <v>0</v>
      </c>
      <c r="Z63" s="9">
        <v>0</v>
      </c>
      <c r="AA63" s="95" t="s">
        <v>50</v>
      </c>
      <c r="AB63" s="9">
        <v>0</v>
      </c>
      <c r="AC63" s="9">
        <v>0</v>
      </c>
      <c r="AD63" s="95" t="s">
        <v>50</v>
      </c>
      <c r="AE63" s="9">
        <v>0</v>
      </c>
      <c r="AF63" s="95">
        <v>0</v>
      </c>
      <c r="AG63" s="95" t="s">
        <v>50</v>
      </c>
      <c r="AH63" s="9">
        <v>0</v>
      </c>
      <c r="AI63" s="9">
        <v>0</v>
      </c>
      <c r="AJ63" s="95" t="s">
        <v>50</v>
      </c>
      <c r="AK63" s="9">
        <v>0</v>
      </c>
      <c r="AL63" s="9">
        <v>0</v>
      </c>
      <c r="AM63" s="96" t="s">
        <v>47</v>
      </c>
      <c r="AN63" s="95" t="s">
        <v>47</v>
      </c>
      <c r="AO63" s="96" t="s">
        <v>47</v>
      </c>
      <c r="AP63" s="95" t="s">
        <v>47</v>
      </c>
    </row>
    <row r="64" spans="1:42" ht="15" customHeight="1" x14ac:dyDescent="0.25">
      <c r="A64" s="95" t="s">
        <v>2628</v>
      </c>
      <c r="B64" s="96">
        <v>44363</v>
      </c>
      <c r="C64" s="95" t="s">
        <v>46</v>
      </c>
      <c r="D64" s="95" t="s">
        <v>104</v>
      </c>
      <c r="E64" s="95" t="s">
        <v>105</v>
      </c>
      <c r="F64" s="95" t="s">
        <v>2456</v>
      </c>
      <c r="G64" s="95" t="s">
        <v>48</v>
      </c>
      <c r="H64" s="95" t="s">
        <v>118</v>
      </c>
      <c r="I64" s="9" t="s">
        <v>47</v>
      </c>
      <c r="J64" s="9" t="s">
        <v>47</v>
      </c>
      <c r="K64" s="9" t="s">
        <v>47</v>
      </c>
      <c r="L64" s="9" t="s">
        <v>47</v>
      </c>
      <c r="M64" s="9">
        <v>0</v>
      </c>
      <c r="N64" s="95" t="s">
        <v>47</v>
      </c>
      <c r="O64" s="95" t="s">
        <v>56</v>
      </c>
      <c r="P64" s="95" t="s">
        <v>47</v>
      </c>
      <c r="Q64" s="9">
        <v>181436960.40000001</v>
      </c>
      <c r="R64" s="9">
        <v>0</v>
      </c>
      <c r="S64" s="9">
        <v>139998640</v>
      </c>
      <c r="T64" s="9">
        <v>0</v>
      </c>
      <c r="U64" s="95" t="s">
        <v>50</v>
      </c>
      <c r="V64" s="9">
        <v>0</v>
      </c>
      <c r="W64" s="9">
        <v>35722690</v>
      </c>
      <c r="X64" s="95" t="s">
        <v>50</v>
      </c>
      <c r="Y64" s="9">
        <v>5715630.4000000004</v>
      </c>
      <c r="Z64" s="9">
        <v>0</v>
      </c>
      <c r="AA64" s="95" t="s">
        <v>50</v>
      </c>
      <c r="AB64" s="9">
        <v>0</v>
      </c>
      <c r="AC64" s="9">
        <v>0</v>
      </c>
      <c r="AD64" s="95" t="s">
        <v>50</v>
      </c>
      <c r="AE64" s="9">
        <v>0</v>
      </c>
      <c r="AF64" s="95">
        <v>0</v>
      </c>
      <c r="AG64" s="95" t="s">
        <v>50</v>
      </c>
      <c r="AH64" s="9">
        <v>0</v>
      </c>
      <c r="AI64" s="9">
        <v>0</v>
      </c>
      <c r="AJ64" s="95" t="s">
        <v>50</v>
      </c>
      <c r="AK64" s="9">
        <v>0</v>
      </c>
      <c r="AL64" s="9">
        <v>0</v>
      </c>
      <c r="AM64" s="96" t="s">
        <v>47</v>
      </c>
      <c r="AN64" s="95" t="s">
        <v>47</v>
      </c>
      <c r="AO64" s="96" t="s">
        <v>47</v>
      </c>
      <c r="AP64" s="95" t="s">
        <v>47</v>
      </c>
    </row>
    <row r="65" spans="1:42" ht="15" customHeight="1" x14ac:dyDescent="0.25">
      <c r="A65" s="95" t="s">
        <v>2629</v>
      </c>
      <c r="B65" s="96">
        <v>44363</v>
      </c>
      <c r="C65" s="95" t="s">
        <v>46</v>
      </c>
      <c r="D65" s="95" t="s">
        <v>359</v>
      </c>
      <c r="E65" s="95" t="s">
        <v>360</v>
      </c>
      <c r="F65" s="95" t="s">
        <v>2470</v>
      </c>
      <c r="G65" s="95" t="s">
        <v>48</v>
      </c>
      <c r="H65" s="95" t="s">
        <v>2471</v>
      </c>
      <c r="I65" s="9" t="s">
        <v>47</v>
      </c>
      <c r="J65" s="9" t="s">
        <v>47</v>
      </c>
      <c r="K65" s="9" t="s">
        <v>47</v>
      </c>
      <c r="L65" s="9" t="s">
        <v>47</v>
      </c>
      <c r="M65" s="9">
        <v>0</v>
      </c>
      <c r="N65" s="95" t="s">
        <v>47</v>
      </c>
      <c r="O65" s="95" t="s">
        <v>2258</v>
      </c>
      <c r="P65" s="95" t="s">
        <v>47</v>
      </c>
      <c r="Q65" s="9">
        <v>0</v>
      </c>
      <c r="R65" s="9">
        <v>0</v>
      </c>
      <c r="S65" s="9">
        <v>0</v>
      </c>
      <c r="T65" s="9">
        <v>0</v>
      </c>
      <c r="U65" s="95" t="s">
        <v>50</v>
      </c>
      <c r="V65" s="9">
        <v>0</v>
      </c>
      <c r="W65" s="9">
        <v>0</v>
      </c>
      <c r="X65" s="95" t="s">
        <v>50</v>
      </c>
      <c r="Y65" s="9">
        <v>0</v>
      </c>
      <c r="Z65" s="9">
        <v>0</v>
      </c>
      <c r="AA65" s="95" t="s">
        <v>50</v>
      </c>
      <c r="AB65" s="9">
        <v>0</v>
      </c>
      <c r="AC65" s="9">
        <v>0</v>
      </c>
      <c r="AD65" s="95" t="s">
        <v>50</v>
      </c>
      <c r="AE65" s="9">
        <v>0</v>
      </c>
      <c r="AF65" s="95">
        <v>0</v>
      </c>
      <c r="AG65" s="95" t="s">
        <v>50</v>
      </c>
      <c r="AH65" s="9">
        <v>0</v>
      </c>
      <c r="AI65" s="9">
        <v>0</v>
      </c>
      <c r="AJ65" s="95" t="s">
        <v>50</v>
      </c>
      <c r="AK65" s="9">
        <v>0</v>
      </c>
      <c r="AL65" s="9">
        <v>0</v>
      </c>
      <c r="AM65" s="96" t="s">
        <v>47</v>
      </c>
      <c r="AN65" s="95" t="s">
        <v>47</v>
      </c>
      <c r="AO65" s="96" t="s">
        <v>47</v>
      </c>
      <c r="AP65" s="95" t="s">
        <v>47</v>
      </c>
    </row>
    <row r="66" spans="1:42" ht="15" customHeight="1" x14ac:dyDescent="0.25">
      <c r="A66" s="95" t="s">
        <v>2630</v>
      </c>
      <c r="B66" s="97">
        <v>44363</v>
      </c>
      <c r="C66" s="95" t="s">
        <v>46</v>
      </c>
      <c r="D66" s="95" t="s">
        <v>2260</v>
      </c>
      <c r="E66" s="95" t="s">
        <v>2261</v>
      </c>
      <c r="F66" s="93" t="s">
        <v>2263</v>
      </c>
      <c r="G66" s="95" t="s">
        <v>48</v>
      </c>
      <c r="H66" s="95" t="s">
        <v>2262</v>
      </c>
      <c r="I66" s="9" t="s">
        <v>47</v>
      </c>
      <c r="J66" s="9" t="s">
        <v>47</v>
      </c>
      <c r="K66" s="9" t="s">
        <v>47</v>
      </c>
      <c r="L66" s="9" t="s">
        <v>47</v>
      </c>
      <c r="M66" s="9">
        <v>0</v>
      </c>
      <c r="N66" s="95" t="s">
        <v>47</v>
      </c>
      <c r="O66" s="95" t="s">
        <v>2258</v>
      </c>
      <c r="P66" s="95" t="s">
        <v>47</v>
      </c>
      <c r="Q66" s="9"/>
      <c r="R66" s="9">
        <v>0</v>
      </c>
      <c r="S66" s="9"/>
      <c r="T66" s="9">
        <v>0</v>
      </c>
      <c r="U66" s="95" t="s">
        <v>50</v>
      </c>
      <c r="V66" s="9">
        <v>0</v>
      </c>
      <c r="W66" s="9">
        <v>0</v>
      </c>
      <c r="X66" s="95" t="s">
        <v>49</v>
      </c>
      <c r="Y66" s="9">
        <v>0</v>
      </c>
      <c r="Z66" s="9">
        <v>0</v>
      </c>
      <c r="AA66" s="95" t="s">
        <v>50</v>
      </c>
      <c r="AB66" s="9">
        <v>0</v>
      </c>
      <c r="AC66" s="9">
        <v>0</v>
      </c>
      <c r="AD66" s="95" t="s">
        <v>50</v>
      </c>
      <c r="AE66" s="9">
        <v>0</v>
      </c>
      <c r="AF66" s="9">
        <v>0</v>
      </c>
      <c r="AG66" s="98"/>
      <c r="AH66" s="98"/>
      <c r="AI66" s="98"/>
      <c r="AJ66" s="98"/>
      <c r="AK66" s="9"/>
      <c r="AL66" s="99"/>
      <c r="AM66" s="98"/>
      <c r="AN66" s="98"/>
      <c r="AO66" s="98"/>
      <c r="AP66" s="98"/>
    </row>
    <row r="67" spans="1:42" ht="15" customHeight="1" x14ac:dyDescent="0.25">
      <c r="A67" s="95" t="s">
        <v>2631</v>
      </c>
      <c r="B67" s="96">
        <v>44364</v>
      </c>
      <c r="C67" s="95" t="s">
        <v>46</v>
      </c>
      <c r="D67" s="95" t="s">
        <v>53</v>
      </c>
      <c r="E67" s="95" t="s">
        <v>54</v>
      </c>
      <c r="F67" s="95" t="s">
        <v>2310</v>
      </c>
      <c r="G67" s="95" t="s">
        <v>48</v>
      </c>
      <c r="H67" s="95" t="s">
        <v>121</v>
      </c>
      <c r="I67" s="9" t="s">
        <v>47</v>
      </c>
      <c r="J67" s="9" t="s">
        <v>47</v>
      </c>
      <c r="K67" s="9" t="s">
        <v>47</v>
      </c>
      <c r="L67" s="9" t="s">
        <v>47</v>
      </c>
      <c r="M67" s="9">
        <v>0</v>
      </c>
      <c r="N67" s="95" t="s">
        <v>47</v>
      </c>
      <c r="O67" s="95" t="s">
        <v>56</v>
      </c>
      <c r="P67" s="95" t="s">
        <v>47</v>
      </c>
      <c r="Q67" s="9">
        <v>3581755543.5680003</v>
      </c>
      <c r="R67" s="9">
        <v>0</v>
      </c>
      <c r="S67" s="9">
        <v>2835688920.0999994</v>
      </c>
      <c r="T67" s="9">
        <v>0</v>
      </c>
      <c r="U67" s="95" t="s">
        <v>50</v>
      </c>
      <c r="V67" s="9">
        <v>0</v>
      </c>
      <c r="W67" s="9">
        <v>643160882.29999995</v>
      </c>
      <c r="X67" s="95" t="s">
        <v>49</v>
      </c>
      <c r="Y67" s="9">
        <v>102905741.16799998</v>
      </c>
      <c r="Z67" s="9">
        <v>0</v>
      </c>
      <c r="AA67" s="95" t="s">
        <v>50</v>
      </c>
      <c r="AB67" s="9">
        <v>0</v>
      </c>
      <c r="AC67" s="9">
        <v>0</v>
      </c>
      <c r="AD67" s="95" t="s">
        <v>50</v>
      </c>
      <c r="AE67" s="9">
        <v>0</v>
      </c>
      <c r="AF67" s="95">
        <v>0</v>
      </c>
      <c r="AG67" s="95" t="s">
        <v>50</v>
      </c>
      <c r="AH67" s="9">
        <v>0</v>
      </c>
      <c r="AI67" s="9">
        <v>0</v>
      </c>
      <c r="AJ67" s="95" t="s">
        <v>50</v>
      </c>
      <c r="AK67" s="9">
        <v>0</v>
      </c>
      <c r="AL67" s="9">
        <v>0</v>
      </c>
      <c r="AM67" s="96" t="s">
        <v>47</v>
      </c>
      <c r="AN67" s="95" t="s">
        <v>47</v>
      </c>
      <c r="AO67" s="96" t="s">
        <v>47</v>
      </c>
      <c r="AP67" s="95" t="s">
        <v>47</v>
      </c>
    </row>
    <row r="68" spans="1:42" ht="15" customHeight="1" x14ac:dyDescent="0.25">
      <c r="A68" s="95" t="s">
        <v>2632</v>
      </c>
      <c r="B68" s="96">
        <v>44364</v>
      </c>
      <c r="C68" s="95" t="s">
        <v>46</v>
      </c>
      <c r="D68" s="95" t="s">
        <v>53</v>
      </c>
      <c r="E68" s="95" t="s">
        <v>54</v>
      </c>
      <c r="F68" s="95" t="s">
        <v>2310</v>
      </c>
      <c r="G68" s="95" t="s">
        <v>48</v>
      </c>
      <c r="H68" s="95" t="s">
        <v>123</v>
      </c>
      <c r="I68" s="9" t="s">
        <v>47</v>
      </c>
      <c r="J68" s="9" t="s">
        <v>47</v>
      </c>
      <c r="K68" s="9" t="s">
        <v>47</v>
      </c>
      <c r="L68" s="9" t="s">
        <v>47</v>
      </c>
      <c r="M68" s="9">
        <v>0</v>
      </c>
      <c r="N68" s="95" t="s">
        <v>47</v>
      </c>
      <c r="O68" s="95" t="s">
        <v>124</v>
      </c>
      <c r="P68" s="95" t="s">
        <v>125</v>
      </c>
      <c r="Q68" s="9">
        <v>7934550</v>
      </c>
      <c r="R68" s="9">
        <v>0</v>
      </c>
      <c r="S68" s="9">
        <v>7934550</v>
      </c>
      <c r="T68" s="9">
        <v>0</v>
      </c>
      <c r="U68" s="95" t="s">
        <v>50</v>
      </c>
      <c r="V68" s="9">
        <v>0</v>
      </c>
      <c r="W68" s="9">
        <v>0</v>
      </c>
      <c r="X68" s="95" t="s">
        <v>50</v>
      </c>
      <c r="Y68" s="9">
        <v>0</v>
      </c>
      <c r="Z68" s="9">
        <v>0</v>
      </c>
      <c r="AA68" s="95" t="s">
        <v>50</v>
      </c>
      <c r="AB68" s="9">
        <v>0</v>
      </c>
      <c r="AC68" s="9">
        <v>0</v>
      </c>
      <c r="AD68" s="95" t="s">
        <v>50</v>
      </c>
      <c r="AE68" s="9">
        <v>0</v>
      </c>
      <c r="AF68" s="95">
        <v>0</v>
      </c>
      <c r="AG68" s="95" t="s">
        <v>50</v>
      </c>
      <c r="AH68" s="9">
        <v>0</v>
      </c>
      <c r="AI68" s="9">
        <v>0</v>
      </c>
      <c r="AJ68" s="95" t="s">
        <v>50</v>
      </c>
      <c r="AK68" s="9">
        <v>0</v>
      </c>
      <c r="AL68" s="9">
        <v>0</v>
      </c>
      <c r="AM68" s="96" t="s">
        <v>47</v>
      </c>
      <c r="AN68" s="95" t="s">
        <v>47</v>
      </c>
      <c r="AO68" s="96" t="s">
        <v>47</v>
      </c>
      <c r="AP68" s="95" t="s">
        <v>47</v>
      </c>
    </row>
    <row r="69" spans="1:42" ht="15" customHeight="1" x14ac:dyDescent="0.25">
      <c r="A69" s="95" t="s">
        <v>2633</v>
      </c>
      <c r="B69" s="96">
        <v>44364</v>
      </c>
      <c r="C69" s="95" t="s">
        <v>46</v>
      </c>
      <c r="D69" s="95" t="s">
        <v>53</v>
      </c>
      <c r="E69" s="95" t="s">
        <v>54</v>
      </c>
      <c r="F69" s="95" t="s">
        <v>2310</v>
      </c>
      <c r="G69" s="95" t="s">
        <v>48</v>
      </c>
      <c r="H69" s="95" t="s">
        <v>127</v>
      </c>
      <c r="I69" s="9" t="s">
        <v>47</v>
      </c>
      <c r="J69" s="9" t="s">
        <v>47</v>
      </c>
      <c r="K69" s="9" t="s">
        <v>47</v>
      </c>
      <c r="L69" s="9" t="s">
        <v>47</v>
      </c>
      <c r="M69" s="9">
        <v>0</v>
      </c>
      <c r="N69" s="95" t="s">
        <v>47</v>
      </c>
      <c r="O69" s="95" t="s">
        <v>56</v>
      </c>
      <c r="P69" s="95" t="s">
        <v>47</v>
      </c>
      <c r="Q69" s="9">
        <v>1066211235.8099998</v>
      </c>
      <c r="R69" s="9">
        <v>0</v>
      </c>
      <c r="S69" s="9">
        <v>847631880.74999976</v>
      </c>
      <c r="T69" s="9">
        <v>0</v>
      </c>
      <c r="U69" s="95" t="s">
        <v>50</v>
      </c>
      <c r="V69" s="9">
        <v>0</v>
      </c>
      <c r="W69" s="9">
        <v>188430478.5</v>
      </c>
      <c r="X69" s="95" t="s">
        <v>49</v>
      </c>
      <c r="Y69" s="9">
        <v>30148876.560000002</v>
      </c>
      <c r="Z69" s="9">
        <v>0</v>
      </c>
      <c r="AA69" s="95" t="s">
        <v>50</v>
      </c>
      <c r="AB69" s="9">
        <v>0</v>
      </c>
      <c r="AC69" s="9">
        <v>0</v>
      </c>
      <c r="AD69" s="95" t="s">
        <v>50</v>
      </c>
      <c r="AE69" s="9">
        <v>0</v>
      </c>
      <c r="AF69" s="95">
        <v>0</v>
      </c>
      <c r="AG69" s="95" t="s">
        <v>50</v>
      </c>
      <c r="AH69" s="9">
        <v>0</v>
      </c>
      <c r="AI69" s="9">
        <v>0</v>
      </c>
      <c r="AJ69" s="95" t="s">
        <v>50</v>
      </c>
      <c r="AK69" s="9">
        <v>0</v>
      </c>
      <c r="AL69" s="9">
        <v>0</v>
      </c>
      <c r="AM69" s="96" t="s">
        <v>47</v>
      </c>
      <c r="AN69" s="95" t="s">
        <v>47</v>
      </c>
      <c r="AO69" s="96" t="s">
        <v>47</v>
      </c>
      <c r="AP69" s="95" t="s">
        <v>47</v>
      </c>
    </row>
    <row r="70" spans="1:42" ht="15" customHeight="1" x14ac:dyDescent="0.25">
      <c r="A70" s="95" t="s">
        <v>2634</v>
      </c>
      <c r="B70" s="96">
        <v>44364</v>
      </c>
      <c r="C70" s="95" t="s">
        <v>46</v>
      </c>
      <c r="D70" s="95" t="s">
        <v>53</v>
      </c>
      <c r="E70" s="95" t="s">
        <v>54</v>
      </c>
      <c r="F70" s="95" t="s">
        <v>2310</v>
      </c>
      <c r="G70" s="95" t="s">
        <v>84</v>
      </c>
      <c r="H70" s="95" t="s">
        <v>47</v>
      </c>
      <c r="I70" s="9" t="s">
        <v>129</v>
      </c>
      <c r="J70" s="9" t="s">
        <v>47</v>
      </c>
      <c r="K70" s="9" t="s">
        <v>130</v>
      </c>
      <c r="L70" s="9" t="s">
        <v>45</v>
      </c>
      <c r="M70" s="9">
        <v>72626704.599999994</v>
      </c>
      <c r="N70" s="95" t="s">
        <v>87</v>
      </c>
      <c r="O70" s="95" t="s">
        <v>131</v>
      </c>
      <c r="P70" s="95" t="s">
        <v>132</v>
      </c>
      <c r="Q70" s="9">
        <v>-5664048</v>
      </c>
      <c r="R70" s="9">
        <v>0</v>
      </c>
      <c r="S70" s="9">
        <v>0</v>
      </c>
      <c r="T70" s="9">
        <v>0</v>
      </c>
      <c r="U70" s="95" t="s">
        <v>50</v>
      </c>
      <c r="V70" s="9">
        <v>0</v>
      </c>
      <c r="W70" s="9">
        <v>-4882800</v>
      </c>
      <c r="X70" s="95" t="s">
        <v>49</v>
      </c>
      <c r="Y70" s="9">
        <v>-781248</v>
      </c>
      <c r="Z70" s="9">
        <v>0</v>
      </c>
      <c r="AA70" s="95" t="s">
        <v>50</v>
      </c>
      <c r="AB70" s="9">
        <v>0</v>
      </c>
      <c r="AC70" s="9">
        <v>0</v>
      </c>
      <c r="AD70" s="95" t="s">
        <v>50</v>
      </c>
      <c r="AE70" s="9">
        <v>0</v>
      </c>
      <c r="AF70" s="95">
        <v>0</v>
      </c>
      <c r="AG70" s="95" t="s">
        <v>50</v>
      </c>
      <c r="AH70" s="9">
        <v>0</v>
      </c>
      <c r="AI70" s="9">
        <v>0</v>
      </c>
      <c r="AJ70" s="95" t="s">
        <v>50</v>
      </c>
      <c r="AK70" s="9">
        <v>0</v>
      </c>
      <c r="AL70" s="9">
        <v>0</v>
      </c>
      <c r="AM70" s="96" t="s">
        <v>47</v>
      </c>
      <c r="AN70" s="95" t="s">
        <v>47</v>
      </c>
      <c r="AO70" s="96" t="s">
        <v>47</v>
      </c>
      <c r="AP70" s="95" t="s">
        <v>47</v>
      </c>
    </row>
    <row r="71" spans="1:42" ht="15" customHeight="1" x14ac:dyDescent="0.25">
      <c r="A71" s="95" t="s">
        <v>2635</v>
      </c>
      <c r="B71" s="96">
        <v>44364</v>
      </c>
      <c r="C71" s="95" t="s">
        <v>1484</v>
      </c>
      <c r="D71" s="95" t="s">
        <v>53</v>
      </c>
      <c r="E71" s="95" t="s">
        <v>1485</v>
      </c>
      <c r="F71" s="95" t="s">
        <v>1505</v>
      </c>
      <c r="G71" s="95" t="s">
        <v>48</v>
      </c>
      <c r="H71" s="95" t="s">
        <v>1506</v>
      </c>
      <c r="I71" s="9" t="s">
        <v>47</v>
      </c>
      <c r="J71" s="9" t="s">
        <v>47</v>
      </c>
      <c r="K71" s="9" t="s">
        <v>47</v>
      </c>
      <c r="L71" s="9" t="s">
        <v>47</v>
      </c>
      <c r="M71" s="9">
        <v>0</v>
      </c>
      <c r="N71" s="95" t="s">
        <v>47</v>
      </c>
      <c r="O71" s="95" t="s">
        <v>56</v>
      </c>
      <c r="P71" s="95" t="s">
        <v>47</v>
      </c>
      <c r="Q71" s="9">
        <v>1490820693.6500003</v>
      </c>
      <c r="R71" s="9">
        <v>0</v>
      </c>
      <c r="S71" s="9">
        <v>1413063480.8500001</v>
      </c>
      <c r="T71" s="9">
        <v>0</v>
      </c>
      <c r="U71" s="95" t="s">
        <v>50</v>
      </c>
      <c r="V71" s="9">
        <v>0</v>
      </c>
      <c r="W71" s="9">
        <v>67032080</v>
      </c>
      <c r="X71" s="95" t="s">
        <v>49</v>
      </c>
      <c r="Y71" s="9">
        <v>10725132.800000001</v>
      </c>
      <c r="Z71" s="9">
        <v>0</v>
      </c>
      <c r="AA71" s="95" t="s">
        <v>50</v>
      </c>
      <c r="AB71" s="9">
        <v>0</v>
      </c>
      <c r="AC71" s="9">
        <v>0</v>
      </c>
      <c r="AD71" s="95" t="s">
        <v>50</v>
      </c>
      <c r="AE71" s="9">
        <v>0</v>
      </c>
      <c r="AF71" s="95">
        <v>0</v>
      </c>
      <c r="AG71" s="95" t="s">
        <v>50</v>
      </c>
      <c r="AH71" s="9">
        <v>0</v>
      </c>
      <c r="AI71" s="9">
        <v>0</v>
      </c>
      <c r="AJ71" s="95" t="s">
        <v>50</v>
      </c>
      <c r="AK71" s="9">
        <v>0</v>
      </c>
      <c r="AL71" s="9">
        <v>0</v>
      </c>
      <c r="AM71" s="96" t="s">
        <v>47</v>
      </c>
      <c r="AN71" s="95" t="s">
        <v>47</v>
      </c>
      <c r="AO71" s="96" t="s">
        <v>47</v>
      </c>
      <c r="AP71" s="95" t="s">
        <v>47</v>
      </c>
    </row>
    <row r="72" spans="1:42" ht="15" customHeight="1" x14ac:dyDescent="0.25">
      <c r="A72" s="95" t="s">
        <v>2636</v>
      </c>
      <c r="B72" s="96">
        <v>44364</v>
      </c>
      <c r="C72" s="95" t="s">
        <v>1737</v>
      </c>
      <c r="D72" s="95" t="s">
        <v>53</v>
      </c>
      <c r="E72" s="95" t="s">
        <v>1738</v>
      </c>
      <c r="F72" s="95" t="s">
        <v>1812</v>
      </c>
      <c r="G72" s="95" t="s">
        <v>48</v>
      </c>
      <c r="H72" s="95" t="s">
        <v>1811</v>
      </c>
      <c r="I72" s="9" t="s">
        <v>47</v>
      </c>
      <c r="J72" s="9" t="s">
        <v>47</v>
      </c>
      <c r="K72" s="9" t="s">
        <v>47</v>
      </c>
      <c r="L72" s="9" t="s">
        <v>47</v>
      </c>
      <c r="M72" s="9">
        <v>0</v>
      </c>
      <c r="N72" s="95" t="s">
        <v>47</v>
      </c>
      <c r="O72" s="95" t="s">
        <v>56</v>
      </c>
      <c r="P72" s="95" t="s">
        <v>47</v>
      </c>
      <c r="Q72" s="9">
        <v>248583351.80000001</v>
      </c>
      <c r="R72" s="9">
        <v>0</v>
      </c>
      <c r="S72" s="9">
        <v>200798393</v>
      </c>
      <c r="T72" s="9">
        <v>0</v>
      </c>
      <c r="U72" s="95" t="s">
        <v>50</v>
      </c>
      <c r="V72" s="9">
        <v>0</v>
      </c>
      <c r="W72" s="9">
        <v>41193930</v>
      </c>
      <c r="X72" s="95" t="s">
        <v>50</v>
      </c>
      <c r="Y72" s="9">
        <v>6591028.7999999998</v>
      </c>
      <c r="Z72" s="9">
        <v>0</v>
      </c>
      <c r="AA72" s="95" t="s">
        <v>50</v>
      </c>
      <c r="AB72" s="9">
        <v>0</v>
      </c>
      <c r="AC72" s="9">
        <v>0</v>
      </c>
      <c r="AD72" s="95" t="s">
        <v>50</v>
      </c>
      <c r="AE72" s="9">
        <v>0</v>
      </c>
      <c r="AF72" s="95">
        <v>0</v>
      </c>
      <c r="AG72" s="95" t="s">
        <v>50</v>
      </c>
      <c r="AH72" s="9">
        <v>0</v>
      </c>
      <c r="AI72" s="9">
        <v>0</v>
      </c>
      <c r="AJ72" s="95" t="s">
        <v>50</v>
      </c>
      <c r="AK72" s="9">
        <v>0</v>
      </c>
      <c r="AL72" s="9">
        <v>0</v>
      </c>
      <c r="AM72" s="96" t="s">
        <v>47</v>
      </c>
      <c r="AN72" s="95" t="s">
        <v>47</v>
      </c>
      <c r="AO72" s="96" t="s">
        <v>47</v>
      </c>
      <c r="AP72" s="95" t="s">
        <v>47</v>
      </c>
    </row>
    <row r="73" spans="1:42" ht="15" customHeight="1" x14ac:dyDescent="0.25">
      <c r="A73" s="95" t="s">
        <v>2637</v>
      </c>
      <c r="B73" s="96">
        <v>44364</v>
      </c>
      <c r="C73" s="95" t="s">
        <v>1737</v>
      </c>
      <c r="D73" s="95" t="s">
        <v>53</v>
      </c>
      <c r="E73" s="95" t="s">
        <v>1738</v>
      </c>
      <c r="F73" s="95" t="s">
        <v>1812</v>
      </c>
      <c r="G73" s="95" t="s">
        <v>48</v>
      </c>
      <c r="H73" s="95" t="s">
        <v>1813</v>
      </c>
      <c r="I73" s="9" t="s">
        <v>47</v>
      </c>
      <c r="J73" s="9" t="s">
        <v>47</v>
      </c>
      <c r="K73" s="9" t="s">
        <v>47</v>
      </c>
      <c r="L73" s="9" t="s">
        <v>47</v>
      </c>
      <c r="M73" s="9">
        <v>0</v>
      </c>
      <c r="N73" s="95" t="s">
        <v>47</v>
      </c>
      <c r="O73" s="95" t="s">
        <v>1814</v>
      </c>
      <c r="P73" s="95" t="s">
        <v>1815</v>
      </c>
      <c r="Q73" s="9">
        <v>40995488</v>
      </c>
      <c r="R73" s="9">
        <v>0</v>
      </c>
      <c r="S73" s="9">
        <v>6829660</v>
      </c>
      <c r="T73" s="9">
        <v>29453300</v>
      </c>
      <c r="U73" s="95" t="s">
        <v>49</v>
      </c>
      <c r="V73" s="9">
        <v>4712528</v>
      </c>
      <c r="W73" s="9">
        <v>0</v>
      </c>
      <c r="X73" s="95" t="s">
        <v>50</v>
      </c>
      <c r="Y73" s="9">
        <v>0</v>
      </c>
      <c r="Z73" s="9">
        <v>0</v>
      </c>
      <c r="AA73" s="95" t="s">
        <v>50</v>
      </c>
      <c r="AB73" s="9">
        <v>0</v>
      </c>
      <c r="AC73" s="9">
        <v>0</v>
      </c>
      <c r="AD73" s="95" t="s">
        <v>50</v>
      </c>
      <c r="AE73" s="9">
        <v>0</v>
      </c>
      <c r="AF73" s="95">
        <v>0</v>
      </c>
      <c r="AG73" s="95" t="s">
        <v>50</v>
      </c>
      <c r="AH73" s="9">
        <v>0</v>
      </c>
      <c r="AI73" s="9">
        <v>0</v>
      </c>
      <c r="AJ73" s="95" t="s">
        <v>50</v>
      </c>
      <c r="AK73" s="9">
        <v>0</v>
      </c>
      <c r="AL73" s="9">
        <v>0</v>
      </c>
      <c r="AM73" s="96" t="s">
        <v>47</v>
      </c>
      <c r="AN73" s="95" t="s">
        <v>47</v>
      </c>
      <c r="AO73" s="96" t="s">
        <v>47</v>
      </c>
      <c r="AP73" s="95" t="s">
        <v>47</v>
      </c>
    </row>
    <row r="74" spans="1:42" ht="15" customHeight="1" x14ac:dyDescent="0.25">
      <c r="A74" s="95" t="s">
        <v>2638</v>
      </c>
      <c r="B74" s="96">
        <v>44364</v>
      </c>
      <c r="C74" s="95" t="s">
        <v>1737</v>
      </c>
      <c r="D74" s="95" t="s">
        <v>53</v>
      </c>
      <c r="E74" s="95" t="s">
        <v>1738</v>
      </c>
      <c r="F74" s="95" t="s">
        <v>1812</v>
      </c>
      <c r="G74" s="95" t="s">
        <v>48</v>
      </c>
      <c r="H74" s="95" t="s">
        <v>1816</v>
      </c>
      <c r="I74" s="9" t="s">
        <v>47</v>
      </c>
      <c r="J74" s="9" t="s">
        <v>47</v>
      </c>
      <c r="K74" s="9" t="s">
        <v>47</v>
      </c>
      <c r="L74" s="9" t="s">
        <v>47</v>
      </c>
      <c r="M74" s="9">
        <v>0</v>
      </c>
      <c r="N74" s="95" t="s">
        <v>47</v>
      </c>
      <c r="O74" s="95" t="s">
        <v>56</v>
      </c>
      <c r="P74" s="95" t="s">
        <v>47</v>
      </c>
      <c r="Q74" s="9">
        <v>164015570.59999999</v>
      </c>
      <c r="R74" s="9">
        <v>0</v>
      </c>
      <c r="S74" s="9">
        <v>106444342.84999999</v>
      </c>
      <c r="T74" s="9">
        <v>0</v>
      </c>
      <c r="U74" s="95" t="s">
        <v>50</v>
      </c>
      <c r="V74" s="9">
        <v>0</v>
      </c>
      <c r="W74" s="9">
        <v>49630368.75</v>
      </c>
      <c r="X74" s="95" t="s">
        <v>49</v>
      </c>
      <c r="Y74" s="9">
        <v>7940859.0000000009</v>
      </c>
      <c r="Z74" s="9">
        <v>0</v>
      </c>
      <c r="AA74" s="95" t="s">
        <v>50</v>
      </c>
      <c r="AB74" s="9">
        <v>0</v>
      </c>
      <c r="AC74" s="9">
        <v>0</v>
      </c>
      <c r="AD74" s="95" t="s">
        <v>50</v>
      </c>
      <c r="AE74" s="9">
        <v>0</v>
      </c>
      <c r="AF74" s="95">
        <v>0</v>
      </c>
      <c r="AG74" s="95" t="s">
        <v>50</v>
      </c>
      <c r="AH74" s="9">
        <v>0</v>
      </c>
      <c r="AI74" s="9">
        <v>0</v>
      </c>
      <c r="AJ74" s="95" t="s">
        <v>50</v>
      </c>
      <c r="AK74" s="9">
        <v>0</v>
      </c>
      <c r="AL74" s="9">
        <v>0</v>
      </c>
      <c r="AM74" s="96" t="s">
        <v>47</v>
      </c>
      <c r="AN74" s="95" t="s">
        <v>47</v>
      </c>
      <c r="AO74" s="96" t="s">
        <v>47</v>
      </c>
      <c r="AP74" s="95" t="s">
        <v>47</v>
      </c>
    </row>
    <row r="75" spans="1:42" ht="15" customHeight="1" x14ac:dyDescent="0.25">
      <c r="A75" s="95" t="s">
        <v>2639</v>
      </c>
      <c r="B75" s="96">
        <v>44364</v>
      </c>
      <c r="C75" s="95" t="s">
        <v>1737</v>
      </c>
      <c r="D75" s="95" t="s">
        <v>53</v>
      </c>
      <c r="E75" s="95" t="s">
        <v>1738</v>
      </c>
      <c r="F75" s="95" t="s">
        <v>1812</v>
      </c>
      <c r="G75" s="95" t="s">
        <v>48</v>
      </c>
      <c r="H75" s="95" t="s">
        <v>1817</v>
      </c>
      <c r="I75" s="9" t="s">
        <v>47</v>
      </c>
      <c r="J75" s="9" t="s">
        <v>47</v>
      </c>
      <c r="K75" s="9" t="s">
        <v>47</v>
      </c>
      <c r="L75" s="9" t="s">
        <v>47</v>
      </c>
      <c r="M75" s="9">
        <v>0</v>
      </c>
      <c r="N75" s="95" t="s">
        <v>47</v>
      </c>
      <c r="O75" s="95" t="s">
        <v>1765</v>
      </c>
      <c r="P75" s="95" t="s">
        <v>1766</v>
      </c>
      <c r="Q75" s="9">
        <v>13288728</v>
      </c>
      <c r="R75" s="9">
        <v>0</v>
      </c>
      <c r="S75" s="9">
        <v>0</v>
      </c>
      <c r="T75" s="9">
        <v>11455800</v>
      </c>
      <c r="U75" s="95" t="s">
        <v>49</v>
      </c>
      <c r="V75" s="9">
        <v>1832928</v>
      </c>
      <c r="W75" s="9">
        <v>0</v>
      </c>
      <c r="X75" s="95" t="s">
        <v>50</v>
      </c>
      <c r="Y75" s="9">
        <v>0</v>
      </c>
      <c r="Z75" s="9">
        <v>0</v>
      </c>
      <c r="AA75" s="95" t="s">
        <v>50</v>
      </c>
      <c r="AB75" s="9">
        <v>0</v>
      </c>
      <c r="AC75" s="9">
        <v>0</v>
      </c>
      <c r="AD75" s="95" t="s">
        <v>50</v>
      </c>
      <c r="AE75" s="9">
        <v>0</v>
      </c>
      <c r="AF75" s="95">
        <v>0</v>
      </c>
      <c r="AG75" s="95" t="s">
        <v>50</v>
      </c>
      <c r="AH75" s="9">
        <v>0</v>
      </c>
      <c r="AI75" s="9">
        <v>0</v>
      </c>
      <c r="AJ75" s="95" t="s">
        <v>50</v>
      </c>
      <c r="AK75" s="9">
        <v>0</v>
      </c>
      <c r="AL75" s="9">
        <v>0</v>
      </c>
      <c r="AM75" s="96" t="s">
        <v>47</v>
      </c>
      <c r="AN75" s="95" t="s">
        <v>47</v>
      </c>
      <c r="AO75" s="96" t="s">
        <v>47</v>
      </c>
      <c r="AP75" s="95" t="s">
        <v>47</v>
      </c>
    </row>
    <row r="76" spans="1:42" ht="15" customHeight="1" x14ac:dyDescent="0.25">
      <c r="A76" s="95" t="s">
        <v>2640</v>
      </c>
      <c r="B76" s="96">
        <v>44364</v>
      </c>
      <c r="C76" s="95" t="s">
        <v>1737</v>
      </c>
      <c r="D76" s="95" t="s">
        <v>53</v>
      </c>
      <c r="E76" s="95" t="s">
        <v>1738</v>
      </c>
      <c r="F76" s="95" t="s">
        <v>1812</v>
      </c>
      <c r="G76" s="95" t="s">
        <v>48</v>
      </c>
      <c r="H76" s="95" t="s">
        <v>1818</v>
      </c>
      <c r="I76" s="9" t="s">
        <v>47</v>
      </c>
      <c r="J76" s="9" t="s">
        <v>47</v>
      </c>
      <c r="K76" s="9" t="s">
        <v>47</v>
      </c>
      <c r="L76" s="9" t="s">
        <v>47</v>
      </c>
      <c r="M76" s="9">
        <v>0</v>
      </c>
      <c r="N76" s="95" t="s">
        <v>47</v>
      </c>
      <c r="O76" s="95" t="s">
        <v>1819</v>
      </c>
      <c r="P76" s="95" t="s">
        <v>1820</v>
      </c>
      <c r="Q76" s="9">
        <v>15628027.4</v>
      </c>
      <c r="R76" s="9">
        <v>0</v>
      </c>
      <c r="S76" s="9">
        <v>15628027.4</v>
      </c>
      <c r="T76" s="9">
        <v>0</v>
      </c>
      <c r="U76" s="95" t="s">
        <v>50</v>
      </c>
      <c r="V76" s="9">
        <v>0</v>
      </c>
      <c r="W76" s="9">
        <v>0</v>
      </c>
      <c r="X76" s="95" t="s">
        <v>50</v>
      </c>
      <c r="Y76" s="9">
        <v>0</v>
      </c>
      <c r="Z76" s="9">
        <v>0</v>
      </c>
      <c r="AA76" s="95" t="s">
        <v>50</v>
      </c>
      <c r="AB76" s="9">
        <v>0</v>
      </c>
      <c r="AC76" s="9">
        <v>0</v>
      </c>
      <c r="AD76" s="95" t="s">
        <v>50</v>
      </c>
      <c r="AE76" s="9">
        <v>0</v>
      </c>
      <c r="AF76" s="95">
        <v>0</v>
      </c>
      <c r="AG76" s="95" t="s">
        <v>50</v>
      </c>
      <c r="AH76" s="9">
        <v>0</v>
      </c>
      <c r="AI76" s="9">
        <v>0</v>
      </c>
      <c r="AJ76" s="95" t="s">
        <v>50</v>
      </c>
      <c r="AK76" s="9">
        <v>0</v>
      </c>
      <c r="AL76" s="9">
        <v>0</v>
      </c>
      <c r="AM76" s="96" t="s">
        <v>47</v>
      </c>
      <c r="AN76" s="95" t="s">
        <v>47</v>
      </c>
      <c r="AO76" s="96" t="s">
        <v>47</v>
      </c>
      <c r="AP76" s="95" t="s">
        <v>47</v>
      </c>
    </row>
    <row r="77" spans="1:42" ht="15" customHeight="1" x14ac:dyDescent="0.25">
      <c r="A77" s="95" t="s">
        <v>2641</v>
      </c>
      <c r="B77" s="96">
        <v>44364</v>
      </c>
      <c r="C77" s="95" t="s">
        <v>1737</v>
      </c>
      <c r="D77" s="95" t="s">
        <v>53</v>
      </c>
      <c r="E77" s="95" t="s">
        <v>1738</v>
      </c>
      <c r="F77" s="95" t="s">
        <v>1812</v>
      </c>
      <c r="G77" s="95" t="s">
        <v>48</v>
      </c>
      <c r="H77" s="95" t="s">
        <v>1821</v>
      </c>
      <c r="I77" s="9" t="s">
        <v>47</v>
      </c>
      <c r="J77" s="9" t="s">
        <v>47</v>
      </c>
      <c r="K77" s="9" t="s">
        <v>47</v>
      </c>
      <c r="L77" s="9" t="s">
        <v>47</v>
      </c>
      <c r="M77" s="9">
        <v>0</v>
      </c>
      <c r="N77" s="95" t="s">
        <v>47</v>
      </c>
      <c r="O77" s="95" t="s">
        <v>1765</v>
      </c>
      <c r="P77" s="95" t="s">
        <v>1766</v>
      </c>
      <c r="Q77" s="9">
        <v>11393200</v>
      </c>
      <c r="R77" s="9">
        <v>0</v>
      </c>
      <c r="S77" s="9">
        <v>11393200</v>
      </c>
      <c r="T77" s="9">
        <v>0</v>
      </c>
      <c r="U77" s="95" t="s">
        <v>50</v>
      </c>
      <c r="V77" s="9">
        <v>0</v>
      </c>
      <c r="W77" s="9">
        <v>0</v>
      </c>
      <c r="X77" s="95" t="s">
        <v>50</v>
      </c>
      <c r="Y77" s="9">
        <v>0</v>
      </c>
      <c r="Z77" s="9">
        <v>0</v>
      </c>
      <c r="AA77" s="95" t="s">
        <v>50</v>
      </c>
      <c r="AB77" s="9">
        <v>0</v>
      </c>
      <c r="AC77" s="9">
        <v>0</v>
      </c>
      <c r="AD77" s="95" t="s">
        <v>50</v>
      </c>
      <c r="AE77" s="9">
        <v>0</v>
      </c>
      <c r="AF77" s="95">
        <v>0</v>
      </c>
      <c r="AG77" s="95" t="s">
        <v>50</v>
      </c>
      <c r="AH77" s="9">
        <v>0</v>
      </c>
      <c r="AI77" s="9">
        <v>0</v>
      </c>
      <c r="AJ77" s="95" t="s">
        <v>50</v>
      </c>
      <c r="AK77" s="9">
        <v>0</v>
      </c>
      <c r="AL77" s="9">
        <v>0</v>
      </c>
      <c r="AM77" s="96" t="s">
        <v>47</v>
      </c>
      <c r="AN77" s="95" t="s">
        <v>47</v>
      </c>
      <c r="AO77" s="96" t="s">
        <v>47</v>
      </c>
      <c r="AP77" s="95" t="s">
        <v>47</v>
      </c>
    </row>
    <row r="78" spans="1:42" ht="15" customHeight="1" x14ac:dyDescent="0.25">
      <c r="A78" s="95" t="s">
        <v>2642</v>
      </c>
      <c r="B78" s="96">
        <v>44364</v>
      </c>
      <c r="C78" s="95" t="s">
        <v>1737</v>
      </c>
      <c r="D78" s="95" t="s">
        <v>53</v>
      </c>
      <c r="E78" s="95" t="s">
        <v>1738</v>
      </c>
      <c r="F78" s="95" t="s">
        <v>1812</v>
      </c>
      <c r="G78" s="95" t="s">
        <v>48</v>
      </c>
      <c r="H78" s="95" t="s">
        <v>1822</v>
      </c>
      <c r="I78" s="9" t="s">
        <v>47</v>
      </c>
      <c r="J78" s="9" t="s">
        <v>47</v>
      </c>
      <c r="K78" s="9" t="s">
        <v>47</v>
      </c>
      <c r="L78" s="9" t="s">
        <v>47</v>
      </c>
      <c r="M78" s="9">
        <v>0</v>
      </c>
      <c r="N78" s="95" t="s">
        <v>47</v>
      </c>
      <c r="O78" s="95" t="s">
        <v>56</v>
      </c>
      <c r="P78" s="95" t="s">
        <v>47</v>
      </c>
      <c r="Q78" s="9">
        <v>905716194.88399994</v>
      </c>
      <c r="R78" s="9">
        <v>0</v>
      </c>
      <c r="S78" s="9">
        <v>615028065.60000002</v>
      </c>
      <c r="T78" s="9">
        <v>0</v>
      </c>
      <c r="U78" s="95" t="s">
        <v>50</v>
      </c>
      <c r="V78" s="9">
        <v>0</v>
      </c>
      <c r="W78" s="9">
        <v>250593214.90000001</v>
      </c>
      <c r="X78" s="95" t="s">
        <v>49</v>
      </c>
      <c r="Y78" s="9">
        <v>40094914.383999996</v>
      </c>
      <c r="Z78" s="9">
        <v>0</v>
      </c>
      <c r="AA78" s="95" t="s">
        <v>50</v>
      </c>
      <c r="AB78" s="9">
        <v>0</v>
      </c>
      <c r="AC78" s="9">
        <v>0</v>
      </c>
      <c r="AD78" s="95" t="s">
        <v>50</v>
      </c>
      <c r="AE78" s="9">
        <v>0</v>
      </c>
      <c r="AF78" s="95">
        <v>0</v>
      </c>
      <c r="AG78" s="95" t="s">
        <v>50</v>
      </c>
      <c r="AH78" s="9">
        <v>0</v>
      </c>
      <c r="AI78" s="9">
        <v>0</v>
      </c>
      <c r="AJ78" s="95" t="s">
        <v>50</v>
      </c>
      <c r="AK78" s="9">
        <v>0</v>
      </c>
      <c r="AL78" s="9">
        <v>0</v>
      </c>
      <c r="AM78" s="96" t="s">
        <v>47</v>
      </c>
      <c r="AN78" s="95" t="s">
        <v>47</v>
      </c>
      <c r="AO78" s="96" t="s">
        <v>47</v>
      </c>
      <c r="AP78" s="95" t="s">
        <v>47</v>
      </c>
    </row>
    <row r="79" spans="1:42" ht="15" customHeight="1" x14ac:dyDescent="0.25">
      <c r="A79" s="95" t="s">
        <v>2643</v>
      </c>
      <c r="B79" s="96">
        <v>44364</v>
      </c>
      <c r="C79" s="95" t="s">
        <v>1737</v>
      </c>
      <c r="D79" s="95" t="s">
        <v>53</v>
      </c>
      <c r="E79" s="95" t="s">
        <v>1738</v>
      </c>
      <c r="F79" s="95" t="s">
        <v>1812</v>
      </c>
      <c r="G79" s="95" t="s">
        <v>84</v>
      </c>
      <c r="H79" s="95" t="s">
        <v>47</v>
      </c>
      <c r="I79" s="9" t="s">
        <v>1823</v>
      </c>
      <c r="J79" s="9" t="s">
        <v>47</v>
      </c>
      <c r="K79" s="9" t="s">
        <v>1824</v>
      </c>
      <c r="L79" s="9" t="s">
        <v>1825</v>
      </c>
      <c r="M79" s="9">
        <v>21673685</v>
      </c>
      <c r="N79" s="95" t="s">
        <v>87</v>
      </c>
      <c r="O79" s="95" t="s">
        <v>1826</v>
      </c>
      <c r="P79" s="95" t="s">
        <v>1827</v>
      </c>
      <c r="Q79" s="9">
        <v>-8889200</v>
      </c>
      <c r="R79" s="9">
        <v>0</v>
      </c>
      <c r="S79" s="9">
        <v>-8889200</v>
      </c>
      <c r="T79" s="9">
        <v>0</v>
      </c>
      <c r="U79" s="95" t="s">
        <v>50</v>
      </c>
      <c r="V79" s="9">
        <v>0</v>
      </c>
      <c r="W79" s="9">
        <v>0</v>
      </c>
      <c r="X79" s="95" t="s">
        <v>50</v>
      </c>
      <c r="Y79" s="9">
        <v>0</v>
      </c>
      <c r="Z79" s="9">
        <v>0</v>
      </c>
      <c r="AA79" s="95" t="s">
        <v>50</v>
      </c>
      <c r="AB79" s="9">
        <v>0</v>
      </c>
      <c r="AC79" s="9">
        <v>0</v>
      </c>
      <c r="AD79" s="95" t="s">
        <v>50</v>
      </c>
      <c r="AE79" s="9">
        <v>0</v>
      </c>
      <c r="AF79" s="95">
        <v>0</v>
      </c>
      <c r="AG79" s="95" t="s">
        <v>50</v>
      </c>
      <c r="AH79" s="9">
        <v>0</v>
      </c>
      <c r="AI79" s="9">
        <v>0</v>
      </c>
      <c r="AJ79" s="95" t="s">
        <v>50</v>
      </c>
      <c r="AK79" s="9">
        <v>0</v>
      </c>
      <c r="AL79" s="9">
        <v>0</v>
      </c>
      <c r="AM79" s="96" t="s">
        <v>47</v>
      </c>
      <c r="AN79" s="95" t="s">
        <v>47</v>
      </c>
      <c r="AO79" s="96" t="s">
        <v>47</v>
      </c>
      <c r="AP79" s="95" t="s">
        <v>47</v>
      </c>
    </row>
    <row r="80" spans="1:42" ht="15" customHeight="1" x14ac:dyDescent="0.25">
      <c r="A80" s="95" t="s">
        <v>120</v>
      </c>
      <c r="B80" s="96">
        <v>44364</v>
      </c>
      <c r="C80" s="95" t="s">
        <v>46</v>
      </c>
      <c r="D80" s="95" t="s">
        <v>58</v>
      </c>
      <c r="E80" s="95" t="s">
        <v>59</v>
      </c>
      <c r="F80" s="95" t="s">
        <v>2356</v>
      </c>
      <c r="G80" s="95" t="s">
        <v>48</v>
      </c>
      <c r="H80" s="95" t="s">
        <v>134</v>
      </c>
      <c r="I80" s="9" t="s">
        <v>47</v>
      </c>
      <c r="J80" s="9" t="s">
        <v>47</v>
      </c>
      <c r="K80" s="9" t="s">
        <v>47</v>
      </c>
      <c r="L80" s="9" t="s">
        <v>47</v>
      </c>
      <c r="M80" s="9">
        <v>0</v>
      </c>
      <c r="N80" s="95" t="s">
        <v>47</v>
      </c>
      <c r="O80" s="95" t="s">
        <v>56</v>
      </c>
      <c r="P80" s="95" t="s">
        <v>47</v>
      </c>
      <c r="Q80" s="9">
        <v>950829462.94799984</v>
      </c>
      <c r="R80" s="9">
        <v>0</v>
      </c>
      <c r="S80" s="9">
        <v>753889276.5</v>
      </c>
      <c r="T80" s="9">
        <v>0</v>
      </c>
      <c r="U80" s="95" t="s">
        <v>50</v>
      </c>
      <c r="V80" s="9">
        <v>0</v>
      </c>
      <c r="W80" s="9">
        <v>169776022.80000001</v>
      </c>
      <c r="X80" s="95" t="s">
        <v>50</v>
      </c>
      <c r="Y80" s="9">
        <v>27164163.647999998</v>
      </c>
      <c r="Z80" s="9">
        <v>0</v>
      </c>
      <c r="AA80" s="95" t="s">
        <v>50</v>
      </c>
      <c r="AB80" s="9">
        <v>0</v>
      </c>
      <c r="AC80" s="9">
        <v>0</v>
      </c>
      <c r="AD80" s="95" t="s">
        <v>50</v>
      </c>
      <c r="AE80" s="9">
        <v>0</v>
      </c>
      <c r="AF80" s="95">
        <v>0</v>
      </c>
      <c r="AG80" s="95" t="s">
        <v>50</v>
      </c>
      <c r="AH80" s="9">
        <v>0</v>
      </c>
      <c r="AI80" s="9">
        <v>0</v>
      </c>
      <c r="AJ80" s="95" t="s">
        <v>50</v>
      </c>
      <c r="AK80" s="9">
        <v>0</v>
      </c>
      <c r="AL80" s="9">
        <v>0</v>
      </c>
      <c r="AM80" s="96" t="s">
        <v>47</v>
      </c>
      <c r="AN80" s="95" t="s">
        <v>47</v>
      </c>
      <c r="AO80" s="96" t="s">
        <v>47</v>
      </c>
      <c r="AP80" s="95" t="s">
        <v>47</v>
      </c>
    </row>
    <row r="81" spans="1:42" ht="15" customHeight="1" x14ac:dyDescent="0.25">
      <c r="A81" s="95" t="s">
        <v>122</v>
      </c>
      <c r="B81" s="96">
        <v>44364</v>
      </c>
      <c r="C81" s="95" t="s">
        <v>1484</v>
      </c>
      <c r="D81" s="95" t="s">
        <v>58</v>
      </c>
      <c r="E81" s="95" t="s">
        <v>1493</v>
      </c>
      <c r="F81" s="95" t="s">
        <v>1507</v>
      </c>
      <c r="G81" s="95" t="s">
        <v>48</v>
      </c>
      <c r="H81" s="95" t="s">
        <v>1508</v>
      </c>
      <c r="I81" s="9" t="s">
        <v>47</v>
      </c>
      <c r="J81" s="9" t="s">
        <v>47</v>
      </c>
      <c r="K81" s="9" t="s">
        <v>47</v>
      </c>
      <c r="L81" s="9" t="s">
        <v>47</v>
      </c>
      <c r="M81" s="9">
        <v>0</v>
      </c>
      <c r="N81" s="95" t="s">
        <v>47</v>
      </c>
      <c r="O81" s="95" t="s">
        <v>56</v>
      </c>
      <c r="P81" s="95" t="s">
        <v>47</v>
      </c>
      <c r="Q81" s="9">
        <v>1138339701</v>
      </c>
      <c r="R81" s="9">
        <v>0</v>
      </c>
      <c r="S81" s="9">
        <v>1077229706.2</v>
      </c>
      <c r="T81" s="9">
        <v>0</v>
      </c>
      <c r="U81" s="95" t="s">
        <v>50</v>
      </c>
      <c r="V81" s="9">
        <v>0</v>
      </c>
      <c r="W81" s="9">
        <v>52681030</v>
      </c>
      <c r="X81" s="95" t="s">
        <v>49</v>
      </c>
      <c r="Y81" s="9">
        <v>8428964.7999999989</v>
      </c>
      <c r="Z81" s="9">
        <v>0</v>
      </c>
      <c r="AA81" s="95" t="s">
        <v>50</v>
      </c>
      <c r="AB81" s="9">
        <v>0</v>
      </c>
      <c r="AC81" s="9">
        <v>0</v>
      </c>
      <c r="AD81" s="95" t="s">
        <v>50</v>
      </c>
      <c r="AE81" s="9">
        <v>0</v>
      </c>
      <c r="AF81" s="95">
        <v>0</v>
      </c>
      <c r="AG81" s="95" t="s">
        <v>50</v>
      </c>
      <c r="AH81" s="9">
        <v>0</v>
      </c>
      <c r="AI81" s="9">
        <v>0</v>
      </c>
      <c r="AJ81" s="95" t="s">
        <v>50</v>
      </c>
      <c r="AK81" s="9">
        <v>0</v>
      </c>
      <c r="AL81" s="9">
        <v>0</v>
      </c>
      <c r="AM81" s="96" t="s">
        <v>47</v>
      </c>
      <c r="AN81" s="95" t="s">
        <v>47</v>
      </c>
      <c r="AO81" s="96" t="s">
        <v>47</v>
      </c>
      <c r="AP81" s="95" t="s">
        <v>47</v>
      </c>
    </row>
    <row r="82" spans="1:42" ht="15" customHeight="1" x14ac:dyDescent="0.25">
      <c r="A82" s="95" t="s">
        <v>126</v>
      </c>
      <c r="B82" s="96">
        <v>44364</v>
      </c>
      <c r="C82" s="95" t="s">
        <v>1737</v>
      </c>
      <c r="D82" s="95" t="s">
        <v>58</v>
      </c>
      <c r="E82" s="95" t="s">
        <v>1746</v>
      </c>
      <c r="F82" s="95" t="s">
        <v>1828</v>
      </c>
      <c r="G82" s="95" t="s">
        <v>48</v>
      </c>
      <c r="H82" s="95" t="s">
        <v>1829</v>
      </c>
      <c r="I82" s="9" t="s">
        <v>47</v>
      </c>
      <c r="J82" s="9" t="s">
        <v>47</v>
      </c>
      <c r="K82" s="9" t="s">
        <v>47</v>
      </c>
      <c r="L82" s="9" t="s">
        <v>47</v>
      </c>
      <c r="M82" s="9">
        <v>0</v>
      </c>
      <c r="N82" s="95" t="s">
        <v>47</v>
      </c>
      <c r="O82" s="95" t="s">
        <v>56</v>
      </c>
      <c r="P82" s="95" t="s">
        <v>47</v>
      </c>
      <c r="Q82" s="9">
        <v>20488374.399999999</v>
      </c>
      <c r="R82" s="9">
        <v>0</v>
      </c>
      <c r="S82" s="9">
        <v>19878400</v>
      </c>
      <c r="T82" s="9">
        <v>0</v>
      </c>
      <c r="U82" s="95" t="s">
        <v>50</v>
      </c>
      <c r="V82" s="9">
        <v>0</v>
      </c>
      <c r="W82" s="9">
        <v>525840</v>
      </c>
      <c r="X82" s="95" t="s">
        <v>50</v>
      </c>
      <c r="Y82" s="9">
        <v>84134.399999999994</v>
      </c>
      <c r="Z82" s="9">
        <v>0</v>
      </c>
      <c r="AA82" s="95" t="s">
        <v>50</v>
      </c>
      <c r="AB82" s="9">
        <v>0</v>
      </c>
      <c r="AC82" s="9">
        <v>0</v>
      </c>
      <c r="AD82" s="95" t="s">
        <v>50</v>
      </c>
      <c r="AE82" s="9">
        <v>0</v>
      </c>
      <c r="AF82" s="95">
        <v>0</v>
      </c>
      <c r="AG82" s="95" t="s">
        <v>50</v>
      </c>
      <c r="AH82" s="9">
        <v>0</v>
      </c>
      <c r="AI82" s="9">
        <v>0</v>
      </c>
      <c r="AJ82" s="95" t="s">
        <v>50</v>
      </c>
      <c r="AK82" s="9">
        <v>0</v>
      </c>
      <c r="AL82" s="9">
        <v>0</v>
      </c>
      <c r="AM82" s="96" t="s">
        <v>47</v>
      </c>
      <c r="AN82" s="95" t="s">
        <v>47</v>
      </c>
      <c r="AO82" s="96" t="s">
        <v>47</v>
      </c>
      <c r="AP82" s="95" t="s">
        <v>47</v>
      </c>
    </row>
    <row r="83" spans="1:42" ht="15" customHeight="1" x14ac:dyDescent="0.25">
      <c r="A83" s="95" t="s">
        <v>128</v>
      </c>
      <c r="B83" s="96">
        <v>44364</v>
      </c>
      <c r="C83" s="95" t="s">
        <v>1737</v>
      </c>
      <c r="D83" s="95" t="s">
        <v>58</v>
      </c>
      <c r="E83" s="95" t="s">
        <v>1746</v>
      </c>
      <c r="F83" s="95" t="s">
        <v>1830</v>
      </c>
      <c r="G83" s="95" t="s">
        <v>48</v>
      </c>
      <c r="H83" s="95" t="s">
        <v>1831</v>
      </c>
      <c r="I83" s="9" t="s">
        <v>47</v>
      </c>
      <c r="J83" s="9" t="s">
        <v>47</v>
      </c>
      <c r="K83" s="9" t="s">
        <v>47</v>
      </c>
      <c r="L83" s="9" t="s">
        <v>47</v>
      </c>
      <c r="M83" s="9">
        <v>0</v>
      </c>
      <c r="N83" s="95" t="s">
        <v>47</v>
      </c>
      <c r="O83" s="95" t="s">
        <v>1751</v>
      </c>
      <c r="P83" s="95" t="s">
        <v>1752</v>
      </c>
      <c r="Q83" s="9">
        <v>12680256</v>
      </c>
      <c r="R83" s="9">
        <v>0</v>
      </c>
      <c r="S83" s="9">
        <v>9521460</v>
      </c>
      <c r="T83" s="9">
        <v>2723100</v>
      </c>
      <c r="U83" s="95" t="s">
        <v>49</v>
      </c>
      <c r="V83" s="9">
        <v>435696</v>
      </c>
      <c r="W83" s="9">
        <v>0</v>
      </c>
      <c r="X83" s="95" t="s">
        <v>50</v>
      </c>
      <c r="Y83" s="9">
        <v>0</v>
      </c>
      <c r="Z83" s="9">
        <v>0</v>
      </c>
      <c r="AA83" s="95" t="s">
        <v>50</v>
      </c>
      <c r="AB83" s="9">
        <v>0</v>
      </c>
      <c r="AC83" s="9">
        <v>0</v>
      </c>
      <c r="AD83" s="95" t="s">
        <v>50</v>
      </c>
      <c r="AE83" s="9">
        <v>0</v>
      </c>
      <c r="AF83" s="95">
        <v>0</v>
      </c>
      <c r="AG83" s="95" t="s">
        <v>50</v>
      </c>
      <c r="AH83" s="9">
        <v>0</v>
      </c>
      <c r="AI83" s="9">
        <v>0</v>
      </c>
      <c r="AJ83" s="95" t="s">
        <v>50</v>
      </c>
      <c r="AK83" s="9">
        <v>0</v>
      </c>
      <c r="AL83" s="9">
        <v>0</v>
      </c>
      <c r="AM83" s="96" t="s">
        <v>47</v>
      </c>
      <c r="AN83" s="95" t="s">
        <v>47</v>
      </c>
      <c r="AO83" s="96" t="s">
        <v>47</v>
      </c>
      <c r="AP83" s="95" t="s">
        <v>47</v>
      </c>
    </row>
    <row r="84" spans="1:42" ht="15" customHeight="1" x14ac:dyDescent="0.25">
      <c r="A84" s="95" t="s">
        <v>133</v>
      </c>
      <c r="B84" s="96">
        <v>44364</v>
      </c>
      <c r="C84" s="95" t="s">
        <v>1737</v>
      </c>
      <c r="D84" s="95" t="s">
        <v>58</v>
      </c>
      <c r="E84" s="95" t="s">
        <v>1746</v>
      </c>
      <c r="F84" s="95" t="s">
        <v>1828</v>
      </c>
      <c r="G84" s="95" t="s">
        <v>48</v>
      </c>
      <c r="H84" s="95" t="s">
        <v>1832</v>
      </c>
      <c r="I84" s="9" t="s">
        <v>47</v>
      </c>
      <c r="J84" s="9" t="s">
        <v>47</v>
      </c>
      <c r="K84" s="9" t="s">
        <v>47</v>
      </c>
      <c r="L84" s="9" t="s">
        <v>47</v>
      </c>
      <c r="M84" s="9">
        <v>0</v>
      </c>
      <c r="N84" s="95" t="s">
        <v>47</v>
      </c>
      <c r="O84" s="95" t="s">
        <v>56</v>
      </c>
      <c r="P84" s="95" t="s">
        <v>47</v>
      </c>
      <c r="Q84" s="9">
        <v>1970060454.25</v>
      </c>
      <c r="R84" s="9">
        <v>0</v>
      </c>
      <c r="S84" s="9">
        <v>1404372382.0000002</v>
      </c>
      <c r="T84" s="9">
        <v>0</v>
      </c>
      <c r="U84" s="95" t="s">
        <v>50</v>
      </c>
      <c r="V84" s="9">
        <v>0</v>
      </c>
      <c r="W84" s="9">
        <v>487662131.25</v>
      </c>
      <c r="X84" s="95" t="s">
        <v>50</v>
      </c>
      <c r="Y84" s="9">
        <v>78025941</v>
      </c>
      <c r="Z84" s="9">
        <v>0</v>
      </c>
      <c r="AA84" s="95" t="s">
        <v>50</v>
      </c>
      <c r="AB84" s="9">
        <v>0</v>
      </c>
      <c r="AC84" s="9">
        <v>0</v>
      </c>
      <c r="AD84" s="95" t="s">
        <v>50</v>
      </c>
      <c r="AE84" s="9">
        <v>0</v>
      </c>
      <c r="AF84" s="95">
        <v>0</v>
      </c>
      <c r="AG84" s="95" t="s">
        <v>50</v>
      </c>
      <c r="AH84" s="9">
        <v>0</v>
      </c>
      <c r="AI84" s="9">
        <v>0</v>
      </c>
      <c r="AJ84" s="95" t="s">
        <v>50</v>
      </c>
      <c r="AK84" s="9">
        <v>0</v>
      </c>
      <c r="AL84" s="9">
        <v>0</v>
      </c>
      <c r="AM84" s="96" t="s">
        <v>47</v>
      </c>
      <c r="AN84" s="95" t="s">
        <v>47</v>
      </c>
      <c r="AO84" s="96" t="s">
        <v>47</v>
      </c>
      <c r="AP84" s="95" t="s">
        <v>47</v>
      </c>
    </row>
    <row r="85" spans="1:42" ht="15" customHeight="1" x14ac:dyDescent="0.25">
      <c r="A85" s="95" t="s">
        <v>135</v>
      </c>
      <c r="B85" s="97">
        <v>44364</v>
      </c>
      <c r="C85" s="95" t="s">
        <v>46</v>
      </c>
      <c r="D85" s="95" t="s">
        <v>58</v>
      </c>
      <c r="E85" s="95" t="s">
        <v>2275</v>
      </c>
      <c r="F85" s="93" t="s">
        <v>2279</v>
      </c>
      <c r="G85" s="95" t="s">
        <v>2276</v>
      </c>
      <c r="H85" s="95" t="s">
        <v>2280</v>
      </c>
      <c r="I85" s="95"/>
      <c r="J85" s="9"/>
      <c r="K85" s="9"/>
      <c r="L85" s="9"/>
      <c r="M85" s="9">
        <v>0</v>
      </c>
      <c r="N85" s="95"/>
      <c r="O85" s="95" t="s">
        <v>56</v>
      </c>
      <c r="P85" s="95"/>
      <c r="Q85" s="9">
        <v>279287008.44999999</v>
      </c>
      <c r="R85" s="9">
        <v>0</v>
      </c>
      <c r="S85" s="9">
        <v>279287008.44999999</v>
      </c>
      <c r="T85" s="9">
        <v>0</v>
      </c>
      <c r="U85" s="95" t="s">
        <v>50</v>
      </c>
      <c r="V85" s="9">
        <v>0</v>
      </c>
      <c r="W85" s="9">
        <v>0</v>
      </c>
      <c r="X85" s="95" t="s">
        <v>50</v>
      </c>
      <c r="Y85" s="9">
        <v>0</v>
      </c>
      <c r="Z85" s="9">
        <v>0</v>
      </c>
      <c r="AA85" s="95" t="s">
        <v>50</v>
      </c>
      <c r="AB85" s="9">
        <v>0</v>
      </c>
      <c r="AC85" s="9">
        <v>0</v>
      </c>
      <c r="AD85" s="95" t="s">
        <v>50</v>
      </c>
      <c r="AE85" s="9">
        <v>0</v>
      </c>
      <c r="AF85" s="9">
        <v>0</v>
      </c>
      <c r="AG85" s="98"/>
      <c r="AH85" s="98"/>
      <c r="AI85" s="98"/>
      <c r="AJ85" s="98"/>
      <c r="AK85" s="9"/>
      <c r="AL85" s="9"/>
      <c r="AM85" s="99"/>
      <c r="AN85" s="98"/>
      <c r="AO85" s="98"/>
      <c r="AP85" s="98"/>
    </row>
    <row r="86" spans="1:42" ht="15" customHeight="1" x14ac:dyDescent="0.25">
      <c r="A86" s="95" t="s">
        <v>137</v>
      </c>
      <c r="B86" s="96">
        <v>44364</v>
      </c>
      <c r="C86" s="95" t="s">
        <v>46</v>
      </c>
      <c r="D86" s="95" t="s">
        <v>62</v>
      </c>
      <c r="E86" s="95" t="s">
        <v>63</v>
      </c>
      <c r="F86" s="95" t="s">
        <v>2371</v>
      </c>
      <c r="G86" s="95" t="s">
        <v>48</v>
      </c>
      <c r="H86" s="95" t="s">
        <v>136</v>
      </c>
      <c r="I86" s="9" t="s">
        <v>47</v>
      </c>
      <c r="J86" s="9" t="s">
        <v>47</v>
      </c>
      <c r="K86" s="9" t="s">
        <v>47</v>
      </c>
      <c r="L86" s="9" t="s">
        <v>47</v>
      </c>
      <c r="M86" s="9">
        <v>0</v>
      </c>
      <c r="N86" s="95" t="s">
        <v>47</v>
      </c>
      <c r="O86" s="95" t="s">
        <v>56</v>
      </c>
      <c r="P86" s="95" t="s">
        <v>47</v>
      </c>
      <c r="Q86" s="9">
        <v>3038113925.8840008</v>
      </c>
      <c r="R86" s="9">
        <v>0</v>
      </c>
      <c r="S86" s="9">
        <v>2319546273.8999991</v>
      </c>
      <c r="T86" s="9">
        <v>0</v>
      </c>
      <c r="U86" s="95" t="s">
        <v>50</v>
      </c>
      <c r="V86" s="9">
        <v>0</v>
      </c>
      <c r="W86" s="9">
        <v>619454872.4000001</v>
      </c>
      <c r="X86" s="95" t="s">
        <v>50</v>
      </c>
      <c r="Y86" s="9">
        <v>99112779.584000021</v>
      </c>
      <c r="Z86" s="9">
        <v>0</v>
      </c>
      <c r="AA86" s="95" t="s">
        <v>50</v>
      </c>
      <c r="AB86" s="9">
        <v>0</v>
      </c>
      <c r="AC86" s="9">
        <v>0</v>
      </c>
      <c r="AD86" s="95" t="s">
        <v>50</v>
      </c>
      <c r="AE86" s="9">
        <v>0</v>
      </c>
      <c r="AF86" s="95">
        <v>0</v>
      </c>
      <c r="AG86" s="95" t="s">
        <v>50</v>
      </c>
      <c r="AH86" s="9">
        <v>0</v>
      </c>
      <c r="AI86" s="9">
        <v>0</v>
      </c>
      <c r="AJ86" s="95" t="s">
        <v>50</v>
      </c>
      <c r="AK86" s="9">
        <v>0</v>
      </c>
      <c r="AL86" s="9">
        <v>0</v>
      </c>
      <c r="AM86" s="96" t="s">
        <v>47</v>
      </c>
      <c r="AN86" s="95" t="s">
        <v>47</v>
      </c>
      <c r="AO86" s="96" t="s">
        <v>47</v>
      </c>
      <c r="AP86" s="95" t="s">
        <v>47</v>
      </c>
    </row>
    <row r="87" spans="1:42" ht="15" customHeight="1" x14ac:dyDescent="0.25">
      <c r="A87" s="95" t="s">
        <v>143</v>
      </c>
      <c r="B87" s="96">
        <v>44364</v>
      </c>
      <c r="C87" s="95" t="s">
        <v>46</v>
      </c>
      <c r="D87" s="95" t="s">
        <v>62</v>
      </c>
      <c r="E87" s="95" t="s">
        <v>63</v>
      </c>
      <c r="F87" s="95" t="s">
        <v>2371</v>
      </c>
      <c r="G87" s="95" t="s">
        <v>84</v>
      </c>
      <c r="H87" s="95" t="s">
        <v>47</v>
      </c>
      <c r="I87" s="9" t="s">
        <v>138</v>
      </c>
      <c r="J87" s="9" t="s">
        <v>47</v>
      </c>
      <c r="K87" s="9" t="s">
        <v>139</v>
      </c>
      <c r="L87" s="9" t="s">
        <v>140</v>
      </c>
      <c r="M87" s="9">
        <v>7277250</v>
      </c>
      <c r="N87" s="95" t="s">
        <v>87</v>
      </c>
      <c r="O87" s="95" t="s">
        <v>141</v>
      </c>
      <c r="P87" s="95" t="s">
        <v>142</v>
      </c>
      <c r="Q87" s="9">
        <v>-3380400</v>
      </c>
      <c r="R87" s="9">
        <v>0</v>
      </c>
      <c r="S87" s="9">
        <v>-3380400</v>
      </c>
      <c r="T87" s="9">
        <v>0</v>
      </c>
      <c r="U87" s="95" t="s">
        <v>50</v>
      </c>
      <c r="V87" s="9">
        <v>0</v>
      </c>
      <c r="W87" s="9">
        <v>0</v>
      </c>
      <c r="X87" s="95" t="s">
        <v>50</v>
      </c>
      <c r="Y87" s="9">
        <v>0</v>
      </c>
      <c r="Z87" s="9">
        <v>0</v>
      </c>
      <c r="AA87" s="95" t="s">
        <v>50</v>
      </c>
      <c r="AB87" s="9">
        <v>0</v>
      </c>
      <c r="AC87" s="9">
        <v>0</v>
      </c>
      <c r="AD87" s="95" t="s">
        <v>50</v>
      </c>
      <c r="AE87" s="9">
        <v>0</v>
      </c>
      <c r="AF87" s="95">
        <v>0</v>
      </c>
      <c r="AG87" s="95" t="s">
        <v>50</v>
      </c>
      <c r="AH87" s="9">
        <v>0</v>
      </c>
      <c r="AI87" s="9">
        <v>0</v>
      </c>
      <c r="AJ87" s="95" t="s">
        <v>50</v>
      </c>
      <c r="AK87" s="9">
        <v>0</v>
      </c>
      <c r="AL87" s="9">
        <v>0</v>
      </c>
      <c r="AM87" s="96" t="s">
        <v>47</v>
      </c>
      <c r="AN87" s="95" t="s">
        <v>47</v>
      </c>
      <c r="AO87" s="96" t="s">
        <v>47</v>
      </c>
      <c r="AP87" s="95" t="s">
        <v>47</v>
      </c>
    </row>
    <row r="88" spans="1:42" ht="15" customHeight="1" x14ac:dyDescent="0.25">
      <c r="A88" s="95" t="s">
        <v>145</v>
      </c>
      <c r="B88" s="96">
        <v>44364</v>
      </c>
      <c r="C88" s="95" t="s">
        <v>1484</v>
      </c>
      <c r="D88" s="95" t="s">
        <v>62</v>
      </c>
      <c r="E88" s="95" t="s">
        <v>1501</v>
      </c>
      <c r="F88" s="95" t="s">
        <v>1510</v>
      </c>
      <c r="G88" s="95" t="s">
        <v>48</v>
      </c>
      <c r="H88" s="95" t="s">
        <v>1509</v>
      </c>
      <c r="I88" s="9" t="s">
        <v>47</v>
      </c>
      <c r="J88" s="9" t="s">
        <v>47</v>
      </c>
      <c r="K88" s="9" t="s">
        <v>47</v>
      </c>
      <c r="L88" s="9" t="s">
        <v>47</v>
      </c>
      <c r="M88" s="9">
        <v>0</v>
      </c>
      <c r="N88" s="95" t="s">
        <v>47</v>
      </c>
      <c r="O88" s="95" t="s">
        <v>56</v>
      </c>
      <c r="P88" s="95" t="s">
        <v>47</v>
      </c>
      <c r="Q88" s="9">
        <v>453454591.59999996</v>
      </c>
      <c r="R88" s="9">
        <v>0</v>
      </c>
      <c r="S88" s="9">
        <v>412085256.39999998</v>
      </c>
      <c r="T88" s="9">
        <v>0</v>
      </c>
      <c r="U88" s="95" t="s">
        <v>50</v>
      </c>
      <c r="V88" s="9">
        <v>0</v>
      </c>
      <c r="W88" s="9">
        <v>35663220</v>
      </c>
      <c r="X88" s="95" t="s">
        <v>50</v>
      </c>
      <c r="Y88" s="9">
        <v>5706115.2000000002</v>
      </c>
      <c r="Z88" s="9">
        <v>0</v>
      </c>
      <c r="AA88" s="95" t="s">
        <v>50</v>
      </c>
      <c r="AB88" s="9">
        <v>0</v>
      </c>
      <c r="AC88" s="9">
        <v>0</v>
      </c>
      <c r="AD88" s="95" t="s">
        <v>50</v>
      </c>
      <c r="AE88" s="9">
        <v>0</v>
      </c>
      <c r="AF88" s="95">
        <v>0</v>
      </c>
      <c r="AG88" s="95" t="s">
        <v>50</v>
      </c>
      <c r="AH88" s="9">
        <v>0</v>
      </c>
      <c r="AI88" s="9">
        <v>0</v>
      </c>
      <c r="AJ88" s="95" t="s">
        <v>50</v>
      </c>
      <c r="AK88" s="9">
        <v>0</v>
      </c>
      <c r="AL88" s="9">
        <v>0</v>
      </c>
      <c r="AM88" s="96" t="s">
        <v>47</v>
      </c>
      <c r="AN88" s="95" t="s">
        <v>47</v>
      </c>
      <c r="AO88" s="96" t="s">
        <v>47</v>
      </c>
      <c r="AP88" s="95" t="s">
        <v>47</v>
      </c>
    </row>
    <row r="89" spans="1:42" ht="15" customHeight="1" x14ac:dyDescent="0.25">
      <c r="A89" s="95" t="s">
        <v>149</v>
      </c>
      <c r="B89" s="96">
        <v>44364</v>
      </c>
      <c r="C89" s="95" t="s">
        <v>1484</v>
      </c>
      <c r="D89" s="95" t="s">
        <v>62</v>
      </c>
      <c r="E89" s="95" t="s">
        <v>1501</v>
      </c>
      <c r="F89" s="95" t="s">
        <v>1510</v>
      </c>
      <c r="G89" s="95" t="s">
        <v>48</v>
      </c>
      <c r="H89" s="95" t="s">
        <v>1511</v>
      </c>
      <c r="I89" s="9" t="s">
        <v>47</v>
      </c>
      <c r="J89" s="9" t="s">
        <v>47</v>
      </c>
      <c r="K89" s="9" t="s">
        <v>47</v>
      </c>
      <c r="L89" s="9" t="s">
        <v>47</v>
      </c>
      <c r="M89" s="9">
        <v>0</v>
      </c>
      <c r="N89" s="95" t="s">
        <v>47</v>
      </c>
      <c r="O89" s="95" t="s">
        <v>1512</v>
      </c>
      <c r="P89" s="95" t="s">
        <v>1513</v>
      </c>
      <c r="Q89" s="9">
        <v>10449442.4</v>
      </c>
      <c r="R89" s="9">
        <v>0</v>
      </c>
      <c r="S89" s="9">
        <v>0</v>
      </c>
      <c r="T89" s="9">
        <v>9008140</v>
      </c>
      <c r="U89" s="95" t="s">
        <v>49</v>
      </c>
      <c r="V89" s="9">
        <v>1441302.4</v>
      </c>
      <c r="W89" s="9">
        <v>0</v>
      </c>
      <c r="X89" s="95" t="s">
        <v>50</v>
      </c>
      <c r="Y89" s="9">
        <v>0</v>
      </c>
      <c r="Z89" s="9">
        <v>0</v>
      </c>
      <c r="AA89" s="95" t="s">
        <v>50</v>
      </c>
      <c r="AB89" s="9">
        <v>0</v>
      </c>
      <c r="AC89" s="9">
        <v>0</v>
      </c>
      <c r="AD89" s="95" t="s">
        <v>50</v>
      </c>
      <c r="AE89" s="9">
        <v>0</v>
      </c>
      <c r="AF89" s="95">
        <v>0</v>
      </c>
      <c r="AG89" s="95" t="s">
        <v>50</v>
      </c>
      <c r="AH89" s="9">
        <v>0</v>
      </c>
      <c r="AI89" s="9">
        <v>0</v>
      </c>
      <c r="AJ89" s="95" t="s">
        <v>50</v>
      </c>
      <c r="AK89" s="9">
        <v>0</v>
      </c>
      <c r="AL89" s="9">
        <v>0</v>
      </c>
      <c r="AM89" s="96" t="s">
        <v>47</v>
      </c>
      <c r="AN89" s="95" t="s">
        <v>47</v>
      </c>
      <c r="AO89" s="96" t="s">
        <v>47</v>
      </c>
      <c r="AP89" s="95" t="s">
        <v>47</v>
      </c>
    </row>
    <row r="90" spans="1:42" ht="15" customHeight="1" x14ac:dyDescent="0.25">
      <c r="A90" s="95" t="s">
        <v>153</v>
      </c>
      <c r="B90" s="96">
        <v>44364</v>
      </c>
      <c r="C90" s="95" t="s">
        <v>1484</v>
      </c>
      <c r="D90" s="95" t="s">
        <v>62</v>
      </c>
      <c r="E90" s="95" t="s">
        <v>1501</v>
      </c>
      <c r="F90" s="95" t="s">
        <v>1510</v>
      </c>
      <c r="G90" s="95" t="s">
        <v>48</v>
      </c>
      <c r="H90" s="95" t="s">
        <v>1514</v>
      </c>
      <c r="I90" s="9" t="s">
        <v>47</v>
      </c>
      <c r="J90" s="9" t="s">
        <v>47</v>
      </c>
      <c r="K90" s="9" t="s">
        <v>47</v>
      </c>
      <c r="L90" s="9" t="s">
        <v>47</v>
      </c>
      <c r="M90" s="9">
        <v>0</v>
      </c>
      <c r="N90" s="95" t="s">
        <v>47</v>
      </c>
      <c r="O90" s="95" t="s">
        <v>1512</v>
      </c>
      <c r="P90" s="95" t="s">
        <v>1513</v>
      </c>
      <c r="Q90" s="9">
        <v>347430000</v>
      </c>
      <c r="R90" s="9">
        <v>0</v>
      </c>
      <c r="S90" s="9">
        <v>347430000</v>
      </c>
      <c r="T90" s="9">
        <v>0</v>
      </c>
      <c r="U90" s="95" t="s">
        <v>50</v>
      </c>
      <c r="V90" s="9">
        <v>0</v>
      </c>
      <c r="W90" s="9">
        <v>0</v>
      </c>
      <c r="X90" s="95" t="s">
        <v>50</v>
      </c>
      <c r="Y90" s="9">
        <v>0</v>
      </c>
      <c r="Z90" s="9">
        <v>0</v>
      </c>
      <c r="AA90" s="95" t="s">
        <v>50</v>
      </c>
      <c r="AB90" s="9">
        <v>0</v>
      </c>
      <c r="AC90" s="9">
        <v>0</v>
      </c>
      <c r="AD90" s="95" t="s">
        <v>50</v>
      </c>
      <c r="AE90" s="9">
        <v>0</v>
      </c>
      <c r="AF90" s="95">
        <v>0</v>
      </c>
      <c r="AG90" s="95" t="s">
        <v>50</v>
      </c>
      <c r="AH90" s="9">
        <v>0</v>
      </c>
      <c r="AI90" s="9">
        <v>0</v>
      </c>
      <c r="AJ90" s="95" t="s">
        <v>50</v>
      </c>
      <c r="AK90" s="9">
        <v>0</v>
      </c>
      <c r="AL90" s="9">
        <v>0</v>
      </c>
      <c r="AM90" s="96" t="s">
        <v>47</v>
      </c>
      <c r="AN90" s="95" t="s">
        <v>47</v>
      </c>
      <c r="AO90" s="96" t="s">
        <v>47</v>
      </c>
      <c r="AP90" s="95" t="s">
        <v>47</v>
      </c>
    </row>
    <row r="91" spans="1:42" ht="15" customHeight="1" x14ac:dyDescent="0.25">
      <c r="A91" s="95" t="s">
        <v>155</v>
      </c>
      <c r="B91" s="96">
        <v>44364</v>
      </c>
      <c r="C91" s="95" t="s">
        <v>1484</v>
      </c>
      <c r="D91" s="95" t="s">
        <v>62</v>
      </c>
      <c r="E91" s="95" t="s">
        <v>1501</v>
      </c>
      <c r="F91" s="95" t="s">
        <v>1510</v>
      </c>
      <c r="G91" s="95" t="s">
        <v>48</v>
      </c>
      <c r="H91" s="95" t="s">
        <v>1515</v>
      </c>
      <c r="I91" s="9" t="s">
        <v>47</v>
      </c>
      <c r="J91" s="9" t="s">
        <v>47</v>
      </c>
      <c r="K91" s="9" t="s">
        <v>47</v>
      </c>
      <c r="L91" s="9" t="s">
        <v>47</v>
      </c>
      <c r="M91" s="9">
        <v>0</v>
      </c>
      <c r="N91" s="95" t="s">
        <v>47</v>
      </c>
      <c r="O91" s="95" t="s">
        <v>56</v>
      </c>
      <c r="P91" s="95" t="s">
        <v>47</v>
      </c>
      <c r="Q91" s="9">
        <v>973910848.20000005</v>
      </c>
      <c r="R91" s="9">
        <v>0</v>
      </c>
      <c r="S91" s="9">
        <v>923769500.20000005</v>
      </c>
      <c r="T91" s="9">
        <v>0</v>
      </c>
      <c r="U91" s="95" t="s">
        <v>50</v>
      </c>
      <c r="V91" s="9">
        <v>0</v>
      </c>
      <c r="W91" s="9">
        <v>43225300</v>
      </c>
      <c r="X91" s="95" t="s">
        <v>50</v>
      </c>
      <c r="Y91" s="9">
        <v>6916048.0000000009</v>
      </c>
      <c r="Z91" s="9">
        <v>0</v>
      </c>
      <c r="AA91" s="95" t="s">
        <v>50</v>
      </c>
      <c r="AB91" s="9">
        <v>0</v>
      </c>
      <c r="AC91" s="9">
        <v>0</v>
      </c>
      <c r="AD91" s="95" t="s">
        <v>50</v>
      </c>
      <c r="AE91" s="9">
        <v>0</v>
      </c>
      <c r="AF91" s="95">
        <v>0</v>
      </c>
      <c r="AG91" s="95" t="s">
        <v>50</v>
      </c>
      <c r="AH91" s="9">
        <v>0</v>
      </c>
      <c r="AI91" s="9">
        <v>0</v>
      </c>
      <c r="AJ91" s="95" t="s">
        <v>50</v>
      </c>
      <c r="AK91" s="9">
        <v>0</v>
      </c>
      <c r="AL91" s="9">
        <v>0</v>
      </c>
      <c r="AM91" s="96" t="s">
        <v>47</v>
      </c>
      <c r="AN91" s="95" t="s">
        <v>47</v>
      </c>
      <c r="AO91" s="96" t="s">
        <v>47</v>
      </c>
      <c r="AP91" s="95" t="s">
        <v>47</v>
      </c>
    </row>
    <row r="92" spans="1:42" ht="15" customHeight="1" x14ac:dyDescent="0.25">
      <c r="A92" s="95" t="s">
        <v>157</v>
      </c>
      <c r="B92" s="96">
        <v>44364</v>
      </c>
      <c r="C92" s="95" t="s">
        <v>1737</v>
      </c>
      <c r="D92" s="95" t="s">
        <v>62</v>
      </c>
      <c r="E92" s="95" t="s">
        <v>1775</v>
      </c>
      <c r="F92" s="95" t="s">
        <v>1833</v>
      </c>
      <c r="G92" s="95" t="s">
        <v>48</v>
      </c>
      <c r="H92" s="95" t="s">
        <v>1834</v>
      </c>
      <c r="I92" s="9" t="s">
        <v>47</v>
      </c>
      <c r="J92" s="9" t="s">
        <v>47</v>
      </c>
      <c r="K92" s="9" t="s">
        <v>47</v>
      </c>
      <c r="L92" s="9" t="s">
        <v>47</v>
      </c>
      <c r="M92" s="9">
        <v>0</v>
      </c>
      <c r="N92" s="95" t="s">
        <v>47</v>
      </c>
      <c r="O92" s="95" t="s">
        <v>56</v>
      </c>
      <c r="P92" s="95" t="s">
        <v>47</v>
      </c>
      <c r="Q92" s="9">
        <v>1492654212.9080002</v>
      </c>
      <c r="R92" s="9">
        <v>0</v>
      </c>
      <c r="S92" s="9">
        <v>1179640185.5000002</v>
      </c>
      <c r="T92" s="9">
        <v>0</v>
      </c>
      <c r="U92" s="95" t="s">
        <v>50</v>
      </c>
      <c r="V92" s="9">
        <v>0</v>
      </c>
      <c r="W92" s="9">
        <v>269839678.80000001</v>
      </c>
      <c r="X92" s="95" t="s">
        <v>49</v>
      </c>
      <c r="Y92" s="9">
        <v>43174348.607999995</v>
      </c>
      <c r="Z92" s="9">
        <v>0</v>
      </c>
      <c r="AA92" s="95" t="s">
        <v>50</v>
      </c>
      <c r="AB92" s="9">
        <v>0</v>
      </c>
      <c r="AC92" s="9">
        <v>0</v>
      </c>
      <c r="AD92" s="95" t="s">
        <v>50</v>
      </c>
      <c r="AE92" s="9">
        <v>0</v>
      </c>
      <c r="AF92" s="95">
        <v>0</v>
      </c>
      <c r="AG92" s="95" t="s">
        <v>50</v>
      </c>
      <c r="AH92" s="9">
        <v>0</v>
      </c>
      <c r="AI92" s="9">
        <v>0</v>
      </c>
      <c r="AJ92" s="95" t="s">
        <v>50</v>
      </c>
      <c r="AK92" s="9">
        <v>0</v>
      </c>
      <c r="AL92" s="9">
        <v>0</v>
      </c>
      <c r="AM92" s="96" t="s">
        <v>47</v>
      </c>
      <c r="AN92" s="95" t="s">
        <v>47</v>
      </c>
      <c r="AO92" s="96" t="s">
        <v>47</v>
      </c>
      <c r="AP92" s="95" t="s">
        <v>47</v>
      </c>
    </row>
    <row r="93" spans="1:42" ht="15" customHeight="1" x14ac:dyDescent="0.25">
      <c r="A93" s="95" t="s">
        <v>161</v>
      </c>
      <c r="B93" s="96">
        <v>44364</v>
      </c>
      <c r="C93" s="95" t="s">
        <v>46</v>
      </c>
      <c r="D93" s="95" t="s">
        <v>66</v>
      </c>
      <c r="E93" s="95" t="s">
        <v>67</v>
      </c>
      <c r="F93" s="95" t="s">
        <v>2383</v>
      </c>
      <c r="G93" s="95" t="s">
        <v>48</v>
      </c>
      <c r="H93" s="95" t="s">
        <v>144</v>
      </c>
      <c r="I93" s="9" t="s">
        <v>47</v>
      </c>
      <c r="J93" s="9" t="s">
        <v>47</v>
      </c>
      <c r="K93" s="9" t="s">
        <v>47</v>
      </c>
      <c r="L93" s="9" t="s">
        <v>47</v>
      </c>
      <c r="M93" s="9">
        <v>0</v>
      </c>
      <c r="N93" s="95" t="s">
        <v>47</v>
      </c>
      <c r="O93" s="95" t="s">
        <v>56</v>
      </c>
      <c r="P93" s="95" t="s">
        <v>47</v>
      </c>
      <c r="Q93" s="9">
        <v>1568939829.21</v>
      </c>
      <c r="R93" s="9">
        <v>0</v>
      </c>
      <c r="S93" s="9">
        <v>1265657017.5</v>
      </c>
      <c r="T93" s="9">
        <v>0</v>
      </c>
      <c r="U93" s="95" t="s">
        <v>50</v>
      </c>
      <c r="V93" s="9">
        <v>0</v>
      </c>
      <c r="W93" s="9">
        <v>261450699.75</v>
      </c>
      <c r="X93" s="95" t="s">
        <v>49</v>
      </c>
      <c r="Y93" s="9">
        <v>41832111.960000001</v>
      </c>
      <c r="Z93" s="9">
        <v>0</v>
      </c>
      <c r="AA93" s="95" t="s">
        <v>50</v>
      </c>
      <c r="AB93" s="9">
        <v>0</v>
      </c>
      <c r="AC93" s="9">
        <v>0</v>
      </c>
      <c r="AD93" s="95" t="s">
        <v>50</v>
      </c>
      <c r="AE93" s="9">
        <v>0</v>
      </c>
      <c r="AF93" s="95">
        <v>0</v>
      </c>
      <c r="AG93" s="95" t="s">
        <v>50</v>
      </c>
      <c r="AH93" s="9">
        <v>0</v>
      </c>
      <c r="AI93" s="9">
        <v>0</v>
      </c>
      <c r="AJ93" s="95" t="s">
        <v>50</v>
      </c>
      <c r="AK93" s="9">
        <v>0</v>
      </c>
      <c r="AL93" s="9">
        <v>0</v>
      </c>
      <c r="AM93" s="96" t="s">
        <v>47</v>
      </c>
      <c r="AN93" s="95" t="s">
        <v>47</v>
      </c>
      <c r="AO93" s="96" t="s">
        <v>47</v>
      </c>
      <c r="AP93" s="95" t="s">
        <v>47</v>
      </c>
    </row>
    <row r="94" spans="1:42" ht="15" customHeight="1" x14ac:dyDescent="0.25">
      <c r="A94" s="95" t="s">
        <v>165</v>
      </c>
      <c r="B94" s="96">
        <v>44364</v>
      </c>
      <c r="C94" s="95" t="s">
        <v>1484</v>
      </c>
      <c r="D94" s="95" t="s">
        <v>66</v>
      </c>
      <c r="E94" s="95" t="s">
        <v>1503</v>
      </c>
      <c r="F94" s="95" t="s">
        <v>1517</v>
      </c>
      <c r="G94" s="95" t="s">
        <v>48</v>
      </c>
      <c r="H94" s="95" t="s">
        <v>1516</v>
      </c>
      <c r="I94" s="9" t="s">
        <v>47</v>
      </c>
      <c r="J94" s="9" t="s">
        <v>47</v>
      </c>
      <c r="K94" s="9" t="s">
        <v>47</v>
      </c>
      <c r="L94" s="9" t="s">
        <v>47</v>
      </c>
      <c r="M94" s="9">
        <v>0</v>
      </c>
      <c r="N94" s="95" t="s">
        <v>47</v>
      </c>
      <c r="O94" s="95" t="s">
        <v>56</v>
      </c>
      <c r="P94" s="95" t="s">
        <v>47</v>
      </c>
      <c r="Q94" s="9">
        <v>861062471.55000019</v>
      </c>
      <c r="R94" s="9">
        <v>0</v>
      </c>
      <c r="S94" s="9">
        <v>768596887.94999993</v>
      </c>
      <c r="T94" s="9">
        <v>0</v>
      </c>
      <c r="U94" s="95" t="s">
        <v>50</v>
      </c>
      <c r="V94" s="9">
        <v>0</v>
      </c>
      <c r="W94" s="9">
        <v>79711710</v>
      </c>
      <c r="X94" s="95" t="s">
        <v>49</v>
      </c>
      <c r="Y94" s="9">
        <v>12753873.6</v>
      </c>
      <c r="Z94" s="9">
        <v>0</v>
      </c>
      <c r="AA94" s="95" t="s">
        <v>50</v>
      </c>
      <c r="AB94" s="9">
        <v>0</v>
      </c>
      <c r="AC94" s="9">
        <v>0</v>
      </c>
      <c r="AD94" s="95" t="s">
        <v>50</v>
      </c>
      <c r="AE94" s="9">
        <v>0</v>
      </c>
      <c r="AF94" s="95">
        <v>0</v>
      </c>
      <c r="AG94" s="95" t="s">
        <v>50</v>
      </c>
      <c r="AH94" s="9">
        <v>0</v>
      </c>
      <c r="AI94" s="9">
        <v>0</v>
      </c>
      <c r="AJ94" s="95" t="s">
        <v>50</v>
      </c>
      <c r="AK94" s="9">
        <v>0</v>
      </c>
      <c r="AL94" s="9">
        <v>0</v>
      </c>
      <c r="AM94" s="96" t="s">
        <v>47</v>
      </c>
      <c r="AN94" s="95" t="s">
        <v>47</v>
      </c>
      <c r="AO94" s="96" t="s">
        <v>47</v>
      </c>
      <c r="AP94" s="95" t="s">
        <v>47</v>
      </c>
    </row>
    <row r="95" spans="1:42" ht="15" customHeight="1" x14ac:dyDescent="0.25">
      <c r="A95" s="95" t="s">
        <v>167</v>
      </c>
      <c r="B95" s="96">
        <v>44364</v>
      </c>
      <c r="C95" s="95" t="s">
        <v>1484</v>
      </c>
      <c r="D95" s="95" t="s">
        <v>66</v>
      </c>
      <c r="E95" s="95" t="s">
        <v>1503</v>
      </c>
      <c r="F95" s="95" t="s">
        <v>1517</v>
      </c>
      <c r="G95" s="95" t="s">
        <v>48</v>
      </c>
      <c r="H95" s="95" t="s">
        <v>1518</v>
      </c>
      <c r="I95" s="9" t="s">
        <v>47</v>
      </c>
      <c r="J95" s="9" t="s">
        <v>47</v>
      </c>
      <c r="K95" s="9" t="s">
        <v>47</v>
      </c>
      <c r="L95" s="9" t="s">
        <v>47</v>
      </c>
      <c r="M95" s="9">
        <v>0</v>
      </c>
      <c r="N95" s="95" t="s">
        <v>47</v>
      </c>
      <c r="O95" s="95" t="s">
        <v>1519</v>
      </c>
      <c r="P95" s="95" t="s">
        <v>1520</v>
      </c>
      <c r="Q95" s="9">
        <v>18555422.5</v>
      </c>
      <c r="R95" s="9">
        <v>0</v>
      </c>
      <c r="S95" s="9">
        <v>18555422.5</v>
      </c>
      <c r="T95" s="9">
        <v>0</v>
      </c>
      <c r="U95" s="95" t="s">
        <v>50</v>
      </c>
      <c r="V95" s="9">
        <v>0</v>
      </c>
      <c r="W95" s="9">
        <v>0</v>
      </c>
      <c r="X95" s="95" t="s">
        <v>50</v>
      </c>
      <c r="Y95" s="9">
        <v>0</v>
      </c>
      <c r="Z95" s="9">
        <v>0</v>
      </c>
      <c r="AA95" s="95" t="s">
        <v>50</v>
      </c>
      <c r="AB95" s="9">
        <v>0</v>
      </c>
      <c r="AC95" s="9">
        <v>0</v>
      </c>
      <c r="AD95" s="95" t="s">
        <v>50</v>
      </c>
      <c r="AE95" s="9">
        <v>0</v>
      </c>
      <c r="AF95" s="95">
        <v>0</v>
      </c>
      <c r="AG95" s="95" t="s">
        <v>50</v>
      </c>
      <c r="AH95" s="9">
        <v>0</v>
      </c>
      <c r="AI95" s="9">
        <v>0</v>
      </c>
      <c r="AJ95" s="95" t="s">
        <v>50</v>
      </c>
      <c r="AK95" s="9">
        <v>0</v>
      </c>
      <c r="AL95" s="9">
        <v>0</v>
      </c>
      <c r="AM95" s="96" t="s">
        <v>47</v>
      </c>
      <c r="AN95" s="95" t="s">
        <v>47</v>
      </c>
      <c r="AO95" s="96" t="s">
        <v>47</v>
      </c>
      <c r="AP95" s="95" t="s">
        <v>47</v>
      </c>
    </row>
    <row r="96" spans="1:42" ht="15" customHeight="1" x14ac:dyDescent="0.25">
      <c r="A96" s="95" t="s">
        <v>169</v>
      </c>
      <c r="B96" s="96">
        <v>44364</v>
      </c>
      <c r="C96" s="95" t="s">
        <v>1484</v>
      </c>
      <c r="D96" s="95" t="s">
        <v>66</v>
      </c>
      <c r="E96" s="95" t="s">
        <v>1503</v>
      </c>
      <c r="F96" s="95" t="s">
        <v>1517</v>
      </c>
      <c r="G96" s="95" t="s">
        <v>48</v>
      </c>
      <c r="H96" s="95" t="s">
        <v>1521</v>
      </c>
      <c r="I96" s="9" t="s">
        <v>47</v>
      </c>
      <c r="J96" s="9" t="s">
        <v>47</v>
      </c>
      <c r="K96" s="9" t="s">
        <v>47</v>
      </c>
      <c r="L96" s="9" t="s">
        <v>47</v>
      </c>
      <c r="M96" s="9">
        <v>0</v>
      </c>
      <c r="N96" s="95" t="s">
        <v>47</v>
      </c>
      <c r="O96" s="95" t="s">
        <v>56</v>
      </c>
      <c r="P96" s="95" t="s">
        <v>47</v>
      </c>
      <c r="Q96" s="9">
        <v>134476630.55000001</v>
      </c>
      <c r="R96" s="9">
        <v>0</v>
      </c>
      <c r="S96" s="9">
        <v>109006568.55</v>
      </c>
      <c r="T96" s="9">
        <v>0</v>
      </c>
      <c r="U96" s="95" t="s">
        <v>50</v>
      </c>
      <c r="V96" s="9">
        <v>0</v>
      </c>
      <c r="W96" s="9">
        <v>21956950</v>
      </c>
      <c r="X96" s="95" t="s">
        <v>50</v>
      </c>
      <c r="Y96" s="9">
        <v>3513111.9999999995</v>
      </c>
      <c r="Z96" s="9">
        <v>0</v>
      </c>
      <c r="AA96" s="95" t="s">
        <v>50</v>
      </c>
      <c r="AB96" s="9">
        <v>0</v>
      </c>
      <c r="AC96" s="9">
        <v>0</v>
      </c>
      <c r="AD96" s="95" t="s">
        <v>50</v>
      </c>
      <c r="AE96" s="9">
        <v>0</v>
      </c>
      <c r="AF96" s="95">
        <v>0</v>
      </c>
      <c r="AG96" s="95" t="s">
        <v>50</v>
      </c>
      <c r="AH96" s="9">
        <v>0</v>
      </c>
      <c r="AI96" s="9">
        <v>0</v>
      </c>
      <c r="AJ96" s="95" t="s">
        <v>50</v>
      </c>
      <c r="AK96" s="9">
        <v>0</v>
      </c>
      <c r="AL96" s="9">
        <v>0</v>
      </c>
      <c r="AM96" s="96" t="s">
        <v>47</v>
      </c>
      <c r="AN96" s="95" t="s">
        <v>47</v>
      </c>
      <c r="AO96" s="96" t="s">
        <v>47</v>
      </c>
      <c r="AP96" s="95" t="s">
        <v>47</v>
      </c>
    </row>
    <row r="97" spans="1:42" ht="15" customHeight="1" x14ac:dyDescent="0.25">
      <c r="A97" s="95" t="s">
        <v>174</v>
      </c>
      <c r="B97" s="96">
        <v>44364</v>
      </c>
      <c r="C97" s="95" t="s">
        <v>1737</v>
      </c>
      <c r="D97" s="95" t="s">
        <v>66</v>
      </c>
      <c r="E97" s="95" t="s">
        <v>1783</v>
      </c>
      <c r="F97" s="95" t="s">
        <v>1835</v>
      </c>
      <c r="G97" s="95" t="s">
        <v>48</v>
      </c>
      <c r="H97" s="95" t="s">
        <v>1836</v>
      </c>
      <c r="I97" s="9" t="s">
        <v>47</v>
      </c>
      <c r="J97" s="9" t="s">
        <v>47</v>
      </c>
      <c r="K97" s="9" t="s">
        <v>47</v>
      </c>
      <c r="L97" s="9" t="s">
        <v>47</v>
      </c>
      <c r="M97" s="9">
        <v>0</v>
      </c>
      <c r="N97" s="95" t="s">
        <v>47</v>
      </c>
      <c r="O97" s="95" t="s">
        <v>56</v>
      </c>
      <c r="P97" s="95" t="s">
        <v>47</v>
      </c>
      <c r="Q97" s="9">
        <v>2151893263.4580002</v>
      </c>
      <c r="R97" s="9">
        <v>0</v>
      </c>
      <c r="S97" s="9">
        <v>1488666476.6000001</v>
      </c>
      <c r="T97" s="9">
        <v>0</v>
      </c>
      <c r="U97" s="95" t="s">
        <v>50</v>
      </c>
      <c r="V97" s="9">
        <v>0</v>
      </c>
      <c r="W97" s="9">
        <v>571747230.04999995</v>
      </c>
      <c r="X97" s="95" t="s">
        <v>50</v>
      </c>
      <c r="Y97" s="9">
        <v>91479556.807999998</v>
      </c>
      <c r="Z97" s="9">
        <v>0</v>
      </c>
      <c r="AA97" s="95" t="s">
        <v>50</v>
      </c>
      <c r="AB97" s="9">
        <v>0</v>
      </c>
      <c r="AC97" s="9">
        <v>0</v>
      </c>
      <c r="AD97" s="95" t="s">
        <v>50</v>
      </c>
      <c r="AE97" s="9">
        <v>0</v>
      </c>
      <c r="AF97" s="95">
        <v>0</v>
      </c>
      <c r="AG97" s="95" t="s">
        <v>50</v>
      </c>
      <c r="AH97" s="9">
        <v>0</v>
      </c>
      <c r="AI97" s="9">
        <v>0</v>
      </c>
      <c r="AJ97" s="95" t="s">
        <v>50</v>
      </c>
      <c r="AK97" s="9">
        <v>0</v>
      </c>
      <c r="AL97" s="9">
        <v>0</v>
      </c>
      <c r="AM97" s="96" t="s">
        <v>47</v>
      </c>
      <c r="AN97" s="95" t="s">
        <v>47</v>
      </c>
      <c r="AO97" s="96" t="s">
        <v>47</v>
      </c>
      <c r="AP97" s="95" t="s">
        <v>47</v>
      </c>
    </row>
    <row r="98" spans="1:42" ht="15" customHeight="1" x14ac:dyDescent="0.25">
      <c r="A98" s="95" t="s">
        <v>178</v>
      </c>
      <c r="B98" s="96">
        <v>44364</v>
      </c>
      <c r="C98" s="95" t="s">
        <v>46</v>
      </c>
      <c r="D98" s="95" t="s">
        <v>70</v>
      </c>
      <c r="E98" s="95" t="s">
        <v>71</v>
      </c>
      <c r="F98" s="95" t="s">
        <v>2391</v>
      </c>
      <c r="G98" s="95" t="s">
        <v>48</v>
      </c>
      <c r="H98" s="95" t="s">
        <v>146</v>
      </c>
      <c r="I98" s="9" t="s">
        <v>47</v>
      </c>
      <c r="J98" s="9" t="s">
        <v>47</v>
      </c>
      <c r="K98" s="9" t="s">
        <v>47</v>
      </c>
      <c r="L98" s="9" t="s">
        <v>47</v>
      </c>
      <c r="M98" s="9">
        <v>0</v>
      </c>
      <c r="N98" s="95" t="s">
        <v>47</v>
      </c>
      <c r="O98" s="95" t="s">
        <v>147</v>
      </c>
      <c r="P98" s="95" t="s">
        <v>148</v>
      </c>
      <c r="Q98" s="9">
        <v>2505252</v>
      </c>
      <c r="R98" s="9">
        <v>0</v>
      </c>
      <c r="S98" s="9">
        <v>0</v>
      </c>
      <c r="T98" s="9">
        <v>0</v>
      </c>
      <c r="U98" s="95" t="s">
        <v>50</v>
      </c>
      <c r="V98" s="9">
        <v>0</v>
      </c>
      <c r="W98" s="9">
        <v>2159700</v>
      </c>
      <c r="X98" s="95" t="s">
        <v>49</v>
      </c>
      <c r="Y98" s="9">
        <v>345552</v>
      </c>
      <c r="Z98" s="9">
        <v>0</v>
      </c>
      <c r="AA98" s="95" t="s">
        <v>50</v>
      </c>
      <c r="AB98" s="9">
        <v>0</v>
      </c>
      <c r="AC98" s="9">
        <v>0</v>
      </c>
      <c r="AD98" s="95" t="s">
        <v>50</v>
      </c>
      <c r="AE98" s="9">
        <v>0</v>
      </c>
      <c r="AF98" s="95">
        <v>0</v>
      </c>
      <c r="AG98" s="95" t="s">
        <v>50</v>
      </c>
      <c r="AH98" s="9">
        <v>0</v>
      </c>
      <c r="AI98" s="9">
        <v>0</v>
      </c>
      <c r="AJ98" s="95" t="s">
        <v>50</v>
      </c>
      <c r="AK98" s="9">
        <v>0</v>
      </c>
      <c r="AL98" s="9">
        <v>0</v>
      </c>
      <c r="AM98" s="96" t="s">
        <v>47</v>
      </c>
      <c r="AN98" s="95" t="s">
        <v>47</v>
      </c>
      <c r="AO98" s="96" t="s">
        <v>47</v>
      </c>
      <c r="AP98" s="95" t="s">
        <v>47</v>
      </c>
    </row>
    <row r="99" spans="1:42" ht="15" customHeight="1" x14ac:dyDescent="0.25">
      <c r="A99" s="95" t="s">
        <v>180</v>
      </c>
      <c r="B99" s="96">
        <v>44364</v>
      </c>
      <c r="C99" s="95" t="s">
        <v>46</v>
      </c>
      <c r="D99" s="95" t="s">
        <v>70</v>
      </c>
      <c r="E99" s="95" t="s">
        <v>71</v>
      </c>
      <c r="F99" s="95" t="s">
        <v>2391</v>
      </c>
      <c r="G99" s="95" t="s">
        <v>48</v>
      </c>
      <c r="H99" s="95" t="s">
        <v>150</v>
      </c>
      <c r="I99" s="9" t="s">
        <v>47</v>
      </c>
      <c r="J99" s="9" t="s">
        <v>47</v>
      </c>
      <c r="K99" s="9" t="s">
        <v>47</v>
      </c>
      <c r="L99" s="9" t="s">
        <v>47</v>
      </c>
      <c r="M99" s="9">
        <v>0</v>
      </c>
      <c r="N99" s="95" t="s">
        <v>47</v>
      </c>
      <c r="O99" s="95" t="s">
        <v>151</v>
      </c>
      <c r="P99" s="95" t="s">
        <v>152</v>
      </c>
      <c r="Q99" s="9">
        <v>4171789.2</v>
      </c>
      <c r="R99" s="9">
        <v>0</v>
      </c>
      <c r="S99" s="9">
        <v>4171789.2</v>
      </c>
      <c r="T99" s="9">
        <v>0</v>
      </c>
      <c r="U99" s="95" t="s">
        <v>50</v>
      </c>
      <c r="V99" s="9">
        <v>0</v>
      </c>
      <c r="W99" s="9">
        <v>0</v>
      </c>
      <c r="X99" s="95" t="s">
        <v>50</v>
      </c>
      <c r="Y99" s="9">
        <v>0</v>
      </c>
      <c r="Z99" s="9">
        <v>0</v>
      </c>
      <c r="AA99" s="95" t="s">
        <v>50</v>
      </c>
      <c r="AB99" s="9">
        <v>0</v>
      </c>
      <c r="AC99" s="9">
        <v>0</v>
      </c>
      <c r="AD99" s="95" t="s">
        <v>50</v>
      </c>
      <c r="AE99" s="9">
        <v>0</v>
      </c>
      <c r="AF99" s="95">
        <v>0</v>
      </c>
      <c r="AG99" s="95" t="s">
        <v>50</v>
      </c>
      <c r="AH99" s="9">
        <v>0</v>
      </c>
      <c r="AI99" s="9">
        <v>0</v>
      </c>
      <c r="AJ99" s="95" t="s">
        <v>50</v>
      </c>
      <c r="AK99" s="9">
        <v>0</v>
      </c>
      <c r="AL99" s="9">
        <v>0</v>
      </c>
      <c r="AM99" s="96" t="s">
        <v>47</v>
      </c>
      <c r="AN99" s="95" t="s">
        <v>47</v>
      </c>
      <c r="AO99" s="96" t="s">
        <v>47</v>
      </c>
      <c r="AP99" s="95" t="s">
        <v>47</v>
      </c>
    </row>
    <row r="100" spans="1:42" ht="15" customHeight="1" x14ac:dyDescent="0.25">
      <c r="A100" s="95" t="s">
        <v>184</v>
      </c>
      <c r="B100" s="96">
        <v>44364</v>
      </c>
      <c r="C100" s="95" t="s">
        <v>46</v>
      </c>
      <c r="D100" s="95" t="s">
        <v>70</v>
      </c>
      <c r="E100" s="95" t="s">
        <v>71</v>
      </c>
      <c r="F100" s="95" t="s">
        <v>2391</v>
      </c>
      <c r="G100" s="95" t="s">
        <v>48</v>
      </c>
      <c r="H100" s="95" t="s">
        <v>154</v>
      </c>
      <c r="I100" s="9" t="s">
        <v>47</v>
      </c>
      <c r="J100" s="9" t="s">
        <v>47</v>
      </c>
      <c r="K100" s="9" t="s">
        <v>47</v>
      </c>
      <c r="L100" s="9" t="s">
        <v>47</v>
      </c>
      <c r="M100" s="9">
        <v>0</v>
      </c>
      <c r="N100" s="95" t="s">
        <v>47</v>
      </c>
      <c r="O100" s="95" t="s">
        <v>56</v>
      </c>
      <c r="P100" s="95" t="s">
        <v>47</v>
      </c>
      <c r="Q100" s="9">
        <v>5146236277.8100004</v>
      </c>
      <c r="R100" s="9">
        <v>0</v>
      </c>
      <c r="S100" s="9">
        <v>3915827251.1999989</v>
      </c>
      <c r="T100" s="9">
        <v>0</v>
      </c>
      <c r="U100" s="95" t="s">
        <v>50</v>
      </c>
      <c r="V100" s="9">
        <v>0</v>
      </c>
      <c r="W100" s="9">
        <v>1060697436.7</v>
      </c>
      <c r="X100" s="95" t="s">
        <v>49</v>
      </c>
      <c r="Y100" s="9">
        <v>169711589.87200004</v>
      </c>
      <c r="Z100" s="9">
        <v>0</v>
      </c>
      <c r="AA100" s="95" t="s">
        <v>50</v>
      </c>
      <c r="AB100" s="9">
        <v>0</v>
      </c>
      <c r="AC100" s="9">
        <v>0</v>
      </c>
      <c r="AD100" s="95" t="s">
        <v>50</v>
      </c>
      <c r="AE100" s="9">
        <v>0</v>
      </c>
      <c r="AF100" s="95">
        <v>0</v>
      </c>
      <c r="AG100" s="95" t="s">
        <v>50</v>
      </c>
      <c r="AH100" s="9">
        <v>0</v>
      </c>
      <c r="AI100" s="9">
        <v>0</v>
      </c>
      <c r="AJ100" s="95" t="s">
        <v>50</v>
      </c>
      <c r="AK100" s="9">
        <v>0</v>
      </c>
      <c r="AL100" s="9">
        <v>0</v>
      </c>
      <c r="AM100" s="96" t="s">
        <v>47</v>
      </c>
      <c r="AN100" s="95" t="s">
        <v>47</v>
      </c>
      <c r="AO100" s="96" t="s">
        <v>47</v>
      </c>
      <c r="AP100" s="95" t="s">
        <v>47</v>
      </c>
    </row>
    <row r="101" spans="1:42" ht="15" customHeight="1" x14ac:dyDescent="0.25">
      <c r="A101" s="95" t="s">
        <v>186</v>
      </c>
      <c r="B101" s="96">
        <v>44364</v>
      </c>
      <c r="C101" s="95" t="s">
        <v>1737</v>
      </c>
      <c r="D101" s="95" t="s">
        <v>70</v>
      </c>
      <c r="E101" s="95" t="s">
        <v>1792</v>
      </c>
      <c r="F101" s="95" t="s">
        <v>1837</v>
      </c>
      <c r="G101" s="95" t="s">
        <v>48</v>
      </c>
      <c r="H101" s="95" t="s">
        <v>1838</v>
      </c>
      <c r="I101" s="9" t="s">
        <v>47</v>
      </c>
      <c r="J101" s="9" t="s">
        <v>47</v>
      </c>
      <c r="K101" s="9" t="s">
        <v>47</v>
      </c>
      <c r="L101" s="9" t="s">
        <v>47</v>
      </c>
      <c r="M101" s="9">
        <v>0</v>
      </c>
      <c r="N101" s="95" t="s">
        <v>47</v>
      </c>
      <c r="O101" s="95" t="s">
        <v>56</v>
      </c>
      <c r="P101" s="95" t="s">
        <v>47</v>
      </c>
      <c r="Q101" s="9">
        <v>407038544.68199998</v>
      </c>
      <c r="R101" s="9">
        <v>0</v>
      </c>
      <c r="S101" s="9">
        <v>282325964.25</v>
      </c>
      <c r="T101" s="9">
        <v>0</v>
      </c>
      <c r="U101" s="95" t="s">
        <v>50</v>
      </c>
      <c r="V101" s="9">
        <v>0</v>
      </c>
      <c r="W101" s="9">
        <v>107510845.2</v>
      </c>
      <c r="X101" s="95" t="s">
        <v>49</v>
      </c>
      <c r="Y101" s="9">
        <v>17201735.232000001</v>
      </c>
      <c r="Z101" s="9">
        <v>0</v>
      </c>
      <c r="AA101" s="95" t="s">
        <v>50</v>
      </c>
      <c r="AB101" s="9">
        <v>0</v>
      </c>
      <c r="AC101" s="9">
        <v>0</v>
      </c>
      <c r="AD101" s="95" t="s">
        <v>50</v>
      </c>
      <c r="AE101" s="9">
        <v>0</v>
      </c>
      <c r="AF101" s="95">
        <v>0</v>
      </c>
      <c r="AG101" s="95" t="s">
        <v>50</v>
      </c>
      <c r="AH101" s="9">
        <v>0</v>
      </c>
      <c r="AI101" s="9">
        <v>0</v>
      </c>
      <c r="AJ101" s="95" t="s">
        <v>50</v>
      </c>
      <c r="AK101" s="9">
        <v>0</v>
      </c>
      <c r="AL101" s="9">
        <v>0</v>
      </c>
      <c r="AM101" s="96" t="s">
        <v>47</v>
      </c>
      <c r="AN101" s="95" t="s">
        <v>47</v>
      </c>
      <c r="AO101" s="96" t="s">
        <v>47</v>
      </c>
      <c r="AP101" s="95" t="s">
        <v>47</v>
      </c>
    </row>
    <row r="102" spans="1:42" x14ac:dyDescent="0.25">
      <c r="A102" s="95" t="s">
        <v>190</v>
      </c>
      <c r="B102" s="96">
        <v>44364</v>
      </c>
      <c r="C102" s="95" t="s">
        <v>1737</v>
      </c>
      <c r="D102" s="95" t="s">
        <v>70</v>
      </c>
      <c r="E102" s="95" t="s">
        <v>1792</v>
      </c>
      <c r="F102" s="95" t="s">
        <v>1839</v>
      </c>
      <c r="G102" s="95" t="s">
        <v>48</v>
      </c>
      <c r="H102" s="95" t="s">
        <v>1840</v>
      </c>
      <c r="I102" s="9" t="s">
        <v>47</v>
      </c>
      <c r="J102" s="9" t="s">
        <v>47</v>
      </c>
      <c r="K102" s="9" t="s">
        <v>47</v>
      </c>
      <c r="L102" s="9" t="s">
        <v>47</v>
      </c>
      <c r="M102" s="9">
        <v>0</v>
      </c>
      <c r="N102" s="95" t="s">
        <v>47</v>
      </c>
      <c r="O102" s="95" t="s">
        <v>1841</v>
      </c>
      <c r="P102" s="95" t="s">
        <v>1842</v>
      </c>
      <c r="Q102" s="9">
        <v>66666245.600000001</v>
      </c>
      <c r="R102" s="9">
        <v>0</v>
      </c>
      <c r="S102" s="9">
        <v>48123750</v>
      </c>
      <c r="T102" s="9">
        <v>15984910</v>
      </c>
      <c r="U102" s="95" t="s">
        <v>49</v>
      </c>
      <c r="V102" s="9">
        <v>2557585.6</v>
      </c>
      <c r="W102" s="9">
        <v>0</v>
      </c>
      <c r="X102" s="95" t="s">
        <v>50</v>
      </c>
      <c r="Y102" s="9">
        <v>0</v>
      </c>
      <c r="Z102" s="9">
        <v>0</v>
      </c>
      <c r="AA102" s="95" t="s">
        <v>50</v>
      </c>
      <c r="AB102" s="9">
        <v>0</v>
      </c>
      <c r="AC102" s="9">
        <v>0</v>
      </c>
      <c r="AD102" s="95" t="s">
        <v>50</v>
      </c>
      <c r="AE102" s="9">
        <v>0</v>
      </c>
      <c r="AF102" s="95">
        <v>0</v>
      </c>
      <c r="AG102" s="95" t="s">
        <v>50</v>
      </c>
      <c r="AH102" s="9">
        <v>0</v>
      </c>
      <c r="AI102" s="9">
        <v>0</v>
      </c>
      <c r="AJ102" s="95" t="s">
        <v>50</v>
      </c>
      <c r="AK102" s="9">
        <v>0</v>
      </c>
      <c r="AL102" s="9">
        <v>0</v>
      </c>
      <c r="AM102" s="96" t="s">
        <v>47</v>
      </c>
      <c r="AN102" s="95" t="s">
        <v>47</v>
      </c>
      <c r="AO102" s="96" t="s">
        <v>47</v>
      </c>
      <c r="AP102" s="95" t="s">
        <v>47</v>
      </c>
    </row>
    <row r="103" spans="1:42" x14ac:dyDescent="0.25">
      <c r="A103" s="95" t="s">
        <v>192</v>
      </c>
      <c r="B103" s="96">
        <v>44364</v>
      </c>
      <c r="C103" s="95" t="s">
        <v>1737</v>
      </c>
      <c r="D103" s="95" t="s">
        <v>70</v>
      </c>
      <c r="E103" s="95" t="s">
        <v>1792</v>
      </c>
      <c r="F103" s="95" t="s">
        <v>1837</v>
      </c>
      <c r="G103" s="95" t="s">
        <v>48</v>
      </c>
      <c r="H103" s="95" t="s">
        <v>1843</v>
      </c>
      <c r="I103" s="9" t="s">
        <v>47</v>
      </c>
      <c r="J103" s="9" t="s">
        <v>47</v>
      </c>
      <c r="K103" s="9" t="s">
        <v>47</v>
      </c>
      <c r="L103" s="9" t="s">
        <v>47</v>
      </c>
      <c r="M103" s="9">
        <v>0</v>
      </c>
      <c r="N103" s="95" t="s">
        <v>47</v>
      </c>
      <c r="O103" s="95" t="s">
        <v>56</v>
      </c>
      <c r="P103" s="95" t="s">
        <v>47</v>
      </c>
      <c r="Q103" s="9">
        <v>1258732295.8479998</v>
      </c>
      <c r="R103" s="9">
        <v>0</v>
      </c>
      <c r="S103" s="9">
        <v>964465792.30000019</v>
      </c>
      <c r="T103" s="9">
        <v>0</v>
      </c>
      <c r="U103" s="95" t="s">
        <v>50</v>
      </c>
      <c r="V103" s="9">
        <v>0</v>
      </c>
      <c r="W103" s="9">
        <v>253678020.30000001</v>
      </c>
      <c r="X103" s="95" t="s">
        <v>50</v>
      </c>
      <c r="Y103" s="9">
        <v>40588483.248000003</v>
      </c>
      <c r="Z103" s="9">
        <v>0</v>
      </c>
      <c r="AA103" s="95" t="s">
        <v>50</v>
      </c>
      <c r="AB103" s="9">
        <v>0</v>
      </c>
      <c r="AC103" s="9">
        <v>0</v>
      </c>
      <c r="AD103" s="95" t="s">
        <v>50</v>
      </c>
      <c r="AE103" s="9">
        <v>0</v>
      </c>
      <c r="AF103" s="95">
        <v>0</v>
      </c>
      <c r="AG103" s="95" t="s">
        <v>50</v>
      </c>
      <c r="AH103" s="9">
        <v>0</v>
      </c>
      <c r="AI103" s="9">
        <v>0</v>
      </c>
      <c r="AJ103" s="95" t="s">
        <v>50</v>
      </c>
      <c r="AK103" s="9">
        <v>0</v>
      </c>
      <c r="AL103" s="9">
        <v>0</v>
      </c>
      <c r="AM103" s="96" t="s">
        <v>47</v>
      </c>
      <c r="AN103" s="95" t="s">
        <v>47</v>
      </c>
      <c r="AO103" s="96" t="s">
        <v>47</v>
      </c>
      <c r="AP103" s="95" t="s">
        <v>47</v>
      </c>
    </row>
    <row r="104" spans="1:42" x14ac:dyDescent="0.25">
      <c r="A104" s="95" t="s">
        <v>196</v>
      </c>
      <c r="B104" s="96">
        <v>44364</v>
      </c>
      <c r="C104" s="95" t="s">
        <v>1737</v>
      </c>
      <c r="D104" s="95" t="s">
        <v>70</v>
      </c>
      <c r="E104" s="95" t="s">
        <v>1792</v>
      </c>
      <c r="F104" s="95" t="s">
        <v>1839</v>
      </c>
      <c r="G104" s="95" t="s">
        <v>48</v>
      </c>
      <c r="H104" s="95" t="s">
        <v>1844</v>
      </c>
      <c r="I104" s="9" t="s">
        <v>47</v>
      </c>
      <c r="J104" s="9" t="s">
        <v>47</v>
      </c>
      <c r="K104" s="9" t="s">
        <v>47</v>
      </c>
      <c r="L104" s="9" t="s">
        <v>47</v>
      </c>
      <c r="M104" s="9">
        <v>0</v>
      </c>
      <c r="N104" s="95" t="s">
        <v>47</v>
      </c>
      <c r="O104" s="95" t="s">
        <v>1797</v>
      </c>
      <c r="P104" s="95" t="s">
        <v>1798</v>
      </c>
      <c r="Q104" s="9">
        <v>8978968.4000000004</v>
      </c>
      <c r="R104" s="9">
        <v>0</v>
      </c>
      <c r="S104" s="9">
        <v>0</v>
      </c>
      <c r="T104" s="9">
        <v>7740490</v>
      </c>
      <c r="U104" s="95" t="s">
        <v>49</v>
      </c>
      <c r="V104" s="9">
        <v>1238478.3999999999</v>
      </c>
      <c r="W104" s="9">
        <v>0</v>
      </c>
      <c r="X104" s="95" t="s">
        <v>50</v>
      </c>
      <c r="Y104" s="9">
        <v>0</v>
      </c>
      <c r="Z104" s="9">
        <v>0</v>
      </c>
      <c r="AA104" s="95" t="s">
        <v>50</v>
      </c>
      <c r="AB104" s="9">
        <v>0</v>
      </c>
      <c r="AC104" s="9">
        <v>0</v>
      </c>
      <c r="AD104" s="95" t="s">
        <v>50</v>
      </c>
      <c r="AE104" s="9">
        <v>0</v>
      </c>
      <c r="AF104" s="95">
        <v>0</v>
      </c>
      <c r="AG104" s="95" t="s">
        <v>50</v>
      </c>
      <c r="AH104" s="9">
        <v>0</v>
      </c>
      <c r="AI104" s="9">
        <v>0</v>
      </c>
      <c r="AJ104" s="95" t="s">
        <v>50</v>
      </c>
      <c r="AK104" s="9">
        <v>0</v>
      </c>
      <c r="AL104" s="9">
        <v>0</v>
      </c>
      <c r="AM104" s="96" t="s">
        <v>47</v>
      </c>
      <c r="AN104" s="95" t="s">
        <v>47</v>
      </c>
      <c r="AO104" s="96" t="s">
        <v>47</v>
      </c>
      <c r="AP104" s="95" t="s">
        <v>47</v>
      </c>
    </row>
    <row r="105" spans="1:42" x14ac:dyDescent="0.25">
      <c r="A105" s="95" t="s">
        <v>2644</v>
      </c>
      <c r="B105" s="96">
        <v>44364</v>
      </c>
      <c r="C105" s="95" t="s">
        <v>1737</v>
      </c>
      <c r="D105" s="95" t="s">
        <v>70</v>
      </c>
      <c r="E105" s="95" t="s">
        <v>1792</v>
      </c>
      <c r="F105" s="95" t="s">
        <v>1837</v>
      </c>
      <c r="G105" s="95" t="s">
        <v>48</v>
      </c>
      <c r="H105" s="95" t="s">
        <v>1845</v>
      </c>
      <c r="I105" s="9" t="s">
        <v>47</v>
      </c>
      <c r="J105" s="9" t="s">
        <v>47</v>
      </c>
      <c r="K105" s="9" t="s">
        <v>47</v>
      </c>
      <c r="L105" s="9" t="s">
        <v>47</v>
      </c>
      <c r="M105" s="9">
        <v>0</v>
      </c>
      <c r="N105" s="95" t="s">
        <v>47</v>
      </c>
      <c r="O105" s="95" t="s">
        <v>56</v>
      </c>
      <c r="P105" s="95" t="s">
        <v>47</v>
      </c>
      <c r="Q105" s="9">
        <v>299250524.59999996</v>
      </c>
      <c r="R105" s="9">
        <v>0</v>
      </c>
      <c r="S105" s="9">
        <v>241244863.80000001</v>
      </c>
      <c r="T105" s="9">
        <v>0</v>
      </c>
      <c r="U105" s="95" t="s">
        <v>50</v>
      </c>
      <c r="V105" s="9">
        <v>0</v>
      </c>
      <c r="W105" s="9">
        <v>50004880</v>
      </c>
      <c r="X105" s="95" t="s">
        <v>50</v>
      </c>
      <c r="Y105" s="9">
        <v>8000780.7999999998</v>
      </c>
      <c r="Z105" s="9">
        <v>0</v>
      </c>
      <c r="AA105" s="95" t="s">
        <v>50</v>
      </c>
      <c r="AB105" s="9">
        <v>0</v>
      </c>
      <c r="AC105" s="9">
        <v>0</v>
      </c>
      <c r="AD105" s="95" t="s">
        <v>50</v>
      </c>
      <c r="AE105" s="9">
        <v>0</v>
      </c>
      <c r="AF105" s="95">
        <v>0</v>
      </c>
      <c r="AG105" s="95" t="s">
        <v>50</v>
      </c>
      <c r="AH105" s="9">
        <v>0</v>
      </c>
      <c r="AI105" s="9">
        <v>0</v>
      </c>
      <c r="AJ105" s="95" t="s">
        <v>50</v>
      </c>
      <c r="AK105" s="9">
        <v>0</v>
      </c>
      <c r="AL105" s="9">
        <v>0</v>
      </c>
      <c r="AM105" s="96" t="s">
        <v>47</v>
      </c>
      <c r="AN105" s="95" t="s">
        <v>47</v>
      </c>
      <c r="AO105" s="96" t="s">
        <v>47</v>
      </c>
      <c r="AP105" s="95" t="s">
        <v>47</v>
      </c>
    </row>
    <row r="106" spans="1:42" x14ac:dyDescent="0.25">
      <c r="A106" s="95" t="s">
        <v>2645</v>
      </c>
      <c r="B106" s="96">
        <v>44364</v>
      </c>
      <c r="C106" s="95" t="s">
        <v>1737</v>
      </c>
      <c r="D106" s="95" t="s">
        <v>70</v>
      </c>
      <c r="E106" s="95" t="s">
        <v>1792</v>
      </c>
      <c r="F106" s="95" t="s">
        <v>1839</v>
      </c>
      <c r="G106" s="95" t="s">
        <v>48</v>
      </c>
      <c r="H106" s="95" t="s">
        <v>1846</v>
      </c>
      <c r="I106" s="9" t="s">
        <v>47</v>
      </c>
      <c r="J106" s="9" t="s">
        <v>47</v>
      </c>
      <c r="K106" s="9" t="s">
        <v>47</v>
      </c>
      <c r="L106" s="9" t="s">
        <v>47</v>
      </c>
      <c r="M106" s="9">
        <v>0</v>
      </c>
      <c r="N106" s="95" t="s">
        <v>47</v>
      </c>
      <c r="O106" s="95" t="s">
        <v>1814</v>
      </c>
      <c r="P106" s="95" t="s">
        <v>1815</v>
      </c>
      <c r="Q106" s="9">
        <v>53967904.460000001</v>
      </c>
      <c r="R106" s="9">
        <v>0</v>
      </c>
      <c r="S106" s="9">
        <v>25666000</v>
      </c>
      <c r="T106" s="9">
        <v>24398193.5</v>
      </c>
      <c r="U106" s="95" t="s">
        <v>49</v>
      </c>
      <c r="V106" s="9">
        <v>3903710.96</v>
      </c>
      <c r="W106" s="9">
        <v>0</v>
      </c>
      <c r="X106" s="95" t="s">
        <v>50</v>
      </c>
      <c r="Y106" s="9">
        <v>0</v>
      </c>
      <c r="Z106" s="9">
        <v>0</v>
      </c>
      <c r="AA106" s="95" t="s">
        <v>50</v>
      </c>
      <c r="AB106" s="9">
        <v>0</v>
      </c>
      <c r="AC106" s="9">
        <v>0</v>
      </c>
      <c r="AD106" s="95" t="s">
        <v>50</v>
      </c>
      <c r="AE106" s="9">
        <v>0</v>
      </c>
      <c r="AF106" s="95">
        <v>0</v>
      </c>
      <c r="AG106" s="95" t="s">
        <v>50</v>
      </c>
      <c r="AH106" s="9">
        <v>0</v>
      </c>
      <c r="AI106" s="9">
        <v>0</v>
      </c>
      <c r="AJ106" s="95" t="s">
        <v>50</v>
      </c>
      <c r="AK106" s="9">
        <v>0</v>
      </c>
      <c r="AL106" s="9">
        <v>0</v>
      </c>
      <c r="AM106" s="96" t="s">
        <v>47</v>
      </c>
      <c r="AN106" s="95" t="s">
        <v>47</v>
      </c>
      <c r="AO106" s="96" t="s">
        <v>47</v>
      </c>
      <c r="AP106" s="95" t="s">
        <v>47</v>
      </c>
    </row>
    <row r="107" spans="1:42" ht="15" customHeight="1" x14ac:dyDescent="0.25">
      <c r="A107" s="95" t="s">
        <v>2646</v>
      </c>
      <c r="B107" s="96">
        <v>44364</v>
      </c>
      <c r="C107" s="95" t="s">
        <v>1737</v>
      </c>
      <c r="D107" s="95" t="s">
        <v>70</v>
      </c>
      <c r="E107" s="95" t="s">
        <v>1792</v>
      </c>
      <c r="F107" s="95" t="s">
        <v>1837</v>
      </c>
      <c r="G107" s="95" t="s">
        <v>48</v>
      </c>
      <c r="H107" s="95" t="s">
        <v>1847</v>
      </c>
      <c r="I107" s="9" t="s">
        <v>47</v>
      </c>
      <c r="J107" s="9" t="s">
        <v>47</v>
      </c>
      <c r="K107" s="9" t="s">
        <v>47</v>
      </c>
      <c r="L107" s="9" t="s">
        <v>47</v>
      </c>
      <c r="M107" s="9">
        <v>0</v>
      </c>
      <c r="N107" s="95" t="s">
        <v>47</v>
      </c>
      <c r="O107" s="95" t="s">
        <v>56</v>
      </c>
      <c r="P107" s="95" t="s">
        <v>47</v>
      </c>
      <c r="Q107" s="9">
        <v>323477880.71200001</v>
      </c>
      <c r="R107" s="9">
        <v>0</v>
      </c>
      <c r="S107" s="9">
        <v>203349345.64999998</v>
      </c>
      <c r="T107" s="9">
        <v>0</v>
      </c>
      <c r="U107" s="95" t="s">
        <v>50</v>
      </c>
      <c r="V107" s="9">
        <v>0</v>
      </c>
      <c r="W107" s="9">
        <v>103559081.95</v>
      </c>
      <c r="X107" s="95" t="s">
        <v>49</v>
      </c>
      <c r="Y107" s="9">
        <v>16569453.112</v>
      </c>
      <c r="Z107" s="9">
        <v>0</v>
      </c>
      <c r="AA107" s="95" t="s">
        <v>50</v>
      </c>
      <c r="AB107" s="9">
        <v>0</v>
      </c>
      <c r="AC107" s="9">
        <v>0</v>
      </c>
      <c r="AD107" s="95" t="s">
        <v>50</v>
      </c>
      <c r="AE107" s="9">
        <v>0</v>
      </c>
      <c r="AF107" s="95">
        <v>0</v>
      </c>
      <c r="AG107" s="95" t="s">
        <v>50</v>
      </c>
      <c r="AH107" s="9">
        <v>0</v>
      </c>
      <c r="AI107" s="9">
        <v>0</v>
      </c>
      <c r="AJ107" s="95" t="s">
        <v>50</v>
      </c>
      <c r="AK107" s="9">
        <v>0</v>
      </c>
      <c r="AL107" s="9">
        <v>0</v>
      </c>
      <c r="AM107" s="96" t="s">
        <v>47</v>
      </c>
      <c r="AN107" s="95" t="s">
        <v>47</v>
      </c>
      <c r="AO107" s="96" t="s">
        <v>47</v>
      </c>
      <c r="AP107" s="95" t="s">
        <v>47</v>
      </c>
    </row>
    <row r="108" spans="1:42" ht="15" customHeight="1" x14ac:dyDescent="0.25">
      <c r="A108" s="95" t="s">
        <v>199</v>
      </c>
      <c r="B108" s="96">
        <v>44364</v>
      </c>
      <c r="C108" s="95" t="s">
        <v>46</v>
      </c>
      <c r="D108" s="95" t="s">
        <v>80</v>
      </c>
      <c r="E108" s="95" t="s">
        <v>81</v>
      </c>
      <c r="F108" s="95" t="s">
        <v>2399</v>
      </c>
      <c r="G108" s="95" t="s">
        <v>48</v>
      </c>
      <c r="H108" s="95" t="s">
        <v>156</v>
      </c>
      <c r="I108" s="9" t="s">
        <v>47</v>
      </c>
      <c r="J108" s="9" t="s">
        <v>47</v>
      </c>
      <c r="K108" s="9" t="s">
        <v>47</v>
      </c>
      <c r="L108" s="9" t="s">
        <v>47</v>
      </c>
      <c r="M108" s="9">
        <v>0</v>
      </c>
      <c r="N108" s="95" t="s">
        <v>47</v>
      </c>
      <c r="O108" s="95" t="s">
        <v>56</v>
      </c>
      <c r="P108" s="95" t="s">
        <v>47</v>
      </c>
      <c r="Q108" s="9">
        <v>2875754234.4420013</v>
      </c>
      <c r="R108" s="9">
        <v>0</v>
      </c>
      <c r="S108" s="9">
        <v>2197089808.1000009</v>
      </c>
      <c r="T108" s="9">
        <v>0</v>
      </c>
      <c r="U108" s="95" t="s">
        <v>50</v>
      </c>
      <c r="V108" s="9">
        <v>0</v>
      </c>
      <c r="W108" s="9">
        <v>585055539.95000005</v>
      </c>
      <c r="X108" s="95" t="s">
        <v>50</v>
      </c>
      <c r="Y108" s="9">
        <f>+W108*0.16</f>
        <v>93608886.392000005</v>
      </c>
      <c r="Z108" s="9">
        <v>0</v>
      </c>
      <c r="AA108" s="95" t="s">
        <v>50</v>
      </c>
      <c r="AB108" s="9">
        <v>0</v>
      </c>
      <c r="AC108" s="9">
        <v>0</v>
      </c>
      <c r="AD108" s="95" t="s">
        <v>50</v>
      </c>
      <c r="AE108" s="9">
        <v>0</v>
      </c>
      <c r="AF108" s="95">
        <v>0</v>
      </c>
      <c r="AG108" s="95" t="s">
        <v>50</v>
      </c>
      <c r="AH108" s="9">
        <v>0</v>
      </c>
      <c r="AI108" s="9">
        <v>0</v>
      </c>
      <c r="AJ108" s="95" t="s">
        <v>50</v>
      </c>
      <c r="AK108" s="9">
        <v>0</v>
      </c>
      <c r="AL108" s="9">
        <v>0</v>
      </c>
      <c r="AM108" s="96" t="s">
        <v>47</v>
      </c>
      <c r="AN108" s="95" t="s">
        <v>47</v>
      </c>
      <c r="AO108" s="96" t="s">
        <v>47</v>
      </c>
      <c r="AP108" s="95" t="s">
        <v>47</v>
      </c>
    </row>
    <row r="109" spans="1:42" ht="15" customHeight="1" x14ac:dyDescent="0.25">
      <c r="A109" s="95" t="s">
        <v>200</v>
      </c>
      <c r="B109" s="96">
        <v>44364</v>
      </c>
      <c r="C109" s="95" t="s">
        <v>1737</v>
      </c>
      <c r="D109" s="95" t="s">
        <v>80</v>
      </c>
      <c r="E109" s="95" t="s">
        <v>1804</v>
      </c>
      <c r="F109" s="95" t="s">
        <v>1848</v>
      </c>
      <c r="G109" s="95" t="s">
        <v>48</v>
      </c>
      <c r="H109" s="95" t="s">
        <v>1849</v>
      </c>
      <c r="I109" s="9" t="s">
        <v>47</v>
      </c>
      <c r="J109" s="9" t="s">
        <v>47</v>
      </c>
      <c r="K109" s="9" t="s">
        <v>47</v>
      </c>
      <c r="L109" s="9" t="s">
        <v>47</v>
      </c>
      <c r="M109" s="9">
        <v>0</v>
      </c>
      <c r="N109" s="95" t="s">
        <v>47</v>
      </c>
      <c r="O109" s="95" t="s">
        <v>56</v>
      </c>
      <c r="P109" s="95" t="s">
        <v>47</v>
      </c>
      <c r="Q109" s="9">
        <v>1244863415.5780001</v>
      </c>
      <c r="R109" s="9">
        <v>0</v>
      </c>
      <c r="S109" s="9">
        <v>759616289.14999986</v>
      </c>
      <c r="T109" s="9">
        <v>0</v>
      </c>
      <c r="U109" s="95" t="s">
        <v>50</v>
      </c>
      <c r="V109" s="9">
        <v>0</v>
      </c>
      <c r="W109" s="9">
        <v>418316488.30000001</v>
      </c>
      <c r="X109" s="95" t="s">
        <v>49</v>
      </c>
      <c r="Y109" s="9">
        <v>66930638.127999999</v>
      </c>
      <c r="Z109" s="9">
        <v>0</v>
      </c>
      <c r="AA109" s="95" t="s">
        <v>50</v>
      </c>
      <c r="AB109" s="9">
        <v>0</v>
      </c>
      <c r="AC109" s="9">
        <v>0</v>
      </c>
      <c r="AD109" s="95" t="s">
        <v>50</v>
      </c>
      <c r="AE109" s="9">
        <v>0</v>
      </c>
      <c r="AF109" s="95">
        <v>0</v>
      </c>
      <c r="AG109" s="95" t="s">
        <v>50</v>
      </c>
      <c r="AH109" s="9">
        <v>0</v>
      </c>
      <c r="AI109" s="9">
        <v>0</v>
      </c>
      <c r="AJ109" s="95" t="s">
        <v>50</v>
      </c>
      <c r="AK109" s="9">
        <v>0</v>
      </c>
      <c r="AL109" s="9">
        <v>0</v>
      </c>
      <c r="AM109" s="96" t="s">
        <v>47</v>
      </c>
      <c r="AN109" s="95" t="s">
        <v>47</v>
      </c>
      <c r="AO109" s="96" t="s">
        <v>47</v>
      </c>
      <c r="AP109" s="95" t="s">
        <v>47</v>
      </c>
    </row>
    <row r="110" spans="1:42" ht="15" customHeight="1" x14ac:dyDescent="0.25">
      <c r="A110" s="95" t="s">
        <v>201</v>
      </c>
      <c r="B110" s="96">
        <v>44364</v>
      </c>
      <c r="C110" s="95" t="s">
        <v>1737</v>
      </c>
      <c r="D110" s="95" t="s">
        <v>80</v>
      </c>
      <c r="E110" s="95" t="s">
        <v>1804</v>
      </c>
      <c r="F110" s="95" t="s">
        <v>1850</v>
      </c>
      <c r="G110" s="95" t="s">
        <v>84</v>
      </c>
      <c r="H110" s="95" t="s">
        <v>47</v>
      </c>
      <c r="I110" s="9" t="s">
        <v>1851</v>
      </c>
      <c r="J110" s="9" t="s">
        <v>47</v>
      </c>
      <c r="K110" s="9" t="s">
        <v>1852</v>
      </c>
      <c r="L110" s="9" t="s">
        <v>1825</v>
      </c>
      <c r="M110" s="9">
        <v>7745185</v>
      </c>
      <c r="N110" s="95" t="s">
        <v>87</v>
      </c>
      <c r="O110" s="95" t="s">
        <v>1853</v>
      </c>
      <c r="P110" s="95" t="s">
        <v>1854</v>
      </c>
      <c r="Q110" s="9">
        <v>-4444600</v>
      </c>
      <c r="R110" s="9">
        <v>0</v>
      </c>
      <c r="S110" s="9">
        <v>-4444600</v>
      </c>
      <c r="T110" s="9">
        <v>0</v>
      </c>
      <c r="U110" s="95" t="s">
        <v>50</v>
      </c>
      <c r="V110" s="9">
        <v>0</v>
      </c>
      <c r="W110" s="9">
        <v>0</v>
      </c>
      <c r="X110" s="95" t="s">
        <v>50</v>
      </c>
      <c r="Y110" s="9">
        <v>0</v>
      </c>
      <c r="Z110" s="9">
        <v>0</v>
      </c>
      <c r="AA110" s="95" t="s">
        <v>50</v>
      </c>
      <c r="AB110" s="9">
        <v>0</v>
      </c>
      <c r="AC110" s="9">
        <v>0</v>
      </c>
      <c r="AD110" s="95" t="s">
        <v>50</v>
      </c>
      <c r="AE110" s="9">
        <v>0</v>
      </c>
      <c r="AF110" s="95">
        <v>0</v>
      </c>
      <c r="AG110" s="95" t="s">
        <v>50</v>
      </c>
      <c r="AH110" s="9">
        <v>0</v>
      </c>
      <c r="AI110" s="9">
        <v>0</v>
      </c>
      <c r="AJ110" s="95" t="s">
        <v>50</v>
      </c>
      <c r="AK110" s="9">
        <v>0</v>
      </c>
      <c r="AL110" s="9">
        <v>0</v>
      </c>
      <c r="AM110" s="96" t="s">
        <v>47</v>
      </c>
      <c r="AN110" s="95" t="s">
        <v>47</v>
      </c>
      <c r="AO110" s="96" t="s">
        <v>47</v>
      </c>
      <c r="AP110" s="95" t="s">
        <v>47</v>
      </c>
    </row>
    <row r="111" spans="1:42" ht="15" customHeight="1" x14ac:dyDescent="0.25">
      <c r="A111" s="95" t="s">
        <v>202</v>
      </c>
      <c r="B111" s="96">
        <v>44364</v>
      </c>
      <c r="C111" s="95" t="s">
        <v>46</v>
      </c>
      <c r="D111" s="95" t="s">
        <v>158</v>
      </c>
      <c r="E111" s="95" t="s">
        <v>159</v>
      </c>
      <c r="F111" s="95" t="s">
        <v>2409</v>
      </c>
      <c r="G111" s="95" t="s">
        <v>48</v>
      </c>
      <c r="H111" s="95" t="s">
        <v>160</v>
      </c>
      <c r="I111" s="9" t="s">
        <v>47</v>
      </c>
      <c r="J111" s="9" t="s">
        <v>47</v>
      </c>
      <c r="K111" s="9" t="s">
        <v>47</v>
      </c>
      <c r="L111" s="9" t="s">
        <v>47</v>
      </c>
      <c r="M111" s="9">
        <v>0</v>
      </c>
      <c r="N111" s="95" t="s">
        <v>47</v>
      </c>
      <c r="O111" s="95" t="s">
        <v>56</v>
      </c>
      <c r="P111" s="95" t="s">
        <v>47</v>
      </c>
      <c r="Q111" s="9">
        <v>402886280.80800003</v>
      </c>
      <c r="R111" s="9">
        <v>0</v>
      </c>
      <c r="S111" s="9">
        <v>270737832.30000001</v>
      </c>
      <c r="T111" s="9">
        <v>0</v>
      </c>
      <c r="U111" s="95" t="s">
        <v>50</v>
      </c>
      <c r="V111" s="9">
        <v>0</v>
      </c>
      <c r="W111" s="9">
        <v>113921076.3</v>
      </c>
      <c r="X111" s="95" t="s">
        <v>50</v>
      </c>
      <c r="Y111" s="9">
        <v>18227372.208000001</v>
      </c>
      <c r="Z111" s="9">
        <v>0</v>
      </c>
      <c r="AA111" s="95" t="s">
        <v>50</v>
      </c>
      <c r="AB111" s="9">
        <v>0</v>
      </c>
      <c r="AC111" s="9">
        <v>0</v>
      </c>
      <c r="AD111" s="95" t="s">
        <v>50</v>
      </c>
      <c r="AE111" s="9">
        <v>0</v>
      </c>
      <c r="AF111" s="95">
        <v>0</v>
      </c>
      <c r="AG111" s="95" t="s">
        <v>50</v>
      </c>
      <c r="AH111" s="9">
        <v>0</v>
      </c>
      <c r="AI111" s="9">
        <v>0</v>
      </c>
      <c r="AJ111" s="95" t="s">
        <v>50</v>
      </c>
      <c r="AK111" s="9">
        <v>0</v>
      </c>
      <c r="AL111" s="9">
        <v>0</v>
      </c>
      <c r="AM111" s="96" t="s">
        <v>47</v>
      </c>
      <c r="AN111" s="95" t="s">
        <v>47</v>
      </c>
      <c r="AO111" s="96" t="s">
        <v>47</v>
      </c>
      <c r="AP111" s="95" t="s">
        <v>47</v>
      </c>
    </row>
    <row r="112" spans="1:42" ht="15" customHeight="1" x14ac:dyDescent="0.25">
      <c r="A112" s="95" t="s">
        <v>203</v>
      </c>
      <c r="B112" s="96">
        <v>44364</v>
      </c>
      <c r="C112" s="95" t="s">
        <v>46</v>
      </c>
      <c r="D112" s="95" t="s">
        <v>158</v>
      </c>
      <c r="E112" s="95" t="s">
        <v>159</v>
      </c>
      <c r="F112" s="95" t="s">
        <v>2409</v>
      </c>
      <c r="G112" s="95" t="s">
        <v>48</v>
      </c>
      <c r="H112" s="95" t="s">
        <v>162</v>
      </c>
      <c r="I112" s="9" t="s">
        <v>47</v>
      </c>
      <c r="J112" s="9" t="s">
        <v>47</v>
      </c>
      <c r="K112" s="9" t="s">
        <v>47</v>
      </c>
      <c r="L112" s="9" t="s">
        <v>47</v>
      </c>
      <c r="M112" s="9">
        <v>0</v>
      </c>
      <c r="N112" s="95" t="s">
        <v>47</v>
      </c>
      <c r="O112" s="95" t="s">
        <v>163</v>
      </c>
      <c r="P112" s="95" t="s">
        <v>164</v>
      </c>
      <c r="Q112" s="9">
        <v>245191214.25600004</v>
      </c>
      <c r="R112" s="9">
        <v>0</v>
      </c>
      <c r="S112" s="9">
        <v>102198256.00000006</v>
      </c>
      <c r="T112" s="9">
        <v>123269791.59999999</v>
      </c>
      <c r="U112" s="95" t="s">
        <v>49</v>
      </c>
      <c r="V112" s="9">
        <v>19723166.655999999</v>
      </c>
      <c r="W112" s="9">
        <v>0</v>
      </c>
      <c r="X112" s="95" t="s">
        <v>50</v>
      </c>
      <c r="Y112" s="9">
        <v>0</v>
      </c>
      <c r="Z112" s="9">
        <v>0</v>
      </c>
      <c r="AA112" s="95" t="s">
        <v>50</v>
      </c>
      <c r="AB112" s="9">
        <v>0</v>
      </c>
      <c r="AC112" s="9">
        <v>0</v>
      </c>
      <c r="AD112" s="95" t="s">
        <v>50</v>
      </c>
      <c r="AE112" s="9">
        <v>0</v>
      </c>
      <c r="AF112" s="95">
        <v>0</v>
      </c>
      <c r="AG112" s="95" t="s">
        <v>50</v>
      </c>
      <c r="AH112" s="9">
        <v>0</v>
      </c>
      <c r="AI112" s="9">
        <v>0</v>
      </c>
      <c r="AJ112" s="95" t="s">
        <v>50</v>
      </c>
      <c r="AK112" s="9">
        <v>0</v>
      </c>
      <c r="AL112" s="9">
        <v>0</v>
      </c>
      <c r="AM112" s="96" t="s">
        <v>47</v>
      </c>
      <c r="AN112" s="95" t="s">
        <v>47</v>
      </c>
      <c r="AO112" s="96" t="s">
        <v>47</v>
      </c>
      <c r="AP112" s="95" t="s">
        <v>47</v>
      </c>
    </row>
    <row r="113" spans="1:42" ht="15" customHeight="1" x14ac:dyDescent="0.25">
      <c r="A113" s="95" t="s">
        <v>204</v>
      </c>
      <c r="B113" s="96">
        <v>44364</v>
      </c>
      <c r="C113" s="95" t="s">
        <v>46</v>
      </c>
      <c r="D113" s="95" t="s">
        <v>158</v>
      </c>
      <c r="E113" s="95" t="s">
        <v>159</v>
      </c>
      <c r="F113" s="95" t="s">
        <v>2409</v>
      </c>
      <c r="G113" s="95" t="s">
        <v>48</v>
      </c>
      <c r="H113" s="95" t="s">
        <v>166</v>
      </c>
      <c r="I113" s="9" t="s">
        <v>47</v>
      </c>
      <c r="J113" s="9" t="s">
        <v>47</v>
      </c>
      <c r="K113" s="9" t="s">
        <v>47</v>
      </c>
      <c r="L113" s="9" t="s">
        <v>47</v>
      </c>
      <c r="M113" s="9">
        <v>0</v>
      </c>
      <c r="N113" s="95" t="s">
        <v>47</v>
      </c>
      <c r="O113" s="95" t="s">
        <v>56</v>
      </c>
      <c r="P113" s="95" t="s">
        <v>47</v>
      </c>
      <c r="Q113" s="9">
        <v>2425520061.7339993</v>
      </c>
      <c r="R113" s="9">
        <v>0</v>
      </c>
      <c r="S113" s="9">
        <v>1931420999.5499997</v>
      </c>
      <c r="T113" s="9">
        <v>0</v>
      </c>
      <c r="U113" s="95" t="s">
        <v>50</v>
      </c>
      <c r="V113" s="9">
        <v>0</v>
      </c>
      <c r="W113" s="9">
        <v>425947467.39999998</v>
      </c>
      <c r="X113" s="95" t="s">
        <v>50</v>
      </c>
      <c r="Y113" s="9">
        <v>68151594.783999994</v>
      </c>
      <c r="Z113" s="9">
        <v>0</v>
      </c>
      <c r="AA113" s="95" t="s">
        <v>50</v>
      </c>
      <c r="AB113" s="9">
        <v>0</v>
      </c>
      <c r="AC113" s="9">
        <v>0</v>
      </c>
      <c r="AD113" s="95" t="s">
        <v>50</v>
      </c>
      <c r="AE113" s="9">
        <v>0</v>
      </c>
      <c r="AF113" s="95">
        <v>0</v>
      </c>
      <c r="AG113" s="95" t="s">
        <v>50</v>
      </c>
      <c r="AH113" s="9">
        <v>0</v>
      </c>
      <c r="AI113" s="9">
        <v>0</v>
      </c>
      <c r="AJ113" s="95" t="s">
        <v>50</v>
      </c>
      <c r="AK113" s="9">
        <v>0</v>
      </c>
      <c r="AL113" s="9">
        <v>0</v>
      </c>
      <c r="AM113" s="96" t="s">
        <v>47</v>
      </c>
      <c r="AN113" s="95" t="s">
        <v>47</v>
      </c>
      <c r="AO113" s="96" t="s">
        <v>47</v>
      </c>
      <c r="AP113" s="95" t="s">
        <v>47</v>
      </c>
    </row>
    <row r="114" spans="1:42" ht="15" customHeight="1" x14ac:dyDescent="0.25">
      <c r="A114" s="95" t="s">
        <v>205</v>
      </c>
      <c r="B114" s="96">
        <v>44364</v>
      </c>
      <c r="C114" s="95" t="s">
        <v>46</v>
      </c>
      <c r="D114" s="95" t="s">
        <v>91</v>
      </c>
      <c r="E114" s="95" t="s">
        <v>92</v>
      </c>
      <c r="F114" s="95" t="s">
        <v>2425</v>
      </c>
      <c r="G114" s="95" t="s">
        <v>48</v>
      </c>
      <c r="H114" s="95" t="s">
        <v>168</v>
      </c>
      <c r="I114" s="9" t="s">
        <v>47</v>
      </c>
      <c r="J114" s="9" t="s">
        <v>47</v>
      </c>
      <c r="K114" s="9" t="s">
        <v>47</v>
      </c>
      <c r="L114" s="9" t="s">
        <v>47</v>
      </c>
      <c r="M114" s="9">
        <v>0</v>
      </c>
      <c r="N114" s="95" t="s">
        <v>47</v>
      </c>
      <c r="O114" s="95" t="s">
        <v>56</v>
      </c>
      <c r="P114" s="95" t="s">
        <v>47</v>
      </c>
      <c r="Q114" s="9">
        <v>2943029010.1672001</v>
      </c>
      <c r="R114" s="9">
        <v>0</v>
      </c>
      <c r="S114" s="9">
        <v>2457620836.4499998</v>
      </c>
      <c r="T114" s="9">
        <v>0</v>
      </c>
      <c r="U114" s="95" t="s">
        <v>50</v>
      </c>
      <c r="V114" s="9">
        <v>0</v>
      </c>
      <c r="W114" s="9">
        <v>418455322.17000002</v>
      </c>
      <c r="X114" s="95" t="s">
        <v>50</v>
      </c>
      <c r="Y114" s="9">
        <v>66952851.547200002</v>
      </c>
      <c r="Z114" s="9">
        <v>0</v>
      </c>
      <c r="AA114" s="95" t="s">
        <v>50</v>
      </c>
      <c r="AB114" s="9">
        <v>0</v>
      </c>
      <c r="AC114" s="9">
        <v>0</v>
      </c>
      <c r="AD114" s="95" t="s">
        <v>50</v>
      </c>
      <c r="AE114" s="9">
        <v>0</v>
      </c>
      <c r="AF114" s="95">
        <v>0</v>
      </c>
      <c r="AG114" s="95" t="s">
        <v>50</v>
      </c>
      <c r="AH114" s="9">
        <v>0</v>
      </c>
      <c r="AI114" s="9">
        <v>0</v>
      </c>
      <c r="AJ114" s="95" t="s">
        <v>50</v>
      </c>
      <c r="AK114" s="9">
        <v>0</v>
      </c>
      <c r="AL114" s="9">
        <v>0</v>
      </c>
      <c r="AM114" s="96" t="s">
        <v>47</v>
      </c>
      <c r="AN114" s="95" t="s">
        <v>47</v>
      </c>
      <c r="AO114" s="96" t="s">
        <v>47</v>
      </c>
      <c r="AP114" s="95" t="s">
        <v>47</v>
      </c>
    </row>
    <row r="115" spans="1:42" ht="15" customHeight="1" x14ac:dyDescent="0.25">
      <c r="A115" s="95" t="s">
        <v>206</v>
      </c>
      <c r="B115" s="96">
        <v>44364</v>
      </c>
      <c r="C115" s="95" t="s">
        <v>46</v>
      </c>
      <c r="D115" s="95" t="s">
        <v>91</v>
      </c>
      <c r="E115" s="95" t="s">
        <v>92</v>
      </c>
      <c r="F115" s="95" t="s">
        <v>2425</v>
      </c>
      <c r="G115" s="95" t="s">
        <v>84</v>
      </c>
      <c r="H115" s="95" t="s">
        <v>47</v>
      </c>
      <c r="I115" s="9" t="s">
        <v>170</v>
      </c>
      <c r="J115" s="9" t="s">
        <v>47</v>
      </c>
      <c r="K115" s="9" t="s">
        <v>171</v>
      </c>
      <c r="L115" s="9" t="s">
        <v>119</v>
      </c>
      <c r="M115" s="9">
        <v>4109690</v>
      </c>
      <c r="N115" s="95" t="s">
        <v>87</v>
      </c>
      <c r="O115" s="95" t="s">
        <v>172</v>
      </c>
      <c r="P115" s="95" t="s">
        <v>173</v>
      </c>
      <c r="Q115" s="9">
        <v>-4109690</v>
      </c>
      <c r="R115" s="9">
        <v>0</v>
      </c>
      <c r="S115" s="9">
        <v>-4109690</v>
      </c>
      <c r="T115" s="9">
        <v>0</v>
      </c>
      <c r="U115" s="95" t="s">
        <v>50</v>
      </c>
      <c r="V115" s="9">
        <v>0</v>
      </c>
      <c r="W115" s="9">
        <v>0</v>
      </c>
      <c r="X115" s="95" t="s">
        <v>50</v>
      </c>
      <c r="Y115" s="9">
        <v>0</v>
      </c>
      <c r="Z115" s="9">
        <v>0</v>
      </c>
      <c r="AA115" s="95" t="s">
        <v>50</v>
      </c>
      <c r="AB115" s="9">
        <v>0</v>
      </c>
      <c r="AC115" s="9">
        <v>0</v>
      </c>
      <c r="AD115" s="95" t="s">
        <v>50</v>
      </c>
      <c r="AE115" s="9">
        <v>0</v>
      </c>
      <c r="AF115" s="95">
        <v>0</v>
      </c>
      <c r="AG115" s="95" t="s">
        <v>50</v>
      </c>
      <c r="AH115" s="9">
        <v>0</v>
      </c>
      <c r="AI115" s="9">
        <v>0</v>
      </c>
      <c r="AJ115" s="95" t="s">
        <v>50</v>
      </c>
      <c r="AK115" s="9">
        <v>0</v>
      </c>
      <c r="AL115" s="9">
        <v>0</v>
      </c>
      <c r="AM115" s="96" t="s">
        <v>47</v>
      </c>
      <c r="AN115" s="95" t="s">
        <v>47</v>
      </c>
      <c r="AO115" s="96" t="s">
        <v>47</v>
      </c>
      <c r="AP115" s="95" t="s">
        <v>47</v>
      </c>
    </row>
    <row r="116" spans="1:42" ht="15" customHeight="1" x14ac:dyDescent="0.25">
      <c r="A116" s="95" t="s">
        <v>207</v>
      </c>
      <c r="B116" s="96">
        <v>44364</v>
      </c>
      <c r="C116" s="95" t="s">
        <v>1737</v>
      </c>
      <c r="D116" s="95" t="s">
        <v>91</v>
      </c>
      <c r="E116" s="95" t="s">
        <v>1807</v>
      </c>
      <c r="F116" s="95" t="s">
        <v>1855</v>
      </c>
      <c r="G116" s="95" t="s">
        <v>48</v>
      </c>
      <c r="H116" s="95" t="s">
        <v>1856</v>
      </c>
      <c r="I116" s="9" t="s">
        <v>47</v>
      </c>
      <c r="J116" s="9" t="s">
        <v>47</v>
      </c>
      <c r="K116" s="9" t="s">
        <v>47</v>
      </c>
      <c r="L116" s="9" t="s">
        <v>47</v>
      </c>
      <c r="M116" s="9">
        <v>0</v>
      </c>
      <c r="N116" s="95" t="s">
        <v>47</v>
      </c>
      <c r="O116" s="95" t="s">
        <v>56</v>
      </c>
      <c r="P116" s="95" t="s">
        <v>47</v>
      </c>
      <c r="Q116" s="9">
        <v>76198848.399999991</v>
      </c>
      <c r="R116" s="9">
        <v>0</v>
      </c>
      <c r="S116" s="9">
        <v>13937890</v>
      </c>
      <c r="T116" s="9">
        <v>0</v>
      </c>
      <c r="U116" s="95" t="s">
        <v>50</v>
      </c>
      <c r="V116" s="9">
        <v>0</v>
      </c>
      <c r="W116" s="9">
        <v>53673240</v>
      </c>
      <c r="X116" s="95" t="s">
        <v>49</v>
      </c>
      <c r="Y116" s="9">
        <v>8587718.3999999985</v>
      </c>
      <c r="Z116" s="9">
        <v>0</v>
      </c>
      <c r="AA116" s="95" t="s">
        <v>50</v>
      </c>
      <c r="AB116" s="9">
        <v>0</v>
      </c>
      <c r="AC116" s="9">
        <v>0</v>
      </c>
      <c r="AD116" s="95" t="s">
        <v>50</v>
      </c>
      <c r="AE116" s="9">
        <v>0</v>
      </c>
      <c r="AF116" s="95">
        <v>0</v>
      </c>
      <c r="AG116" s="95" t="s">
        <v>50</v>
      </c>
      <c r="AH116" s="9">
        <v>0</v>
      </c>
      <c r="AI116" s="9">
        <v>0</v>
      </c>
      <c r="AJ116" s="95" t="s">
        <v>50</v>
      </c>
      <c r="AK116" s="9">
        <v>0</v>
      </c>
      <c r="AL116" s="9">
        <v>0</v>
      </c>
      <c r="AM116" s="96" t="s">
        <v>47</v>
      </c>
      <c r="AN116" s="95" t="s">
        <v>47</v>
      </c>
      <c r="AO116" s="96" t="s">
        <v>47</v>
      </c>
      <c r="AP116" s="95" t="s">
        <v>47</v>
      </c>
    </row>
    <row r="117" spans="1:42" ht="15" customHeight="1" x14ac:dyDescent="0.25">
      <c r="A117" s="95" t="s">
        <v>208</v>
      </c>
      <c r="B117" s="96">
        <v>44364</v>
      </c>
      <c r="C117" s="95" t="s">
        <v>46</v>
      </c>
      <c r="D117" s="95" t="s">
        <v>175</v>
      </c>
      <c r="E117" s="95" t="s">
        <v>176</v>
      </c>
      <c r="F117" s="95" t="s">
        <v>2401</v>
      </c>
      <c r="G117" s="95" t="s">
        <v>48</v>
      </c>
      <c r="H117" s="95" t="s">
        <v>177</v>
      </c>
      <c r="I117" s="9" t="s">
        <v>47</v>
      </c>
      <c r="J117" s="9" t="s">
        <v>47</v>
      </c>
      <c r="K117" s="9" t="s">
        <v>47</v>
      </c>
      <c r="L117" s="9" t="s">
        <v>47</v>
      </c>
      <c r="M117" s="9">
        <v>0</v>
      </c>
      <c r="N117" s="95" t="s">
        <v>47</v>
      </c>
      <c r="O117" s="95" t="s">
        <v>56</v>
      </c>
      <c r="P117" s="95" t="s">
        <v>47</v>
      </c>
      <c r="Q117" s="9">
        <v>771279438.90600014</v>
      </c>
      <c r="R117" s="9">
        <v>0</v>
      </c>
      <c r="S117" s="9">
        <v>598833431.05000007</v>
      </c>
      <c r="T117" s="9">
        <v>0</v>
      </c>
      <c r="U117" s="95" t="s">
        <v>50</v>
      </c>
      <c r="V117" s="9">
        <v>0</v>
      </c>
      <c r="W117" s="9">
        <v>148660351.59999999</v>
      </c>
      <c r="X117" s="95" t="s">
        <v>50</v>
      </c>
      <c r="Y117" s="9">
        <v>23785656.256000005</v>
      </c>
      <c r="Z117" s="9">
        <v>0</v>
      </c>
      <c r="AA117" s="95" t="s">
        <v>50</v>
      </c>
      <c r="AB117" s="9">
        <v>0</v>
      </c>
      <c r="AC117" s="9">
        <v>0</v>
      </c>
      <c r="AD117" s="95" t="s">
        <v>50</v>
      </c>
      <c r="AE117" s="9">
        <v>0</v>
      </c>
      <c r="AF117" s="95">
        <v>0</v>
      </c>
      <c r="AG117" s="95" t="s">
        <v>50</v>
      </c>
      <c r="AH117" s="9">
        <v>0</v>
      </c>
      <c r="AI117" s="9">
        <v>0</v>
      </c>
      <c r="AJ117" s="95" t="s">
        <v>50</v>
      </c>
      <c r="AK117" s="9">
        <v>0</v>
      </c>
      <c r="AL117" s="9">
        <v>0</v>
      </c>
      <c r="AM117" s="96" t="s">
        <v>47</v>
      </c>
      <c r="AN117" s="95" t="s">
        <v>47</v>
      </c>
      <c r="AO117" s="96" t="s">
        <v>47</v>
      </c>
      <c r="AP117" s="95" t="s">
        <v>47</v>
      </c>
    </row>
    <row r="118" spans="1:42" ht="15" customHeight="1" x14ac:dyDescent="0.25">
      <c r="A118" s="95" t="s">
        <v>209</v>
      </c>
      <c r="B118" s="96">
        <v>44364</v>
      </c>
      <c r="C118" s="95" t="s">
        <v>46</v>
      </c>
      <c r="D118" s="95" t="s">
        <v>101</v>
      </c>
      <c r="E118" s="95" t="s">
        <v>102</v>
      </c>
      <c r="F118" s="95" t="s">
        <v>2324</v>
      </c>
      <c r="G118" s="95" t="s">
        <v>48</v>
      </c>
      <c r="H118" s="95" t="s">
        <v>179</v>
      </c>
      <c r="I118" s="9" t="s">
        <v>47</v>
      </c>
      <c r="J118" s="9" t="s">
        <v>47</v>
      </c>
      <c r="K118" s="9" t="s">
        <v>47</v>
      </c>
      <c r="L118" s="9" t="s">
        <v>47</v>
      </c>
      <c r="M118" s="9">
        <v>0</v>
      </c>
      <c r="N118" s="95" t="s">
        <v>47</v>
      </c>
      <c r="O118" s="95" t="s">
        <v>56</v>
      </c>
      <c r="P118" s="95" t="s">
        <v>47</v>
      </c>
      <c r="Q118" s="9">
        <v>330056420.42800003</v>
      </c>
      <c r="R118" s="9">
        <v>0</v>
      </c>
      <c r="S118" s="9">
        <v>270715405.84999996</v>
      </c>
      <c r="T118" s="9">
        <v>0</v>
      </c>
      <c r="U118" s="95" t="s">
        <v>50</v>
      </c>
      <c r="V118" s="9">
        <v>0</v>
      </c>
      <c r="W118" s="9">
        <v>51156047.049999997</v>
      </c>
      <c r="X118" s="95" t="s">
        <v>49</v>
      </c>
      <c r="Y118" s="9">
        <v>8184967.5280000009</v>
      </c>
      <c r="Z118" s="9">
        <v>0</v>
      </c>
      <c r="AA118" s="95" t="s">
        <v>50</v>
      </c>
      <c r="AB118" s="9">
        <v>0</v>
      </c>
      <c r="AC118" s="9">
        <v>0</v>
      </c>
      <c r="AD118" s="95" t="s">
        <v>50</v>
      </c>
      <c r="AE118" s="9">
        <v>0</v>
      </c>
      <c r="AF118" s="95">
        <v>0</v>
      </c>
      <c r="AG118" s="95" t="s">
        <v>50</v>
      </c>
      <c r="AH118" s="9">
        <v>0</v>
      </c>
      <c r="AI118" s="9">
        <v>0</v>
      </c>
      <c r="AJ118" s="95" t="s">
        <v>50</v>
      </c>
      <c r="AK118" s="9">
        <v>0</v>
      </c>
      <c r="AL118" s="9">
        <v>0</v>
      </c>
      <c r="AM118" s="96" t="s">
        <v>47</v>
      </c>
      <c r="AN118" s="95" t="s">
        <v>47</v>
      </c>
      <c r="AO118" s="96" t="s">
        <v>47</v>
      </c>
      <c r="AP118" s="95" t="s">
        <v>47</v>
      </c>
    </row>
    <row r="119" spans="1:42" ht="15" customHeight="1" x14ac:dyDescent="0.25">
      <c r="A119" s="95" t="s">
        <v>210</v>
      </c>
      <c r="B119" s="96">
        <v>44364</v>
      </c>
      <c r="C119" s="95" t="s">
        <v>46</v>
      </c>
      <c r="D119" s="95" t="s">
        <v>101</v>
      </c>
      <c r="E119" s="95" t="s">
        <v>102</v>
      </c>
      <c r="F119" s="95" t="s">
        <v>2324</v>
      </c>
      <c r="G119" s="95" t="s">
        <v>48</v>
      </c>
      <c r="H119" s="95" t="s">
        <v>181</v>
      </c>
      <c r="I119" s="9" t="s">
        <v>47</v>
      </c>
      <c r="J119" s="9" t="s">
        <v>47</v>
      </c>
      <c r="K119" s="9" t="s">
        <v>47</v>
      </c>
      <c r="L119" s="9" t="s">
        <v>47</v>
      </c>
      <c r="M119" s="9">
        <v>0</v>
      </c>
      <c r="N119" s="95" t="s">
        <v>47</v>
      </c>
      <c r="O119" s="95" t="s">
        <v>182</v>
      </c>
      <c r="P119" s="95" t="s">
        <v>183</v>
      </c>
      <c r="Q119" s="9">
        <v>3824860</v>
      </c>
      <c r="R119" s="9">
        <v>0</v>
      </c>
      <c r="S119" s="9">
        <v>3824860</v>
      </c>
      <c r="T119" s="9">
        <v>0</v>
      </c>
      <c r="U119" s="95" t="s">
        <v>50</v>
      </c>
      <c r="V119" s="9">
        <v>0</v>
      </c>
      <c r="W119" s="9">
        <v>0</v>
      </c>
      <c r="X119" s="95" t="s">
        <v>50</v>
      </c>
      <c r="Y119" s="9">
        <v>0</v>
      </c>
      <c r="Z119" s="9">
        <v>0</v>
      </c>
      <c r="AA119" s="95" t="s">
        <v>50</v>
      </c>
      <c r="AB119" s="9">
        <v>0</v>
      </c>
      <c r="AC119" s="9">
        <v>0</v>
      </c>
      <c r="AD119" s="95" t="s">
        <v>50</v>
      </c>
      <c r="AE119" s="9">
        <v>0</v>
      </c>
      <c r="AF119" s="95">
        <v>0</v>
      </c>
      <c r="AG119" s="95" t="s">
        <v>50</v>
      </c>
      <c r="AH119" s="9">
        <v>0</v>
      </c>
      <c r="AI119" s="9">
        <v>0</v>
      </c>
      <c r="AJ119" s="95" t="s">
        <v>50</v>
      </c>
      <c r="AK119" s="9">
        <v>0</v>
      </c>
      <c r="AL119" s="9">
        <v>0</v>
      </c>
      <c r="AM119" s="96" t="s">
        <v>47</v>
      </c>
      <c r="AN119" s="95" t="s">
        <v>47</v>
      </c>
      <c r="AO119" s="96" t="s">
        <v>47</v>
      </c>
      <c r="AP119" s="95" t="s">
        <v>47</v>
      </c>
    </row>
    <row r="120" spans="1:42" ht="15" customHeight="1" x14ac:dyDescent="0.25">
      <c r="A120" s="95" t="s">
        <v>211</v>
      </c>
      <c r="B120" s="96">
        <v>44364</v>
      </c>
      <c r="C120" s="95" t="s">
        <v>46</v>
      </c>
      <c r="D120" s="95" t="s">
        <v>101</v>
      </c>
      <c r="E120" s="95" t="s">
        <v>102</v>
      </c>
      <c r="F120" s="95" t="s">
        <v>2324</v>
      </c>
      <c r="G120" s="95" t="s">
        <v>48</v>
      </c>
      <c r="H120" s="95" t="s">
        <v>185</v>
      </c>
      <c r="I120" s="9" t="s">
        <v>47</v>
      </c>
      <c r="J120" s="9" t="s">
        <v>47</v>
      </c>
      <c r="K120" s="9" t="s">
        <v>47</v>
      </c>
      <c r="L120" s="9" t="s">
        <v>47</v>
      </c>
      <c r="M120" s="9">
        <v>0</v>
      </c>
      <c r="N120" s="95" t="s">
        <v>47</v>
      </c>
      <c r="O120" s="95" t="s">
        <v>56</v>
      </c>
      <c r="P120" s="95" t="s">
        <v>47</v>
      </c>
      <c r="Q120" s="9">
        <v>330178506.44599998</v>
      </c>
      <c r="R120" s="9">
        <v>0</v>
      </c>
      <c r="S120" s="9">
        <v>252256110.40000001</v>
      </c>
      <c r="T120" s="9">
        <v>0</v>
      </c>
      <c r="U120" s="95" t="s">
        <v>50</v>
      </c>
      <c r="V120" s="9">
        <v>0</v>
      </c>
      <c r="W120" s="9">
        <v>67174479.349999994</v>
      </c>
      <c r="X120" s="95" t="s">
        <v>49</v>
      </c>
      <c r="Y120" s="9">
        <v>10747916.696</v>
      </c>
      <c r="Z120" s="9">
        <v>0</v>
      </c>
      <c r="AA120" s="95" t="s">
        <v>50</v>
      </c>
      <c r="AB120" s="9">
        <v>0</v>
      </c>
      <c r="AC120" s="9">
        <v>0</v>
      </c>
      <c r="AD120" s="95" t="s">
        <v>50</v>
      </c>
      <c r="AE120" s="9">
        <v>0</v>
      </c>
      <c r="AF120" s="95">
        <v>0</v>
      </c>
      <c r="AG120" s="95" t="s">
        <v>50</v>
      </c>
      <c r="AH120" s="9">
        <v>0</v>
      </c>
      <c r="AI120" s="9">
        <v>0</v>
      </c>
      <c r="AJ120" s="95" t="s">
        <v>50</v>
      </c>
      <c r="AK120" s="9">
        <v>0</v>
      </c>
      <c r="AL120" s="9">
        <v>0</v>
      </c>
      <c r="AM120" s="96" t="s">
        <v>47</v>
      </c>
      <c r="AN120" s="95" t="s">
        <v>47</v>
      </c>
      <c r="AO120" s="96" t="s">
        <v>47</v>
      </c>
      <c r="AP120" s="95" t="s">
        <v>47</v>
      </c>
    </row>
    <row r="121" spans="1:42" ht="15" customHeight="1" x14ac:dyDescent="0.25">
      <c r="A121" s="95" t="s">
        <v>212</v>
      </c>
      <c r="B121" s="96">
        <v>44364</v>
      </c>
      <c r="C121" s="95" t="s">
        <v>46</v>
      </c>
      <c r="D121" s="95" t="s">
        <v>101</v>
      </c>
      <c r="E121" s="95" t="s">
        <v>102</v>
      </c>
      <c r="F121" s="95" t="s">
        <v>2324</v>
      </c>
      <c r="G121" s="95" t="s">
        <v>48</v>
      </c>
      <c r="H121" s="95" t="s">
        <v>2329</v>
      </c>
      <c r="I121" s="9" t="s">
        <v>47</v>
      </c>
      <c r="J121" s="9" t="s">
        <v>47</v>
      </c>
      <c r="K121" s="9" t="s">
        <v>47</v>
      </c>
      <c r="L121" s="9" t="s">
        <v>47</v>
      </c>
      <c r="M121" s="9">
        <v>0</v>
      </c>
      <c r="N121" s="95" t="s">
        <v>47</v>
      </c>
      <c r="O121" s="95" t="s">
        <v>56</v>
      </c>
      <c r="P121" s="95" t="s">
        <v>47</v>
      </c>
      <c r="Q121" s="9">
        <v>664059786.87399995</v>
      </c>
      <c r="R121" s="9">
        <v>0</v>
      </c>
      <c r="S121" s="9">
        <v>526796376.25</v>
      </c>
      <c r="T121" s="9">
        <v>0</v>
      </c>
      <c r="U121" s="95" t="s">
        <v>50</v>
      </c>
      <c r="V121" s="9">
        <v>0</v>
      </c>
      <c r="W121" s="9">
        <v>118330526.40000001</v>
      </c>
      <c r="X121" s="95" t="s">
        <v>49</v>
      </c>
      <c r="Y121" s="9">
        <v>18932884.224000003</v>
      </c>
      <c r="Z121" s="9">
        <v>0</v>
      </c>
      <c r="AA121" s="95" t="s">
        <v>50</v>
      </c>
      <c r="AB121" s="9">
        <v>0</v>
      </c>
      <c r="AC121" s="9">
        <v>0</v>
      </c>
      <c r="AD121" s="95" t="s">
        <v>50</v>
      </c>
      <c r="AE121" s="9">
        <v>0</v>
      </c>
      <c r="AF121" s="95">
        <v>0</v>
      </c>
      <c r="AG121" s="95" t="s">
        <v>50</v>
      </c>
      <c r="AH121" s="9">
        <v>0</v>
      </c>
      <c r="AI121" s="9">
        <v>0</v>
      </c>
      <c r="AJ121" s="95" t="s">
        <v>50</v>
      </c>
      <c r="AK121" s="9">
        <v>0</v>
      </c>
      <c r="AL121" s="9">
        <v>0</v>
      </c>
      <c r="AM121" s="96" t="s">
        <v>47</v>
      </c>
      <c r="AN121" s="95" t="s">
        <v>47</v>
      </c>
      <c r="AO121" s="96" t="s">
        <v>47</v>
      </c>
      <c r="AP121" s="95" t="s">
        <v>47</v>
      </c>
    </row>
    <row r="122" spans="1:42" ht="15" customHeight="1" x14ac:dyDescent="0.25">
      <c r="A122" s="95" t="s">
        <v>213</v>
      </c>
      <c r="B122" s="96">
        <v>44364</v>
      </c>
      <c r="C122" s="95" t="s">
        <v>46</v>
      </c>
      <c r="D122" s="95" t="s">
        <v>187</v>
      </c>
      <c r="E122" s="95" t="s">
        <v>188</v>
      </c>
      <c r="F122" s="95" t="s">
        <v>2443</v>
      </c>
      <c r="G122" s="95" t="s">
        <v>48</v>
      </c>
      <c r="H122" s="95" t="s">
        <v>189</v>
      </c>
      <c r="I122" s="9" t="s">
        <v>47</v>
      </c>
      <c r="J122" s="9" t="s">
        <v>47</v>
      </c>
      <c r="K122" s="9" t="s">
        <v>47</v>
      </c>
      <c r="L122" s="9" t="s">
        <v>47</v>
      </c>
      <c r="M122" s="9">
        <v>0</v>
      </c>
      <c r="N122" s="95" t="s">
        <v>47</v>
      </c>
      <c r="O122" s="95" t="s">
        <v>56</v>
      </c>
      <c r="P122" s="95" t="s">
        <v>47</v>
      </c>
      <c r="Q122" s="9">
        <v>232644762</v>
      </c>
      <c r="R122" s="9">
        <v>0</v>
      </c>
      <c r="S122" s="9">
        <v>183382067.59999999</v>
      </c>
      <c r="T122" s="9">
        <v>0</v>
      </c>
      <c r="U122" s="95" t="s">
        <v>50</v>
      </c>
      <c r="V122" s="9">
        <v>0</v>
      </c>
      <c r="W122" s="9">
        <v>42467840</v>
      </c>
      <c r="X122" s="95" t="s">
        <v>49</v>
      </c>
      <c r="Y122" s="9">
        <v>6794854.4000000004</v>
      </c>
      <c r="Z122" s="9">
        <v>0</v>
      </c>
      <c r="AA122" s="95" t="s">
        <v>50</v>
      </c>
      <c r="AB122" s="9">
        <v>0</v>
      </c>
      <c r="AC122" s="9">
        <v>0</v>
      </c>
      <c r="AD122" s="95" t="s">
        <v>50</v>
      </c>
      <c r="AE122" s="9">
        <v>0</v>
      </c>
      <c r="AF122" s="95">
        <v>0</v>
      </c>
      <c r="AG122" s="95" t="s">
        <v>50</v>
      </c>
      <c r="AH122" s="9">
        <v>0</v>
      </c>
      <c r="AI122" s="9">
        <v>0</v>
      </c>
      <c r="AJ122" s="95" t="s">
        <v>50</v>
      </c>
      <c r="AK122" s="9">
        <v>0</v>
      </c>
      <c r="AL122" s="9">
        <v>0</v>
      </c>
      <c r="AM122" s="96" t="s">
        <v>47</v>
      </c>
      <c r="AN122" s="95" t="s">
        <v>47</v>
      </c>
      <c r="AO122" s="96" t="s">
        <v>47</v>
      </c>
      <c r="AP122" s="95" t="s">
        <v>47</v>
      </c>
    </row>
    <row r="123" spans="1:42" ht="15" customHeight="1" x14ac:dyDescent="0.25">
      <c r="A123" s="95" t="s">
        <v>214</v>
      </c>
      <c r="B123" s="96">
        <v>44364</v>
      </c>
      <c r="C123" s="95" t="s">
        <v>46</v>
      </c>
      <c r="D123" s="95" t="s">
        <v>104</v>
      </c>
      <c r="E123" s="95" t="s">
        <v>105</v>
      </c>
      <c r="F123" s="95" t="s">
        <v>2457</v>
      </c>
      <c r="G123" s="95" t="s">
        <v>48</v>
      </c>
      <c r="H123" s="95" t="s">
        <v>191</v>
      </c>
      <c r="I123" s="9" t="s">
        <v>47</v>
      </c>
      <c r="J123" s="9" t="s">
        <v>47</v>
      </c>
      <c r="K123" s="9" t="s">
        <v>47</v>
      </c>
      <c r="L123" s="9" t="s">
        <v>47</v>
      </c>
      <c r="M123" s="9">
        <v>0</v>
      </c>
      <c r="N123" s="95" t="s">
        <v>47</v>
      </c>
      <c r="O123" s="95" t="s">
        <v>56</v>
      </c>
      <c r="P123" s="95" t="s">
        <v>47</v>
      </c>
      <c r="Q123" s="9">
        <v>247555956.79999998</v>
      </c>
      <c r="R123" s="9">
        <v>0</v>
      </c>
      <c r="S123" s="9">
        <v>190203840</v>
      </c>
      <c r="T123" s="9">
        <v>0</v>
      </c>
      <c r="U123" s="95" t="s">
        <v>50</v>
      </c>
      <c r="V123" s="9">
        <v>0</v>
      </c>
      <c r="W123" s="9">
        <v>49441480</v>
      </c>
      <c r="X123" s="95" t="s">
        <v>50</v>
      </c>
      <c r="Y123" s="9">
        <v>7910636.8000000007</v>
      </c>
      <c r="Z123" s="9">
        <v>0</v>
      </c>
      <c r="AA123" s="95" t="s">
        <v>50</v>
      </c>
      <c r="AB123" s="9">
        <v>0</v>
      </c>
      <c r="AC123" s="9">
        <v>0</v>
      </c>
      <c r="AD123" s="95" t="s">
        <v>50</v>
      </c>
      <c r="AE123" s="9">
        <v>0</v>
      </c>
      <c r="AF123" s="95">
        <v>0</v>
      </c>
      <c r="AG123" s="95" t="s">
        <v>50</v>
      </c>
      <c r="AH123" s="9">
        <v>0</v>
      </c>
      <c r="AI123" s="9">
        <v>0</v>
      </c>
      <c r="AJ123" s="95" t="s">
        <v>50</v>
      </c>
      <c r="AK123" s="9">
        <v>0</v>
      </c>
      <c r="AL123" s="9">
        <v>0</v>
      </c>
      <c r="AM123" s="96" t="s">
        <v>47</v>
      </c>
      <c r="AN123" s="95" t="s">
        <v>47</v>
      </c>
      <c r="AO123" s="96" t="s">
        <v>47</v>
      </c>
      <c r="AP123" s="95" t="s">
        <v>47</v>
      </c>
    </row>
    <row r="124" spans="1:42" ht="15" customHeight="1" x14ac:dyDescent="0.25">
      <c r="A124" s="95" t="s">
        <v>215</v>
      </c>
      <c r="B124" s="96">
        <v>44364</v>
      </c>
      <c r="C124" s="95" t="s">
        <v>46</v>
      </c>
      <c r="D124" s="95" t="s">
        <v>104</v>
      </c>
      <c r="E124" s="95" t="s">
        <v>105</v>
      </c>
      <c r="F124" s="95" t="s">
        <v>2457</v>
      </c>
      <c r="G124" s="95" t="s">
        <v>48</v>
      </c>
      <c r="H124" s="95" t="s">
        <v>193</v>
      </c>
      <c r="I124" s="9" t="s">
        <v>47</v>
      </c>
      <c r="J124" s="9" t="s">
        <v>47</v>
      </c>
      <c r="K124" s="9" t="s">
        <v>47</v>
      </c>
      <c r="L124" s="9" t="s">
        <v>47</v>
      </c>
      <c r="M124" s="9">
        <v>0</v>
      </c>
      <c r="N124" s="95" t="s">
        <v>47</v>
      </c>
      <c r="O124" s="95" t="s">
        <v>194</v>
      </c>
      <c r="P124" s="95" t="s">
        <v>195</v>
      </c>
      <c r="Q124" s="9">
        <v>14985188</v>
      </c>
      <c r="R124" s="9">
        <v>0</v>
      </c>
      <c r="S124" s="9">
        <v>6416500</v>
      </c>
      <c r="T124" s="9">
        <v>7386800</v>
      </c>
      <c r="U124" s="95" t="s">
        <v>49</v>
      </c>
      <c r="V124" s="9">
        <v>1181888</v>
      </c>
      <c r="W124" s="9">
        <v>0</v>
      </c>
      <c r="X124" s="95" t="s">
        <v>50</v>
      </c>
      <c r="Y124" s="9">
        <v>0</v>
      </c>
      <c r="Z124" s="9">
        <v>0</v>
      </c>
      <c r="AA124" s="95" t="s">
        <v>50</v>
      </c>
      <c r="AB124" s="9">
        <v>0</v>
      </c>
      <c r="AC124" s="9">
        <v>0</v>
      </c>
      <c r="AD124" s="95" t="s">
        <v>50</v>
      </c>
      <c r="AE124" s="9">
        <v>0</v>
      </c>
      <c r="AF124" s="95">
        <v>0</v>
      </c>
      <c r="AG124" s="95" t="s">
        <v>50</v>
      </c>
      <c r="AH124" s="9">
        <v>0</v>
      </c>
      <c r="AI124" s="9">
        <v>0</v>
      </c>
      <c r="AJ124" s="95" t="s">
        <v>50</v>
      </c>
      <c r="AK124" s="9">
        <v>0</v>
      </c>
      <c r="AL124" s="9">
        <v>0</v>
      </c>
      <c r="AM124" s="96" t="s">
        <v>47</v>
      </c>
      <c r="AN124" s="95" t="s">
        <v>47</v>
      </c>
      <c r="AO124" s="96" t="s">
        <v>47</v>
      </c>
      <c r="AP124" s="95" t="s">
        <v>47</v>
      </c>
    </row>
    <row r="125" spans="1:42" ht="15" customHeight="1" x14ac:dyDescent="0.25">
      <c r="A125" s="95" t="s">
        <v>216</v>
      </c>
      <c r="B125" s="96">
        <v>44364</v>
      </c>
      <c r="C125" s="95" t="s">
        <v>46</v>
      </c>
      <c r="D125" s="95" t="s">
        <v>104</v>
      </c>
      <c r="E125" s="95" t="s">
        <v>105</v>
      </c>
      <c r="F125" s="95" t="s">
        <v>2457</v>
      </c>
      <c r="G125" s="95" t="s">
        <v>48</v>
      </c>
      <c r="H125" s="95" t="s">
        <v>197</v>
      </c>
      <c r="I125" s="9" t="s">
        <v>47</v>
      </c>
      <c r="J125" s="9" t="s">
        <v>47</v>
      </c>
      <c r="K125" s="9" t="s">
        <v>47</v>
      </c>
      <c r="L125" s="9" t="s">
        <v>47</v>
      </c>
      <c r="M125" s="9">
        <v>0</v>
      </c>
      <c r="N125" s="95" t="s">
        <v>47</v>
      </c>
      <c r="O125" s="95" t="s">
        <v>56</v>
      </c>
      <c r="P125" s="95" t="s">
        <v>47</v>
      </c>
      <c r="Q125" s="9">
        <v>46717378.399999999</v>
      </c>
      <c r="R125" s="9">
        <v>0</v>
      </c>
      <c r="S125" s="9">
        <v>39281500</v>
      </c>
      <c r="T125" s="9">
        <v>0</v>
      </c>
      <c r="U125" s="95" t="s">
        <v>50</v>
      </c>
      <c r="V125" s="9">
        <v>0</v>
      </c>
      <c r="W125" s="9">
        <v>6410240</v>
      </c>
      <c r="X125" s="95" t="s">
        <v>50</v>
      </c>
      <c r="Y125" s="9">
        <v>1025638.4</v>
      </c>
      <c r="Z125" s="9">
        <v>0</v>
      </c>
      <c r="AA125" s="95" t="s">
        <v>50</v>
      </c>
      <c r="AB125" s="9">
        <v>0</v>
      </c>
      <c r="AC125" s="9">
        <v>0</v>
      </c>
      <c r="AD125" s="95" t="s">
        <v>50</v>
      </c>
      <c r="AE125" s="9">
        <v>0</v>
      </c>
      <c r="AF125" s="95">
        <v>0</v>
      </c>
      <c r="AG125" s="95" t="s">
        <v>50</v>
      </c>
      <c r="AH125" s="9">
        <v>0</v>
      </c>
      <c r="AI125" s="9">
        <v>0</v>
      </c>
      <c r="AJ125" s="95" t="s">
        <v>50</v>
      </c>
      <c r="AK125" s="9">
        <v>0</v>
      </c>
      <c r="AL125" s="9">
        <v>0</v>
      </c>
      <c r="AM125" s="96" t="s">
        <v>47</v>
      </c>
      <c r="AN125" s="95" t="s">
        <v>47</v>
      </c>
      <c r="AO125" s="96" t="s">
        <v>47</v>
      </c>
      <c r="AP125" s="95" t="s">
        <v>47</v>
      </c>
    </row>
    <row r="126" spans="1:42" ht="15" customHeight="1" x14ac:dyDescent="0.25">
      <c r="A126" s="95" t="s">
        <v>217</v>
      </c>
      <c r="B126" s="96">
        <v>44364</v>
      </c>
      <c r="C126" s="95" t="s">
        <v>46</v>
      </c>
      <c r="D126" s="95" t="s">
        <v>359</v>
      </c>
      <c r="E126" s="95" t="s">
        <v>360</v>
      </c>
      <c r="F126" s="95" t="s">
        <v>2472</v>
      </c>
      <c r="G126" s="95" t="s">
        <v>48</v>
      </c>
      <c r="H126" s="95" t="s">
        <v>2471</v>
      </c>
      <c r="I126" s="9" t="s">
        <v>47</v>
      </c>
      <c r="J126" s="9" t="s">
        <v>47</v>
      </c>
      <c r="K126" s="9" t="s">
        <v>47</v>
      </c>
      <c r="L126" s="9" t="s">
        <v>47</v>
      </c>
      <c r="M126" s="9">
        <v>0</v>
      </c>
      <c r="N126" s="95" t="s">
        <v>47</v>
      </c>
      <c r="O126" s="95" t="s">
        <v>2258</v>
      </c>
      <c r="P126" s="95" t="s">
        <v>47</v>
      </c>
      <c r="Q126" s="9">
        <v>0</v>
      </c>
      <c r="R126" s="9">
        <v>0</v>
      </c>
      <c r="S126" s="9">
        <v>0</v>
      </c>
      <c r="T126" s="9">
        <v>0</v>
      </c>
      <c r="U126" s="95" t="s">
        <v>50</v>
      </c>
      <c r="V126" s="9">
        <v>0</v>
      </c>
      <c r="W126" s="9">
        <v>0</v>
      </c>
      <c r="X126" s="95" t="s">
        <v>50</v>
      </c>
      <c r="Y126" s="9">
        <v>0</v>
      </c>
      <c r="Z126" s="9">
        <v>0</v>
      </c>
      <c r="AA126" s="95" t="s">
        <v>50</v>
      </c>
      <c r="AB126" s="9">
        <v>0</v>
      </c>
      <c r="AC126" s="9">
        <v>0</v>
      </c>
      <c r="AD126" s="95" t="s">
        <v>50</v>
      </c>
      <c r="AE126" s="9">
        <v>0</v>
      </c>
      <c r="AF126" s="95">
        <v>0</v>
      </c>
      <c r="AG126" s="95" t="s">
        <v>50</v>
      </c>
      <c r="AH126" s="9">
        <v>0</v>
      </c>
      <c r="AI126" s="9">
        <v>0</v>
      </c>
      <c r="AJ126" s="95" t="s">
        <v>50</v>
      </c>
      <c r="AK126" s="9">
        <v>0</v>
      </c>
      <c r="AL126" s="9">
        <v>0</v>
      </c>
      <c r="AM126" s="96" t="s">
        <v>47</v>
      </c>
      <c r="AN126" s="95" t="s">
        <v>47</v>
      </c>
      <c r="AO126" s="96" t="s">
        <v>47</v>
      </c>
      <c r="AP126" s="95" t="s">
        <v>47</v>
      </c>
    </row>
    <row r="127" spans="1:42" ht="15" customHeight="1" x14ac:dyDescent="0.25">
      <c r="A127" s="95" t="s">
        <v>218</v>
      </c>
      <c r="B127" s="97">
        <v>44364</v>
      </c>
      <c r="C127" s="95" t="s">
        <v>46</v>
      </c>
      <c r="D127" s="95" t="s">
        <v>2260</v>
      </c>
      <c r="E127" s="95" t="s">
        <v>2261</v>
      </c>
      <c r="F127" s="93" t="s">
        <v>2264</v>
      </c>
      <c r="G127" s="95" t="s">
        <v>48</v>
      </c>
      <c r="H127" s="95" t="s">
        <v>2265</v>
      </c>
      <c r="I127" s="9" t="s">
        <v>47</v>
      </c>
      <c r="J127" s="9" t="s">
        <v>47</v>
      </c>
      <c r="K127" s="9" t="s">
        <v>47</v>
      </c>
      <c r="L127" s="9" t="s">
        <v>47</v>
      </c>
      <c r="M127" s="9">
        <v>0</v>
      </c>
      <c r="N127" s="95" t="s">
        <v>47</v>
      </c>
      <c r="O127" s="95" t="s">
        <v>56</v>
      </c>
      <c r="P127" s="95" t="s">
        <v>47</v>
      </c>
      <c r="Q127" s="9">
        <v>155445190</v>
      </c>
      <c r="R127" s="9">
        <v>0</v>
      </c>
      <c r="S127" s="9">
        <v>155445190</v>
      </c>
      <c r="T127" s="9">
        <v>0</v>
      </c>
      <c r="U127" s="95" t="s">
        <v>50</v>
      </c>
      <c r="V127" s="9">
        <v>0</v>
      </c>
      <c r="W127" s="9">
        <v>0</v>
      </c>
      <c r="X127" s="95" t="s">
        <v>49</v>
      </c>
      <c r="Y127" s="9">
        <v>0</v>
      </c>
      <c r="Z127" s="9">
        <v>0</v>
      </c>
      <c r="AA127" s="95" t="s">
        <v>50</v>
      </c>
      <c r="AB127" s="9">
        <v>0</v>
      </c>
      <c r="AC127" s="9">
        <v>0</v>
      </c>
      <c r="AD127" s="95" t="s">
        <v>50</v>
      </c>
      <c r="AE127" s="9">
        <v>0</v>
      </c>
      <c r="AF127" s="9">
        <v>0</v>
      </c>
      <c r="AG127" s="98"/>
      <c r="AH127" s="98"/>
      <c r="AI127" s="98"/>
      <c r="AJ127" s="98"/>
      <c r="AK127" s="9"/>
      <c r="AL127" s="99"/>
      <c r="AM127" s="98"/>
      <c r="AN127" s="98"/>
      <c r="AO127" s="98"/>
      <c r="AP127" s="98"/>
    </row>
    <row r="128" spans="1:42" ht="15" customHeight="1" x14ac:dyDescent="0.25">
      <c r="A128" s="95" t="s">
        <v>219</v>
      </c>
      <c r="B128" s="96">
        <v>44365</v>
      </c>
      <c r="C128" s="95" t="s">
        <v>46</v>
      </c>
      <c r="D128" s="95" t="s">
        <v>53</v>
      </c>
      <c r="E128" s="95" t="s">
        <v>54</v>
      </c>
      <c r="F128" s="95" t="s">
        <v>2311</v>
      </c>
      <c r="G128" s="95" t="s">
        <v>48</v>
      </c>
      <c r="H128" s="95" t="s">
        <v>241</v>
      </c>
      <c r="I128" s="9" t="s">
        <v>47</v>
      </c>
      <c r="J128" s="9" t="s">
        <v>47</v>
      </c>
      <c r="K128" s="9" t="s">
        <v>47</v>
      </c>
      <c r="L128" s="9" t="s">
        <v>47</v>
      </c>
      <c r="M128" s="9">
        <v>0</v>
      </c>
      <c r="N128" s="95" t="s">
        <v>47</v>
      </c>
      <c r="O128" s="95" t="s">
        <v>56</v>
      </c>
      <c r="P128" s="95" t="s">
        <v>47</v>
      </c>
      <c r="Q128" s="9">
        <v>3385961805.2760005</v>
      </c>
      <c r="R128" s="9">
        <v>0</v>
      </c>
      <c r="S128" s="9">
        <v>2323204061.6999989</v>
      </c>
      <c r="T128" s="9">
        <v>0</v>
      </c>
      <c r="U128" s="95" t="s">
        <v>50</v>
      </c>
      <c r="V128" s="9">
        <v>0</v>
      </c>
      <c r="W128" s="9">
        <v>916170468.60000014</v>
      </c>
      <c r="X128" s="95" t="s">
        <v>49</v>
      </c>
      <c r="Y128" s="9">
        <v>146587274.97599998</v>
      </c>
      <c r="Z128" s="9">
        <v>0</v>
      </c>
      <c r="AA128" s="95" t="s">
        <v>50</v>
      </c>
      <c r="AB128" s="9">
        <v>0</v>
      </c>
      <c r="AC128" s="9">
        <v>0</v>
      </c>
      <c r="AD128" s="95" t="s">
        <v>50</v>
      </c>
      <c r="AE128" s="9">
        <v>0</v>
      </c>
      <c r="AF128" s="95">
        <v>0</v>
      </c>
      <c r="AG128" s="95" t="s">
        <v>50</v>
      </c>
      <c r="AH128" s="9">
        <v>0</v>
      </c>
      <c r="AI128" s="9">
        <v>0</v>
      </c>
      <c r="AJ128" s="95" t="s">
        <v>50</v>
      </c>
      <c r="AK128" s="9">
        <v>0</v>
      </c>
      <c r="AL128" s="9">
        <v>0</v>
      </c>
      <c r="AM128" s="96" t="s">
        <v>47</v>
      </c>
      <c r="AN128" s="95" t="s">
        <v>47</v>
      </c>
      <c r="AO128" s="96" t="s">
        <v>47</v>
      </c>
      <c r="AP128" s="95" t="s">
        <v>47</v>
      </c>
    </row>
    <row r="129" spans="1:42" ht="15" customHeight="1" x14ac:dyDescent="0.25">
      <c r="A129" s="95" t="s">
        <v>220</v>
      </c>
      <c r="B129" s="96">
        <v>44365</v>
      </c>
      <c r="C129" s="95" t="s">
        <v>1484</v>
      </c>
      <c r="D129" s="95" t="s">
        <v>53</v>
      </c>
      <c r="E129" s="95" t="s">
        <v>1485</v>
      </c>
      <c r="F129" s="95" t="s">
        <v>1522</v>
      </c>
      <c r="G129" s="95" t="s">
        <v>48</v>
      </c>
      <c r="H129" s="95" t="s">
        <v>1523</v>
      </c>
      <c r="I129" s="9" t="s">
        <v>47</v>
      </c>
      <c r="J129" s="9" t="s">
        <v>47</v>
      </c>
      <c r="K129" s="9" t="s">
        <v>47</v>
      </c>
      <c r="L129" s="9" t="s">
        <v>47</v>
      </c>
      <c r="M129" s="9">
        <v>0</v>
      </c>
      <c r="N129" s="95" t="s">
        <v>47</v>
      </c>
      <c r="O129" s="95" t="s">
        <v>56</v>
      </c>
      <c r="P129" s="95" t="s">
        <v>47</v>
      </c>
      <c r="Q129" s="9">
        <v>1219061819.1500001</v>
      </c>
      <c r="R129" s="9">
        <v>0</v>
      </c>
      <c r="S129" s="9">
        <v>1171894096.3500001</v>
      </c>
      <c r="T129" s="9">
        <v>0</v>
      </c>
      <c r="U129" s="95" t="s">
        <v>50</v>
      </c>
      <c r="V129" s="9">
        <v>0</v>
      </c>
      <c r="W129" s="9">
        <v>40661830</v>
      </c>
      <c r="X129" s="95" t="s">
        <v>50</v>
      </c>
      <c r="Y129" s="9">
        <v>6505892.7999999989</v>
      </c>
      <c r="Z129" s="9">
        <v>0</v>
      </c>
      <c r="AA129" s="95" t="s">
        <v>50</v>
      </c>
      <c r="AB129" s="9">
        <v>0</v>
      </c>
      <c r="AC129" s="9">
        <v>0</v>
      </c>
      <c r="AD129" s="95" t="s">
        <v>50</v>
      </c>
      <c r="AE129" s="9">
        <v>0</v>
      </c>
      <c r="AF129" s="95">
        <v>0</v>
      </c>
      <c r="AG129" s="95" t="s">
        <v>50</v>
      </c>
      <c r="AH129" s="9">
        <v>0</v>
      </c>
      <c r="AI129" s="9">
        <v>0</v>
      </c>
      <c r="AJ129" s="95" t="s">
        <v>50</v>
      </c>
      <c r="AK129" s="9">
        <v>0</v>
      </c>
      <c r="AL129" s="9">
        <v>0</v>
      </c>
      <c r="AM129" s="96" t="s">
        <v>47</v>
      </c>
      <c r="AN129" s="95" t="s">
        <v>47</v>
      </c>
      <c r="AO129" s="96" t="s">
        <v>47</v>
      </c>
      <c r="AP129" s="95" t="s">
        <v>47</v>
      </c>
    </row>
    <row r="130" spans="1:42" ht="15" customHeight="1" x14ac:dyDescent="0.25">
      <c r="A130" s="95" t="s">
        <v>221</v>
      </c>
      <c r="B130" s="96">
        <v>44365</v>
      </c>
      <c r="C130" s="95" t="s">
        <v>1484</v>
      </c>
      <c r="D130" s="95" t="s">
        <v>53</v>
      </c>
      <c r="E130" s="95" t="s">
        <v>1485</v>
      </c>
      <c r="F130" s="95" t="s">
        <v>1524</v>
      </c>
      <c r="G130" s="95" t="s">
        <v>48</v>
      </c>
      <c r="H130" s="95" t="s">
        <v>1525</v>
      </c>
      <c r="I130" s="9" t="s">
        <v>47</v>
      </c>
      <c r="J130" s="9" t="s">
        <v>47</v>
      </c>
      <c r="K130" s="9" t="s">
        <v>47</v>
      </c>
      <c r="L130" s="9" t="s">
        <v>47</v>
      </c>
      <c r="M130" s="9">
        <v>0</v>
      </c>
      <c r="N130" s="95" t="s">
        <v>47</v>
      </c>
      <c r="O130" s="95" t="s">
        <v>403</v>
      </c>
      <c r="P130" s="95" t="s">
        <v>404</v>
      </c>
      <c r="Q130" s="9">
        <v>4427385</v>
      </c>
      <c r="R130" s="9">
        <v>0</v>
      </c>
      <c r="S130" s="9">
        <v>4427385</v>
      </c>
      <c r="T130" s="9">
        <v>0</v>
      </c>
      <c r="U130" s="95" t="s">
        <v>50</v>
      </c>
      <c r="V130" s="9">
        <v>0</v>
      </c>
      <c r="W130" s="9">
        <v>0</v>
      </c>
      <c r="X130" s="95" t="s">
        <v>50</v>
      </c>
      <c r="Y130" s="9">
        <v>0</v>
      </c>
      <c r="Z130" s="9">
        <v>0</v>
      </c>
      <c r="AA130" s="95" t="s">
        <v>50</v>
      </c>
      <c r="AB130" s="9">
        <v>0</v>
      </c>
      <c r="AC130" s="9">
        <v>0</v>
      </c>
      <c r="AD130" s="95" t="s">
        <v>50</v>
      </c>
      <c r="AE130" s="9">
        <v>0</v>
      </c>
      <c r="AF130" s="95">
        <v>0</v>
      </c>
      <c r="AG130" s="95" t="s">
        <v>50</v>
      </c>
      <c r="AH130" s="9">
        <v>0</v>
      </c>
      <c r="AI130" s="9">
        <v>0</v>
      </c>
      <c r="AJ130" s="95" t="s">
        <v>50</v>
      </c>
      <c r="AK130" s="9">
        <v>0</v>
      </c>
      <c r="AL130" s="9">
        <v>0</v>
      </c>
      <c r="AM130" s="96" t="s">
        <v>47</v>
      </c>
      <c r="AN130" s="95" t="s">
        <v>47</v>
      </c>
      <c r="AO130" s="96" t="s">
        <v>47</v>
      </c>
      <c r="AP130" s="95" t="s">
        <v>47</v>
      </c>
    </row>
    <row r="131" spans="1:42" ht="15" customHeight="1" x14ac:dyDescent="0.25">
      <c r="A131" s="95" t="s">
        <v>222</v>
      </c>
      <c r="B131" s="96">
        <v>44365</v>
      </c>
      <c r="C131" s="95" t="s">
        <v>1484</v>
      </c>
      <c r="D131" s="95" t="s">
        <v>53</v>
      </c>
      <c r="E131" s="95" t="s">
        <v>1485</v>
      </c>
      <c r="F131" s="95" t="s">
        <v>1522</v>
      </c>
      <c r="G131" s="95" t="s">
        <v>48</v>
      </c>
      <c r="H131" s="95" t="s">
        <v>1526</v>
      </c>
      <c r="I131" s="9" t="s">
        <v>47</v>
      </c>
      <c r="J131" s="9" t="s">
        <v>47</v>
      </c>
      <c r="K131" s="9" t="s">
        <v>47</v>
      </c>
      <c r="L131" s="9" t="s">
        <v>47</v>
      </c>
      <c r="M131" s="9">
        <v>0</v>
      </c>
      <c r="N131" s="95" t="s">
        <v>47</v>
      </c>
      <c r="O131" s="95" t="s">
        <v>56</v>
      </c>
      <c r="P131" s="95" t="s">
        <v>47</v>
      </c>
      <c r="Q131" s="9">
        <v>182545264.5</v>
      </c>
      <c r="R131" s="9">
        <v>0</v>
      </c>
      <c r="S131" s="9">
        <v>145122608.90000001</v>
      </c>
      <c r="T131" s="9">
        <v>0</v>
      </c>
      <c r="U131" s="95" t="s">
        <v>50</v>
      </c>
      <c r="V131" s="9">
        <v>0</v>
      </c>
      <c r="W131" s="9">
        <v>32260910</v>
      </c>
      <c r="X131" s="95" t="s">
        <v>50</v>
      </c>
      <c r="Y131" s="9">
        <v>5161745.6000000006</v>
      </c>
      <c r="Z131" s="9">
        <v>0</v>
      </c>
      <c r="AA131" s="95" t="s">
        <v>50</v>
      </c>
      <c r="AB131" s="9">
        <v>0</v>
      </c>
      <c r="AC131" s="9">
        <v>0</v>
      </c>
      <c r="AD131" s="95" t="s">
        <v>50</v>
      </c>
      <c r="AE131" s="9">
        <v>0</v>
      </c>
      <c r="AF131" s="95">
        <v>0</v>
      </c>
      <c r="AG131" s="95" t="s">
        <v>50</v>
      </c>
      <c r="AH131" s="9">
        <v>0</v>
      </c>
      <c r="AI131" s="9">
        <v>0</v>
      </c>
      <c r="AJ131" s="95" t="s">
        <v>50</v>
      </c>
      <c r="AK131" s="9">
        <v>0</v>
      </c>
      <c r="AL131" s="9">
        <v>0</v>
      </c>
      <c r="AM131" s="96" t="s">
        <v>47</v>
      </c>
      <c r="AN131" s="95" t="s">
        <v>47</v>
      </c>
      <c r="AO131" s="96" t="s">
        <v>47</v>
      </c>
      <c r="AP131" s="95" t="s">
        <v>47</v>
      </c>
    </row>
    <row r="132" spans="1:42" ht="15" customHeight="1" x14ac:dyDescent="0.25">
      <c r="A132" s="95" t="s">
        <v>223</v>
      </c>
      <c r="B132" s="96">
        <v>44365</v>
      </c>
      <c r="C132" s="95" t="s">
        <v>1737</v>
      </c>
      <c r="D132" s="95" t="s">
        <v>53</v>
      </c>
      <c r="E132" s="95" t="s">
        <v>1738</v>
      </c>
      <c r="F132" s="95" t="s">
        <v>1859</v>
      </c>
      <c r="G132" s="95" t="s">
        <v>48</v>
      </c>
      <c r="H132" s="95" t="s">
        <v>1858</v>
      </c>
      <c r="I132" s="9" t="s">
        <v>47</v>
      </c>
      <c r="J132" s="9" t="s">
        <v>47</v>
      </c>
      <c r="K132" s="9" t="s">
        <v>47</v>
      </c>
      <c r="L132" s="9" t="s">
        <v>47</v>
      </c>
      <c r="M132" s="9">
        <v>0</v>
      </c>
      <c r="N132" s="95" t="s">
        <v>47</v>
      </c>
      <c r="O132" s="95" t="s">
        <v>56</v>
      </c>
      <c r="P132" s="95" t="s">
        <v>47</v>
      </c>
      <c r="Q132" s="9">
        <v>2235485094.6800003</v>
      </c>
      <c r="R132" s="9">
        <v>0</v>
      </c>
      <c r="S132" s="9">
        <v>1653181566.0999999</v>
      </c>
      <c r="T132" s="9">
        <v>0</v>
      </c>
      <c r="U132" s="95" t="s">
        <v>50</v>
      </c>
      <c r="V132" s="9">
        <v>0</v>
      </c>
      <c r="W132" s="9">
        <v>501985800.5</v>
      </c>
      <c r="X132" s="95" t="s">
        <v>50</v>
      </c>
      <c r="Y132" s="9">
        <v>80317728.079999998</v>
      </c>
      <c r="Z132" s="9">
        <v>0</v>
      </c>
      <c r="AA132" s="95" t="s">
        <v>50</v>
      </c>
      <c r="AB132" s="9">
        <v>0</v>
      </c>
      <c r="AC132" s="9">
        <v>0</v>
      </c>
      <c r="AD132" s="95" t="s">
        <v>50</v>
      </c>
      <c r="AE132" s="9">
        <v>0</v>
      </c>
      <c r="AF132" s="95">
        <v>0</v>
      </c>
      <c r="AG132" s="95" t="s">
        <v>50</v>
      </c>
      <c r="AH132" s="9">
        <v>0</v>
      </c>
      <c r="AI132" s="9">
        <v>0</v>
      </c>
      <c r="AJ132" s="95" t="s">
        <v>50</v>
      </c>
      <c r="AK132" s="9">
        <v>0</v>
      </c>
      <c r="AL132" s="9">
        <v>0</v>
      </c>
      <c r="AM132" s="96" t="s">
        <v>47</v>
      </c>
      <c r="AN132" s="95" t="s">
        <v>47</v>
      </c>
      <c r="AO132" s="96" t="s">
        <v>47</v>
      </c>
      <c r="AP132" s="95" t="s">
        <v>47</v>
      </c>
    </row>
    <row r="133" spans="1:42" ht="15" customHeight="1" x14ac:dyDescent="0.25">
      <c r="A133" s="95" t="s">
        <v>224</v>
      </c>
      <c r="B133" s="96">
        <v>44365</v>
      </c>
      <c r="C133" s="95" t="s">
        <v>1737</v>
      </c>
      <c r="D133" s="95" t="s">
        <v>53</v>
      </c>
      <c r="E133" s="95" t="s">
        <v>1738</v>
      </c>
      <c r="F133" s="95" t="s">
        <v>1859</v>
      </c>
      <c r="G133" s="95" t="s">
        <v>84</v>
      </c>
      <c r="H133" s="95" t="s">
        <v>47</v>
      </c>
      <c r="I133" s="9" t="s">
        <v>1860</v>
      </c>
      <c r="J133" s="9" t="s">
        <v>47</v>
      </c>
      <c r="K133" s="9" t="s">
        <v>1861</v>
      </c>
      <c r="L133" s="9" t="s">
        <v>1862</v>
      </c>
      <c r="M133" s="9">
        <v>56458430.609999999</v>
      </c>
      <c r="N133" s="95" t="s">
        <v>87</v>
      </c>
      <c r="O133" s="95" t="s">
        <v>1863</v>
      </c>
      <c r="P133" s="95" t="s">
        <v>1864</v>
      </c>
      <c r="Q133" s="9">
        <v>-2904640</v>
      </c>
      <c r="R133" s="9">
        <v>0</v>
      </c>
      <c r="S133" s="9">
        <v>0</v>
      </c>
      <c r="T133" s="9">
        <v>0</v>
      </c>
      <c r="U133" s="95" t="s">
        <v>50</v>
      </c>
      <c r="V133" s="9">
        <v>0</v>
      </c>
      <c r="W133" s="9">
        <v>-2504000</v>
      </c>
      <c r="X133" s="95" t="s">
        <v>49</v>
      </c>
      <c r="Y133" s="9">
        <v>-400640</v>
      </c>
      <c r="Z133" s="9">
        <v>0</v>
      </c>
      <c r="AA133" s="95" t="s">
        <v>50</v>
      </c>
      <c r="AB133" s="9">
        <v>0</v>
      </c>
      <c r="AC133" s="9">
        <v>0</v>
      </c>
      <c r="AD133" s="95" t="s">
        <v>50</v>
      </c>
      <c r="AE133" s="9">
        <v>0</v>
      </c>
      <c r="AF133" s="95">
        <v>0</v>
      </c>
      <c r="AG133" s="95" t="s">
        <v>50</v>
      </c>
      <c r="AH133" s="9">
        <v>0</v>
      </c>
      <c r="AI133" s="9">
        <v>0</v>
      </c>
      <c r="AJ133" s="95" t="s">
        <v>50</v>
      </c>
      <c r="AK133" s="9">
        <v>0</v>
      </c>
      <c r="AL133" s="9">
        <v>0</v>
      </c>
      <c r="AM133" s="96" t="s">
        <v>47</v>
      </c>
      <c r="AN133" s="95" t="s">
        <v>47</v>
      </c>
      <c r="AO133" s="96" t="s">
        <v>47</v>
      </c>
      <c r="AP133" s="95" t="s">
        <v>47</v>
      </c>
    </row>
    <row r="134" spans="1:42" ht="15" customHeight="1" x14ac:dyDescent="0.25">
      <c r="A134" s="95" t="s">
        <v>225</v>
      </c>
      <c r="B134" s="96">
        <v>44365</v>
      </c>
      <c r="C134" s="95" t="s">
        <v>46</v>
      </c>
      <c r="D134" s="95" t="s">
        <v>58</v>
      </c>
      <c r="E134" s="95" t="s">
        <v>59</v>
      </c>
      <c r="F134" s="95" t="s">
        <v>2357</v>
      </c>
      <c r="G134" s="95" t="s">
        <v>48</v>
      </c>
      <c r="H134" s="95" t="s">
        <v>243</v>
      </c>
      <c r="I134" s="9" t="s">
        <v>47</v>
      </c>
      <c r="J134" s="9" t="s">
        <v>47</v>
      </c>
      <c r="K134" s="9" t="s">
        <v>47</v>
      </c>
      <c r="L134" s="9" t="s">
        <v>47</v>
      </c>
      <c r="M134" s="9">
        <v>0</v>
      </c>
      <c r="N134" s="95" t="s">
        <v>47</v>
      </c>
      <c r="O134" s="95" t="s">
        <v>56</v>
      </c>
      <c r="P134" s="95" t="s">
        <v>47</v>
      </c>
      <c r="Q134" s="9">
        <v>511059676.53600007</v>
      </c>
      <c r="R134" s="9">
        <v>0</v>
      </c>
      <c r="S134" s="9">
        <v>414132130.20000005</v>
      </c>
      <c r="T134" s="9">
        <v>0</v>
      </c>
      <c r="U134" s="95" t="s">
        <v>50</v>
      </c>
      <c r="V134" s="9">
        <v>0</v>
      </c>
      <c r="W134" s="9">
        <v>83558229.599999994</v>
      </c>
      <c r="X134" s="95" t="s">
        <v>49</v>
      </c>
      <c r="Y134" s="9">
        <v>13369316.736000001</v>
      </c>
      <c r="Z134" s="9">
        <v>0</v>
      </c>
      <c r="AA134" s="95" t="s">
        <v>50</v>
      </c>
      <c r="AB134" s="9">
        <v>0</v>
      </c>
      <c r="AC134" s="9">
        <v>0</v>
      </c>
      <c r="AD134" s="95" t="s">
        <v>50</v>
      </c>
      <c r="AE134" s="9">
        <v>0</v>
      </c>
      <c r="AF134" s="95">
        <v>0</v>
      </c>
      <c r="AG134" s="95" t="s">
        <v>50</v>
      </c>
      <c r="AH134" s="9">
        <v>0</v>
      </c>
      <c r="AI134" s="9">
        <v>0</v>
      </c>
      <c r="AJ134" s="95" t="s">
        <v>50</v>
      </c>
      <c r="AK134" s="9">
        <v>0</v>
      </c>
      <c r="AL134" s="9">
        <v>0</v>
      </c>
      <c r="AM134" s="96" t="s">
        <v>47</v>
      </c>
      <c r="AN134" s="95" t="s">
        <v>47</v>
      </c>
      <c r="AO134" s="96" t="s">
        <v>47</v>
      </c>
      <c r="AP134" s="95" t="s">
        <v>47</v>
      </c>
    </row>
    <row r="135" spans="1:42" ht="15" customHeight="1" x14ac:dyDescent="0.25">
      <c r="A135" s="95" t="s">
        <v>226</v>
      </c>
      <c r="B135" s="96">
        <v>44365</v>
      </c>
      <c r="C135" s="95" t="s">
        <v>46</v>
      </c>
      <c r="D135" s="95" t="s">
        <v>58</v>
      </c>
      <c r="E135" s="95" t="s">
        <v>59</v>
      </c>
      <c r="F135" s="95" t="s">
        <v>2357</v>
      </c>
      <c r="G135" s="95" t="s">
        <v>48</v>
      </c>
      <c r="H135" s="95" t="s">
        <v>245</v>
      </c>
      <c r="I135" s="9" t="s">
        <v>47</v>
      </c>
      <c r="J135" s="9" t="s">
        <v>47</v>
      </c>
      <c r="K135" s="9" t="s">
        <v>47</v>
      </c>
      <c r="L135" s="9" t="s">
        <v>47</v>
      </c>
      <c r="M135" s="9">
        <v>0</v>
      </c>
      <c r="N135" s="95" t="s">
        <v>47</v>
      </c>
      <c r="O135" s="95" t="s">
        <v>246</v>
      </c>
      <c r="P135" s="95" t="s">
        <v>247</v>
      </c>
      <c r="Q135" s="9">
        <v>4695000</v>
      </c>
      <c r="R135" s="9">
        <v>0</v>
      </c>
      <c r="S135" s="9">
        <v>4695000</v>
      </c>
      <c r="T135" s="9">
        <v>0</v>
      </c>
      <c r="U135" s="95" t="s">
        <v>50</v>
      </c>
      <c r="V135" s="9">
        <v>0</v>
      </c>
      <c r="W135" s="9">
        <v>0</v>
      </c>
      <c r="X135" s="95" t="s">
        <v>50</v>
      </c>
      <c r="Y135" s="9">
        <v>0</v>
      </c>
      <c r="Z135" s="9">
        <v>0</v>
      </c>
      <c r="AA135" s="95" t="s">
        <v>50</v>
      </c>
      <c r="AB135" s="9">
        <v>0</v>
      </c>
      <c r="AC135" s="9">
        <v>0</v>
      </c>
      <c r="AD135" s="95" t="s">
        <v>50</v>
      </c>
      <c r="AE135" s="9">
        <v>0</v>
      </c>
      <c r="AF135" s="95">
        <v>0</v>
      </c>
      <c r="AG135" s="95" t="s">
        <v>50</v>
      </c>
      <c r="AH135" s="9">
        <v>0</v>
      </c>
      <c r="AI135" s="9">
        <v>0</v>
      </c>
      <c r="AJ135" s="95" t="s">
        <v>50</v>
      </c>
      <c r="AK135" s="9">
        <v>0</v>
      </c>
      <c r="AL135" s="9">
        <v>0</v>
      </c>
      <c r="AM135" s="96" t="s">
        <v>47</v>
      </c>
      <c r="AN135" s="95" t="s">
        <v>47</v>
      </c>
      <c r="AO135" s="96" t="s">
        <v>47</v>
      </c>
      <c r="AP135" s="95" t="s">
        <v>47</v>
      </c>
    </row>
    <row r="136" spans="1:42" ht="15" customHeight="1" x14ac:dyDescent="0.25">
      <c r="A136" s="95" t="s">
        <v>227</v>
      </c>
      <c r="B136" s="96">
        <v>44365</v>
      </c>
      <c r="C136" s="95" t="s">
        <v>46</v>
      </c>
      <c r="D136" s="95" t="s">
        <v>58</v>
      </c>
      <c r="E136" s="95" t="s">
        <v>59</v>
      </c>
      <c r="F136" s="95" t="s">
        <v>2357</v>
      </c>
      <c r="G136" s="95" t="s">
        <v>48</v>
      </c>
      <c r="H136" s="95" t="s">
        <v>249</v>
      </c>
      <c r="I136" s="9" t="s">
        <v>47</v>
      </c>
      <c r="J136" s="9" t="s">
        <v>47</v>
      </c>
      <c r="K136" s="9" t="s">
        <v>47</v>
      </c>
      <c r="L136" s="9" t="s">
        <v>47</v>
      </c>
      <c r="M136" s="9">
        <v>0</v>
      </c>
      <c r="N136" s="95" t="s">
        <v>47</v>
      </c>
      <c r="O136" s="95" t="s">
        <v>56</v>
      </c>
      <c r="P136" s="95" t="s">
        <v>47</v>
      </c>
      <c r="Q136" s="9">
        <v>434228941.50600004</v>
      </c>
      <c r="R136" s="9">
        <v>0</v>
      </c>
      <c r="S136" s="9">
        <v>310867817.45000005</v>
      </c>
      <c r="T136" s="9">
        <v>0</v>
      </c>
      <c r="U136" s="95" t="s">
        <v>50</v>
      </c>
      <c r="V136" s="9">
        <v>0</v>
      </c>
      <c r="W136" s="9">
        <v>106345796.59999999</v>
      </c>
      <c r="X136" s="95" t="s">
        <v>49</v>
      </c>
      <c r="Y136" s="9">
        <v>17015327.456</v>
      </c>
      <c r="Z136" s="9">
        <v>0</v>
      </c>
      <c r="AA136" s="95" t="s">
        <v>50</v>
      </c>
      <c r="AB136" s="9">
        <v>0</v>
      </c>
      <c r="AC136" s="9">
        <v>0</v>
      </c>
      <c r="AD136" s="95" t="s">
        <v>50</v>
      </c>
      <c r="AE136" s="9">
        <v>0</v>
      </c>
      <c r="AF136" s="95">
        <v>0</v>
      </c>
      <c r="AG136" s="95" t="s">
        <v>50</v>
      </c>
      <c r="AH136" s="9">
        <v>0</v>
      </c>
      <c r="AI136" s="9">
        <v>0</v>
      </c>
      <c r="AJ136" s="95" t="s">
        <v>50</v>
      </c>
      <c r="AK136" s="9">
        <v>0</v>
      </c>
      <c r="AL136" s="9">
        <v>0</v>
      </c>
      <c r="AM136" s="96" t="s">
        <v>47</v>
      </c>
      <c r="AN136" s="95" t="s">
        <v>47</v>
      </c>
      <c r="AO136" s="96" t="s">
        <v>47</v>
      </c>
      <c r="AP136" s="95" t="s">
        <v>47</v>
      </c>
    </row>
    <row r="137" spans="1:42" ht="15" customHeight="1" x14ac:dyDescent="0.25">
      <c r="A137" s="95" t="s">
        <v>228</v>
      </c>
      <c r="B137" s="96">
        <v>44365</v>
      </c>
      <c r="C137" s="95" t="s">
        <v>46</v>
      </c>
      <c r="D137" s="95" t="s">
        <v>58</v>
      </c>
      <c r="E137" s="95" t="s">
        <v>59</v>
      </c>
      <c r="F137" s="95" t="s">
        <v>2357</v>
      </c>
      <c r="G137" s="95" t="s">
        <v>48</v>
      </c>
      <c r="H137" s="95" t="s">
        <v>251</v>
      </c>
      <c r="I137" s="9" t="s">
        <v>47</v>
      </c>
      <c r="J137" s="9" t="s">
        <v>47</v>
      </c>
      <c r="K137" s="9" t="s">
        <v>47</v>
      </c>
      <c r="L137" s="9" t="s">
        <v>47</v>
      </c>
      <c r="M137" s="9">
        <v>0</v>
      </c>
      <c r="N137" s="95" t="s">
        <v>47</v>
      </c>
      <c r="O137" s="95" t="s">
        <v>252</v>
      </c>
      <c r="P137" s="95" t="s">
        <v>253</v>
      </c>
      <c r="Q137" s="9">
        <v>134431168.15000001</v>
      </c>
      <c r="R137" s="9">
        <v>0</v>
      </c>
      <c r="S137" s="9">
        <v>117163083.34999999</v>
      </c>
      <c r="T137" s="9">
        <v>14886280</v>
      </c>
      <c r="U137" s="95" t="s">
        <v>49</v>
      </c>
      <c r="V137" s="9">
        <v>2381804.7999999998</v>
      </c>
      <c r="W137" s="9">
        <v>0</v>
      </c>
      <c r="X137" s="95" t="s">
        <v>50</v>
      </c>
      <c r="Y137" s="9">
        <v>0</v>
      </c>
      <c r="Z137" s="9">
        <v>0</v>
      </c>
      <c r="AA137" s="95" t="s">
        <v>50</v>
      </c>
      <c r="AB137" s="9">
        <v>0</v>
      </c>
      <c r="AC137" s="9">
        <v>0</v>
      </c>
      <c r="AD137" s="95" t="s">
        <v>50</v>
      </c>
      <c r="AE137" s="9">
        <v>0</v>
      </c>
      <c r="AF137" s="95">
        <v>0</v>
      </c>
      <c r="AG137" s="95" t="s">
        <v>50</v>
      </c>
      <c r="AH137" s="9">
        <v>0</v>
      </c>
      <c r="AI137" s="9">
        <v>0</v>
      </c>
      <c r="AJ137" s="95" t="s">
        <v>50</v>
      </c>
      <c r="AK137" s="9">
        <v>0</v>
      </c>
      <c r="AL137" s="9">
        <v>0</v>
      </c>
      <c r="AM137" s="96" t="s">
        <v>47</v>
      </c>
      <c r="AN137" s="95" t="s">
        <v>47</v>
      </c>
      <c r="AO137" s="96" t="s">
        <v>47</v>
      </c>
      <c r="AP137" s="95" t="s">
        <v>47</v>
      </c>
    </row>
    <row r="138" spans="1:42" ht="15" customHeight="1" x14ac:dyDescent="0.25">
      <c r="A138" s="95" t="s">
        <v>229</v>
      </c>
      <c r="B138" s="96">
        <v>44365</v>
      </c>
      <c r="C138" s="95" t="s">
        <v>46</v>
      </c>
      <c r="D138" s="95" t="s">
        <v>58</v>
      </c>
      <c r="E138" s="95" t="s">
        <v>59</v>
      </c>
      <c r="F138" s="95" t="s">
        <v>2357</v>
      </c>
      <c r="G138" s="95" t="s">
        <v>48</v>
      </c>
      <c r="H138" s="95" t="s">
        <v>255</v>
      </c>
      <c r="I138" s="9" t="s">
        <v>47</v>
      </c>
      <c r="J138" s="9" t="s">
        <v>47</v>
      </c>
      <c r="K138" s="9" t="s">
        <v>47</v>
      </c>
      <c r="L138" s="9" t="s">
        <v>47</v>
      </c>
      <c r="M138" s="9">
        <v>0</v>
      </c>
      <c r="N138" s="95" t="s">
        <v>47</v>
      </c>
      <c r="O138" s="95" t="s">
        <v>56</v>
      </c>
      <c r="P138" s="95" t="s">
        <v>47</v>
      </c>
      <c r="Q138" s="9">
        <v>2626699405.4960003</v>
      </c>
      <c r="R138" s="9">
        <v>0</v>
      </c>
      <c r="S138" s="9">
        <v>1877031355.2000008</v>
      </c>
      <c r="T138" s="9">
        <v>0</v>
      </c>
      <c r="U138" s="95" t="s">
        <v>50</v>
      </c>
      <c r="V138" s="9">
        <v>0</v>
      </c>
      <c r="W138" s="9">
        <v>646265560.60000002</v>
      </c>
      <c r="X138" s="95" t="s">
        <v>50</v>
      </c>
      <c r="Y138" s="9">
        <v>103402489.69599999</v>
      </c>
      <c r="Z138" s="9">
        <v>0</v>
      </c>
      <c r="AA138" s="95" t="s">
        <v>50</v>
      </c>
      <c r="AB138" s="9">
        <v>0</v>
      </c>
      <c r="AC138" s="9">
        <v>0</v>
      </c>
      <c r="AD138" s="95" t="s">
        <v>50</v>
      </c>
      <c r="AE138" s="9">
        <v>0</v>
      </c>
      <c r="AF138" s="95">
        <v>0</v>
      </c>
      <c r="AG138" s="95" t="s">
        <v>50</v>
      </c>
      <c r="AH138" s="9">
        <v>0</v>
      </c>
      <c r="AI138" s="9">
        <v>0</v>
      </c>
      <c r="AJ138" s="95" t="s">
        <v>50</v>
      </c>
      <c r="AK138" s="9">
        <v>0</v>
      </c>
      <c r="AL138" s="9">
        <v>0</v>
      </c>
      <c r="AM138" s="96" t="s">
        <v>47</v>
      </c>
      <c r="AN138" s="95" t="s">
        <v>47</v>
      </c>
      <c r="AO138" s="96" t="s">
        <v>47</v>
      </c>
      <c r="AP138" s="95" t="s">
        <v>47</v>
      </c>
    </row>
    <row r="139" spans="1:42" ht="15" customHeight="1" x14ac:dyDescent="0.25">
      <c r="A139" s="95" t="s">
        <v>230</v>
      </c>
      <c r="B139" s="96">
        <v>44365</v>
      </c>
      <c r="C139" s="95" t="s">
        <v>46</v>
      </c>
      <c r="D139" s="95" t="s">
        <v>58</v>
      </c>
      <c r="E139" s="95" t="s">
        <v>59</v>
      </c>
      <c r="F139" s="95" t="s">
        <v>2357</v>
      </c>
      <c r="G139" s="95" t="s">
        <v>48</v>
      </c>
      <c r="H139" s="95" t="s">
        <v>257</v>
      </c>
      <c r="I139" s="9" t="s">
        <v>47</v>
      </c>
      <c r="J139" s="9" t="s">
        <v>47</v>
      </c>
      <c r="K139" s="9" t="s">
        <v>47</v>
      </c>
      <c r="L139" s="9" t="s">
        <v>47</v>
      </c>
      <c r="M139" s="9">
        <v>0</v>
      </c>
      <c r="N139" s="95" t="s">
        <v>47</v>
      </c>
      <c r="O139" s="95" t="s">
        <v>258</v>
      </c>
      <c r="P139" s="95" t="s">
        <v>259</v>
      </c>
      <c r="Q139" s="9">
        <v>26499206</v>
      </c>
      <c r="R139" s="9">
        <v>0</v>
      </c>
      <c r="S139" s="9">
        <v>8544900</v>
      </c>
      <c r="T139" s="9">
        <v>15477850</v>
      </c>
      <c r="U139" s="95" t="s">
        <v>49</v>
      </c>
      <c r="V139" s="9">
        <v>2476456</v>
      </c>
      <c r="W139" s="9">
        <v>0</v>
      </c>
      <c r="X139" s="95" t="s">
        <v>50</v>
      </c>
      <c r="Y139" s="9">
        <v>0</v>
      </c>
      <c r="Z139" s="9">
        <v>0</v>
      </c>
      <c r="AA139" s="95" t="s">
        <v>50</v>
      </c>
      <c r="AB139" s="9">
        <v>0</v>
      </c>
      <c r="AC139" s="9">
        <v>0</v>
      </c>
      <c r="AD139" s="95" t="s">
        <v>50</v>
      </c>
      <c r="AE139" s="9">
        <v>0</v>
      </c>
      <c r="AF139" s="95">
        <v>0</v>
      </c>
      <c r="AG139" s="95" t="s">
        <v>50</v>
      </c>
      <c r="AH139" s="9">
        <v>0</v>
      </c>
      <c r="AI139" s="9">
        <v>0</v>
      </c>
      <c r="AJ139" s="95" t="s">
        <v>50</v>
      </c>
      <c r="AK139" s="9">
        <v>0</v>
      </c>
      <c r="AL139" s="9">
        <v>0</v>
      </c>
      <c r="AM139" s="96" t="s">
        <v>47</v>
      </c>
      <c r="AN139" s="95" t="s">
        <v>47</v>
      </c>
      <c r="AO139" s="96" t="s">
        <v>47</v>
      </c>
      <c r="AP139" s="95" t="s">
        <v>47</v>
      </c>
    </row>
    <row r="140" spans="1:42" ht="15" customHeight="1" x14ac:dyDescent="0.25">
      <c r="A140" s="95" t="s">
        <v>231</v>
      </c>
      <c r="B140" s="96">
        <v>44365</v>
      </c>
      <c r="C140" s="95" t="s">
        <v>46</v>
      </c>
      <c r="D140" s="95" t="s">
        <v>58</v>
      </c>
      <c r="E140" s="95" t="s">
        <v>59</v>
      </c>
      <c r="F140" s="95" t="s">
        <v>2357</v>
      </c>
      <c r="G140" s="95" t="s">
        <v>48</v>
      </c>
      <c r="H140" s="95" t="s">
        <v>261</v>
      </c>
      <c r="I140" s="9" t="s">
        <v>47</v>
      </c>
      <c r="J140" s="9" t="s">
        <v>47</v>
      </c>
      <c r="K140" s="9" t="s">
        <v>47</v>
      </c>
      <c r="L140" s="9" t="s">
        <v>47</v>
      </c>
      <c r="M140" s="9">
        <v>0</v>
      </c>
      <c r="N140" s="95" t="s">
        <v>47</v>
      </c>
      <c r="O140" s="95" t="s">
        <v>56</v>
      </c>
      <c r="P140" s="95" t="s">
        <v>47</v>
      </c>
      <c r="Q140" s="9">
        <v>1014057715.04</v>
      </c>
      <c r="R140" s="9">
        <v>0</v>
      </c>
      <c r="S140" s="9">
        <v>769013479.94999993</v>
      </c>
      <c r="T140" s="9">
        <v>0</v>
      </c>
      <c r="U140" s="95" t="s">
        <v>50</v>
      </c>
      <c r="V140" s="9">
        <v>0</v>
      </c>
      <c r="W140" s="9">
        <v>211245030.25</v>
      </c>
      <c r="X140" s="95" t="s">
        <v>49</v>
      </c>
      <c r="Y140" s="9">
        <v>33799204.839999996</v>
      </c>
      <c r="Z140" s="9">
        <v>0</v>
      </c>
      <c r="AA140" s="95" t="s">
        <v>50</v>
      </c>
      <c r="AB140" s="9">
        <v>0</v>
      </c>
      <c r="AC140" s="9">
        <v>0</v>
      </c>
      <c r="AD140" s="95" t="s">
        <v>50</v>
      </c>
      <c r="AE140" s="9">
        <v>0</v>
      </c>
      <c r="AF140" s="95">
        <v>0</v>
      </c>
      <c r="AG140" s="95" t="s">
        <v>50</v>
      </c>
      <c r="AH140" s="9">
        <v>0</v>
      </c>
      <c r="AI140" s="9">
        <v>0</v>
      </c>
      <c r="AJ140" s="95" t="s">
        <v>50</v>
      </c>
      <c r="AK140" s="9">
        <v>0</v>
      </c>
      <c r="AL140" s="9">
        <v>0</v>
      </c>
      <c r="AM140" s="96" t="s">
        <v>47</v>
      </c>
      <c r="AN140" s="95" t="s">
        <v>47</v>
      </c>
      <c r="AO140" s="96" t="s">
        <v>47</v>
      </c>
      <c r="AP140" s="95" t="s">
        <v>47</v>
      </c>
    </row>
    <row r="141" spans="1:42" ht="15" customHeight="1" x14ac:dyDescent="0.25">
      <c r="A141" s="95" t="s">
        <v>232</v>
      </c>
      <c r="B141" s="96">
        <v>44365</v>
      </c>
      <c r="C141" s="95" t="s">
        <v>1484</v>
      </c>
      <c r="D141" s="95" t="s">
        <v>58</v>
      </c>
      <c r="E141" s="95" t="s">
        <v>1493</v>
      </c>
      <c r="F141" s="95" t="s">
        <v>1527</v>
      </c>
      <c r="G141" s="95" t="s">
        <v>48</v>
      </c>
      <c r="H141" s="95" t="s">
        <v>1528</v>
      </c>
      <c r="I141" s="9" t="s">
        <v>47</v>
      </c>
      <c r="J141" s="9" t="s">
        <v>47</v>
      </c>
      <c r="K141" s="9" t="s">
        <v>47</v>
      </c>
      <c r="L141" s="9" t="s">
        <v>47</v>
      </c>
      <c r="M141" s="9">
        <v>0</v>
      </c>
      <c r="N141" s="95" t="s">
        <v>47</v>
      </c>
      <c r="O141" s="95" t="s">
        <v>56</v>
      </c>
      <c r="P141" s="95" t="s">
        <v>47</v>
      </c>
      <c r="Q141" s="9">
        <v>1828965991.6000001</v>
      </c>
      <c r="R141" s="9">
        <v>0</v>
      </c>
      <c r="S141" s="9">
        <v>1685215358.0000002</v>
      </c>
      <c r="T141" s="9">
        <v>0</v>
      </c>
      <c r="U141" s="95" t="s">
        <v>50</v>
      </c>
      <c r="V141" s="9">
        <v>0</v>
      </c>
      <c r="W141" s="9">
        <v>123922960</v>
      </c>
      <c r="X141" s="95" t="s">
        <v>50</v>
      </c>
      <c r="Y141" s="9">
        <v>19827673.599999998</v>
      </c>
      <c r="Z141" s="9">
        <v>0</v>
      </c>
      <c r="AA141" s="95" t="s">
        <v>50</v>
      </c>
      <c r="AB141" s="9">
        <v>0</v>
      </c>
      <c r="AC141" s="9">
        <v>0</v>
      </c>
      <c r="AD141" s="95" t="s">
        <v>50</v>
      </c>
      <c r="AE141" s="9">
        <v>0</v>
      </c>
      <c r="AF141" s="95">
        <v>0</v>
      </c>
      <c r="AG141" s="95" t="s">
        <v>50</v>
      </c>
      <c r="AH141" s="9">
        <v>0</v>
      </c>
      <c r="AI141" s="9">
        <v>0</v>
      </c>
      <c r="AJ141" s="95" t="s">
        <v>50</v>
      </c>
      <c r="AK141" s="9">
        <v>0</v>
      </c>
      <c r="AL141" s="9">
        <v>0</v>
      </c>
      <c r="AM141" s="96" t="s">
        <v>47</v>
      </c>
      <c r="AN141" s="95" t="s">
        <v>47</v>
      </c>
      <c r="AO141" s="96" t="s">
        <v>47</v>
      </c>
      <c r="AP141" s="95" t="s">
        <v>47</v>
      </c>
    </row>
    <row r="142" spans="1:42" ht="15" customHeight="1" x14ac:dyDescent="0.25">
      <c r="A142" s="95" t="s">
        <v>233</v>
      </c>
      <c r="B142" s="96">
        <v>44365</v>
      </c>
      <c r="C142" s="95" t="s">
        <v>1484</v>
      </c>
      <c r="D142" s="95" t="s">
        <v>58</v>
      </c>
      <c r="E142" s="95" t="s">
        <v>1493</v>
      </c>
      <c r="F142" s="95" t="s">
        <v>1529</v>
      </c>
      <c r="G142" s="95" t="s">
        <v>84</v>
      </c>
      <c r="H142" s="95" t="s">
        <v>47</v>
      </c>
      <c r="I142" s="9" t="s">
        <v>1530</v>
      </c>
      <c r="J142" s="9" t="s">
        <v>47</v>
      </c>
      <c r="K142" s="9" t="s">
        <v>1531</v>
      </c>
      <c r="L142" s="9" t="s">
        <v>198</v>
      </c>
      <c r="M142" s="9">
        <v>6374894.0499999998</v>
      </c>
      <c r="N142" s="95" t="s">
        <v>87</v>
      </c>
      <c r="O142" s="95" t="s">
        <v>1532</v>
      </c>
      <c r="P142" s="95" t="s">
        <v>1533</v>
      </c>
      <c r="Q142" s="9">
        <v>-2695000</v>
      </c>
      <c r="R142" s="9">
        <v>0</v>
      </c>
      <c r="S142" s="9">
        <v>-2695000</v>
      </c>
      <c r="T142" s="9">
        <v>0</v>
      </c>
      <c r="U142" s="95" t="s">
        <v>50</v>
      </c>
      <c r="V142" s="9">
        <v>0</v>
      </c>
      <c r="W142" s="9">
        <v>0</v>
      </c>
      <c r="X142" s="95" t="s">
        <v>50</v>
      </c>
      <c r="Y142" s="9">
        <v>0</v>
      </c>
      <c r="Z142" s="9">
        <v>0</v>
      </c>
      <c r="AA142" s="95" t="s">
        <v>50</v>
      </c>
      <c r="AB142" s="9">
        <v>0</v>
      </c>
      <c r="AC142" s="9">
        <v>0</v>
      </c>
      <c r="AD142" s="95" t="s">
        <v>50</v>
      </c>
      <c r="AE142" s="9">
        <v>0</v>
      </c>
      <c r="AF142" s="95">
        <v>0</v>
      </c>
      <c r="AG142" s="95" t="s">
        <v>50</v>
      </c>
      <c r="AH142" s="9">
        <v>0</v>
      </c>
      <c r="AI142" s="9">
        <v>0</v>
      </c>
      <c r="AJ142" s="95" t="s">
        <v>50</v>
      </c>
      <c r="AK142" s="9">
        <v>0</v>
      </c>
      <c r="AL142" s="9">
        <v>0</v>
      </c>
      <c r="AM142" s="96" t="s">
        <v>47</v>
      </c>
      <c r="AN142" s="95" t="s">
        <v>47</v>
      </c>
      <c r="AO142" s="96" t="s">
        <v>47</v>
      </c>
      <c r="AP142" s="95" t="s">
        <v>47</v>
      </c>
    </row>
    <row r="143" spans="1:42" ht="15" customHeight="1" x14ac:dyDescent="0.25">
      <c r="A143" s="95" t="s">
        <v>234</v>
      </c>
      <c r="B143" s="96">
        <v>44365</v>
      </c>
      <c r="C143" s="95" t="s">
        <v>1737</v>
      </c>
      <c r="D143" s="95" t="s">
        <v>58</v>
      </c>
      <c r="E143" s="95" t="s">
        <v>1746</v>
      </c>
      <c r="F143" s="95" t="s">
        <v>1865</v>
      </c>
      <c r="G143" s="95" t="s">
        <v>48</v>
      </c>
      <c r="H143" s="95" t="s">
        <v>1866</v>
      </c>
      <c r="I143" s="9" t="s">
        <v>47</v>
      </c>
      <c r="J143" s="9" t="s">
        <v>47</v>
      </c>
      <c r="K143" s="9" t="s">
        <v>47</v>
      </c>
      <c r="L143" s="9" t="s">
        <v>47</v>
      </c>
      <c r="M143" s="9">
        <v>0</v>
      </c>
      <c r="N143" s="95" t="s">
        <v>47</v>
      </c>
      <c r="O143" s="95" t="s">
        <v>56</v>
      </c>
      <c r="P143" s="95" t="s">
        <v>47</v>
      </c>
      <c r="Q143" s="9">
        <v>1123235101.8339999</v>
      </c>
      <c r="R143" s="9">
        <v>0</v>
      </c>
      <c r="S143" s="9">
        <v>852522454.13999999</v>
      </c>
      <c r="T143" s="9">
        <v>0</v>
      </c>
      <c r="U143" s="95" t="s">
        <v>50</v>
      </c>
      <c r="V143" s="9">
        <v>0</v>
      </c>
      <c r="W143" s="9">
        <v>233372972.15000001</v>
      </c>
      <c r="X143" s="95" t="s">
        <v>50</v>
      </c>
      <c r="Y143" s="9">
        <v>37339675.544</v>
      </c>
      <c r="Z143" s="9">
        <v>0</v>
      </c>
      <c r="AA143" s="95" t="s">
        <v>50</v>
      </c>
      <c r="AB143" s="9">
        <v>0</v>
      </c>
      <c r="AC143" s="9">
        <v>0</v>
      </c>
      <c r="AD143" s="95" t="s">
        <v>50</v>
      </c>
      <c r="AE143" s="9">
        <v>0</v>
      </c>
      <c r="AF143" s="95">
        <v>0</v>
      </c>
      <c r="AG143" s="95" t="s">
        <v>50</v>
      </c>
      <c r="AH143" s="9">
        <v>0</v>
      </c>
      <c r="AI143" s="9">
        <v>0</v>
      </c>
      <c r="AJ143" s="95" t="s">
        <v>50</v>
      </c>
      <c r="AK143" s="9">
        <v>0</v>
      </c>
      <c r="AL143" s="9">
        <v>0</v>
      </c>
      <c r="AM143" s="96" t="s">
        <v>47</v>
      </c>
      <c r="AN143" s="95" t="s">
        <v>47</v>
      </c>
      <c r="AO143" s="96" t="s">
        <v>47</v>
      </c>
      <c r="AP143" s="95" t="s">
        <v>47</v>
      </c>
    </row>
    <row r="144" spans="1:42" ht="15" customHeight="1" x14ac:dyDescent="0.25">
      <c r="A144" s="95" t="s">
        <v>235</v>
      </c>
      <c r="B144" s="96">
        <v>44365</v>
      </c>
      <c r="C144" s="95" t="s">
        <v>1737</v>
      </c>
      <c r="D144" s="95" t="s">
        <v>58</v>
      </c>
      <c r="E144" s="95" t="s">
        <v>1746</v>
      </c>
      <c r="F144" s="95" t="s">
        <v>1867</v>
      </c>
      <c r="G144" s="95" t="s">
        <v>48</v>
      </c>
      <c r="H144" s="95" t="s">
        <v>1868</v>
      </c>
      <c r="I144" s="9" t="s">
        <v>47</v>
      </c>
      <c r="J144" s="9" t="s">
        <v>47</v>
      </c>
      <c r="K144" s="9" t="s">
        <v>47</v>
      </c>
      <c r="L144" s="9" t="s">
        <v>47</v>
      </c>
      <c r="M144" s="9">
        <v>0</v>
      </c>
      <c r="N144" s="95" t="s">
        <v>47</v>
      </c>
      <c r="O144" s="95" t="s">
        <v>1869</v>
      </c>
      <c r="P144" s="95" t="s">
        <v>1870</v>
      </c>
      <c r="Q144" s="9">
        <v>156423563.80000001</v>
      </c>
      <c r="R144" s="9">
        <v>0</v>
      </c>
      <c r="S144" s="9">
        <v>125779611.80000001</v>
      </c>
      <c r="T144" s="9">
        <v>26417200</v>
      </c>
      <c r="U144" s="95" t="s">
        <v>49</v>
      </c>
      <c r="V144" s="9">
        <v>4226752</v>
      </c>
      <c r="W144" s="9">
        <v>0</v>
      </c>
      <c r="X144" s="95" t="s">
        <v>50</v>
      </c>
      <c r="Y144" s="9">
        <v>0</v>
      </c>
      <c r="Z144" s="9">
        <v>0</v>
      </c>
      <c r="AA144" s="95" t="s">
        <v>50</v>
      </c>
      <c r="AB144" s="9">
        <v>0</v>
      </c>
      <c r="AC144" s="9">
        <v>0</v>
      </c>
      <c r="AD144" s="95" t="s">
        <v>50</v>
      </c>
      <c r="AE144" s="9">
        <v>0</v>
      </c>
      <c r="AF144" s="95">
        <v>0</v>
      </c>
      <c r="AG144" s="95" t="s">
        <v>50</v>
      </c>
      <c r="AH144" s="9">
        <v>0</v>
      </c>
      <c r="AI144" s="9">
        <v>0</v>
      </c>
      <c r="AJ144" s="95" t="s">
        <v>50</v>
      </c>
      <c r="AK144" s="9">
        <v>0</v>
      </c>
      <c r="AL144" s="9">
        <v>0</v>
      </c>
      <c r="AM144" s="96" t="s">
        <v>47</v>
      </c>
      <c r="AN144" s="95" t="s">
        <v>47</v>
      </c>
      <c r="AO144" s="96" t="s">
        <v>47</v>
      </c>
      <c r="AP144" s="95" t="s">
        <v>47</v>
      </c>
    </row>
    <row r="145" spans="1:42" ht="15" customHeight="1" x14ac:dyDescent="0.25">
      <c r="A145" s="95" t="s">
        <v>236</v>
      </c>
      <c r="B145" s="96">
        <v>44365</v>
      </c>
      <c r="C145" s="95" t="s">
        <v>1737</v>
      </c>
      <c r="D145" s="95" t="s">
        <v>58</v>
      </c>
      <c r="E145" s="95" t="s">
        <v>1746</v>
      </c>
      <c r="F145" s="95" t="s">
        <v>1865</v>
      </c>
      <c r="G145" s="95" t="s">
        <v>48</v>
      </c>
      <c r="H145" s="95" t="s">
        <v>1871</v>
      </c>
      <c r="I145" s="9" t="s">
        <v>47</v>
      </c>
      <c r="J145" s="9" t="s">
        <v>47</v>
      </c>
      <c r="K145" s="9" t="s">
        <v>47</v>
      </c>
      <c r="L145" s="9" t="s">
        <v>47</v>
      </c>
      <c r="M145" s="9">
        <v>0</v>
      </c>
      <c r="N145" s="95" t="s">
        <v>47</v>
      </c>
      <c r="O145" s="95" t="s">
        <v>56</v>
      </c>
      <c r="P145" s="95" t="s">
        <v>47</v>
      </c>
      <c r="Q145" s="9">
        <v>928526183.94000006</v>
      </c>
      <c r="R145" s="9">
        <v>0</v>
      </c>
      <c r="S145" s="9">
        <v>568157756.14999998</v>
      </c>
      <c r="T145" s="9">
        <v>0</v>
      </c>
      <c r="U145" s="95" t="s">
        <v>50</v>
      </c>
      <c r="V145" s="9">
        <v>0</v>
      </c>
      <c r="W145" s="9">
        <v>310662437.75</v>
      </c>
      <c r="X145" s="95" t="s">
        <v>49</v>
      </c>
      <c r="Y145" s="9">
        <v>49705990.039999999</v>
      </c>
      <c r="Z145" s="9">
        <v>0</v>
      </c>
      <c r="AA145" s="95" t="s">
        <v>50</v>
      </c>
      <c r="AB145" s="9">
        <v>0</v>
      </c>
      <c r="AC145" s="9">
        <v>0</v>
      </c>
      <c r="AD145" s="95" t="s">
        <v>50</v>
      </c>
      <c r="AE145" s="9">
        <v>0</v>
      </c>
      <c r="AF145" s="95">
        <v>0</v>
      </c>
      <c r="AG145" s="95" t="s">
        <v>50</v>
      </c>
      <c r="AH145" s="9">
        <v>0</v>
      </c>
      <c r="AI145" s="9">
        <v>0</v>
      </c>
      <c r="AJ145" s="95" t="s">
        <v>50</v>
      </c>
      <c r="AK145" s="9">
        <v>0</v>
      </c>
      <c r="AL145" s="9">
        <v>0</v>
      </c>
      <c r="AM145" s="96" t="s">
        <v>47</v>
      </c>
      <c r="AN145" s="95" t="s">
        <v>47</v>
      </c>
      <c r="AO145" s="96" t="s">
        <v>47</v>
      </c>
      <c r="AP145" s="95" t="s">
        <v>47</v>
      </c>
    </row>
    <row r="146" spans="1:42" ht="15" customHeight="1" x14ac:dyDescent="0.25">
      <c r="A146" s="95" t="s">
        <v>237</v>
      </c>
      <c r="B146" s="96">
        <v>44365</v>
      </c>
      <c r="C146" s="95" t="s">
        <v>1737</v>
      </c>
      <c r="D146" s="95" t="s">
        <v>58</v>
      </c>
      <c r="E146" s="95" t="s">
        <v>1746</v>
      </c>
      <c r="F146" s="95" t="s">
        <v>1867</v>
      </c>
      <c r="G146" s="95" t="s">
        <v>84</v>
      </c>
      <c r="H146" s="95" t="s">
        <v>47</v>
      </c>
      <c r="I146" s="9" t="s">
        <v>1872</v>
      </c>
      <c r="J146" s="9" t="s">
        <v>47</v>
      </c>
      <c r="K146" s="9" t="s">
        <v>1873</v>
      </c>
      <c r="L146" s="9" t="s">
        <v>1862</v>
      </c>
      <c r="M146" s="9">
        <v>16786127.399999999</v>
      </c>
      <c r="N146" s="95" t="s">
        <v>87</v>
      </c>
      <c r="O146" s="95" t="s">
        <v>1874</v>
      </c>
      <c r="P146" s="95" t="s">
        <v>1875</v>
      </c>
      <c r="Q146" s="9">
        <v>-5457937.5</v>
      </c>
      <c r="R146" s="9">
        <v>0</v>
      </c>
      <c r="S146" s="9">
        <v>-5457937.5</v>
      </c>
      <c r="T146" s="9">
        <v>0</v>
      </c>
      <c r="U146" s="95" t="s">
        <v>50</v>
      </c>
      <c r="V146" s="9">
        <v>0</v>
      </c>
      <c r="W146" s="9">
        <v>0</v>
      </c>
      <c r="X146" s="95" t="s">
        <v>50</v>
      </c>
      <c r="Y146" s="9">
        <v>0</v>
      </c>
      <c r="Z146" s="9">
        <v>0</v>
      </c>
      <c r="AA146" s="95" t="s">
        <v>50</v>
      </c>
      <c r="AB146" s="9">
        <v>0</v>
      </c>
      <c r="AC146" s="9">
        <v>0</v>
      </c>
      <c r="AD146" s="95" t="s">
        <v>50</v>
      </c>
      <c r="AE146" s="9">
        <v>0</v>
      </c>
      <c r="AF146" s="95">
        <v>0</v>
      </c>
      <c r="AG146" s="95" t="s">
        <v>50</v>
      </c>
      <c r="AH146" s="9">
        <v>0</v>
      </c>
      <c r="AI146" s="9">
        <v>0</v>
      </c>
      <c r="AJ146" s="95" t="s">
        <v>50</v>
      </c>
      <c r="AK146" s="9">
        <v>0</v>
      </c>
      <c r="AL146" s="9">
        <v>0</v>
      </c>
      <c r="AM146" s="96" t="s">
        <v>47</v>
      </c>
      <c r="AN146" s="95" t="s">
        <v>47</v>
      </c>
      <c r="AO146" s="96" t="s">
        <v>47</v>
      </c>
      <c r="AP146" s="95" t="s">
        <v>47</v>
      </c>
    </row>
    <row r="147" spans="1:42" ht="15" customHeight="1" x14ac:dyDescent="0.25">
      <c r="A147" s="95" t="s">
        <v>238</v>
      </c>
      <c r="B147" s="97">
        <v>44365</v>
      </c>
      <c r="C147" s="95" t="s">
        <v>46</v>
      </c>
      <c r="D147" s="95" t="s">
        <v>58</v>
      </c>
      <c r="E147" s="95" t="s">
        <v>2275</v>
      </c>
      <c r="F147" s="93" t="s">
        <v>2281</v>
      </c>
      <c r="G147" s="95" t="s">
        <v>2276</v>
      </c>
      <c r="H147" s="95" t="s">
        <v>2282</v>
      </c>
      <c r="I147" s="95"/>
      <c r="J147" s="9"/>
      <c r="K147" s="9"/>
      <c r="L147" s="9"/>
      <c r="M147" s="9">
        <v>0</v>
      </c>
      <c r="N147" s="95"/>
      <c r="O147" s="95" t="s">
        <v>56</v>
      </c>
      <c r="P147" s="95"/>
      <c r="Q147" s="9">
        <v>1082623231.3699999</v>
      </c>
      <c r="R147" s="9">
        <v>0</v>
      </c>
      <c r="S147" s="9">
        <v>1082623231.3699999</v>
      </c>
      <c r="T147" s="9">
        <v>0</v>
      </c>
      <c r="U147" s="95" t="s">
        <v>50</v>
      </c>
      <c r="V147" s="9">
        <v>0</v>
      </c>
      <c r="W147" s="9">
        <v>0</v>
      </c>
      <c r="X147" s="95" t="s">
        <v>50</v>
      </c>
      <c r="Y147" s="9">
        <v>0</v>
      </c>
      <c r="Z147" s="9">
        <v>0</v>
      </c>
      <c r="AA147" s="95" t="s">
        <v>50</v>
      </c>
      <c r="AB147" s="9">
        <v>0</v>
      </c>
      <c r="AC147" s="9">
        <v>0</v>
      </c>
      <c r="AD147" s="95" t="s">
        <v>50</v>
      </c>
      <c r="AE147" s="9">
        <v>0</v>
      </c>
      <c r="AF147" s="9">
        <v>0</v>
      </c>
      <c r="AG147" s="98"/>
      <c r="AH147" s="98"/>
      <c r="AI147" s="98"/>
      <c r="AJ147" s="98"/>
      <c r="AK147" s="9"/>
      <c r="AL147" s="9"/>
      <c r="AM147" s="99"/>
      <c r="AN147" s="98"/>
      <c r="AO147" s="98"/>
      <c r="AP147" s="98"/>
    </row>
    <row r="148" spans="1:42" ht="15" customHeight="1" x14ac:dyDescent="0.25">
      <c r="A148" s="95" t="s">
        <v>239</v>
      </c>
      <c r="B148" s="97">
        <v>44365</v>
      </c>
      <c r="C148" s="95" t="s">
        <v>46</v>
      </c>
      <c r="D148" s="95" t="s">
        <v>58</v>
      </c>
      <c r="E148" s="95" t="s">
        <v>2275</v>
      </c>
      <c r="F148" s="93" t="s">
        <v>2281</v>
      </c>
      <c r="G148" s="95" t="s">
        <v>84</v>
      </c>
      <c r="H148" s="95"/>
      <c r="I148" s="95" t="s">
        <v>2283</v>
      </c>
      <c r="J148" s="9"/>
      <c r="K148" s="9"/>
      <c r="L148" s="9"/>
      <c r="M148" s="9">
        <v>0</v>
      </c>
      <c r="N148" s="95"/>
      <c r="O148" s="95" t="s">
        <v>2299</v>
      </c>
      <c r="P148" s="95"/>
      <c r="Q148" s="9">
        <v>-69988152.180000007</v>
      </c>
      <c r="R148" s="9">
        <v>0</v>
      </c>
      <c r="S148" s="9">
        <v>-69988152.180000007</v>
      </c>
      <c r="T148" s="9">
        <v>0</v>
      </c>
      <c r="U148" s="95" t="s">
        <v>50</v>
      </c>
      <c r="V148" s="9">
        <v>0</v>
      </c>
      <c r="W148" s="9">
        <v>0</v>
      </c>
      <c r="X148" s="95" t="s">
        <v>50</v>
      </c>
      <c r="Y148" s="9">
        <v>0</v>
      </c>
      <c r="Z148" s="9">
        <v>0</v>
      </c>
      <c r="AA148" s="95" t="s">
        <v>50</v>
      </c>
      <c r="AB148" s="9">
        <v>0</v>
      </c>
      <c r="AC148" s="9">
        <v>0</v>
      </c>
      <c r="AD148" s="95" t="s">
        <v>50</v>
      </c>
      <c r="AE148" s="9">
        <v>0</v>
      </c>
      <c r="AF148" s="9">
        <v>0</v>
      </c>
      <c r="AG148" s="98"/>
      <c r="AH148" s="98"/>
      <c r="AI148" s="98"/>
      <c r="AJ148" s="98"/>
      <c r="AK148" s="9"/>
      <c r="AL148" s="9"/>
      <c r="AM148" s="99"/>
      <c r="AN148" s="98"/>
      <c r="AO148" s="98"/>
      <c r="AP148" s="98"/>
    </row>
    <row r="149" spans="1:42" ht="15" customHeight="1" x14ac:dyDescent="0.25">
      <c r="A149" s="95" t="s">
        <v>240</v>
      </c>
      <c r="B149" s="96">
        <v>44365</v>
      </c>
      <c r="C149" s="95" t="s">
        <v>46</v>
      </c>
      <c r="D149" s="95" t="s">
        <v>62</v>
      </c>
      <c r="E149" s="95" t="s">
        <v>63</v>
      </c>
      <c r="F149" s="95" t="s">
        <v>2372</v>
      </c>
      <c r="G149" s="95" t="s">
        <v>48</v>
      </c>
      <c r="H149" s="95" t="s">
        <v>263</v>
      </c>
      <c r="I149" s="9" t="s">
        <v>47</v>
      </c>
      <c r="J149" s="9" t="s">
        <v>47</v>
      </c>
      <c r="K149" s="9" t="s">
        <v>47</v>
      </c>
      <c r="L149" s="9" t="s">
        <v>47</v>
      </c>
      <c r="M149" s="9">
        <v>0</v>
      </c>
      <c r="N149" s="95" t="s">
        <v>47</v>
      </c>
      <c r="O149" s="95" t="s">
        <v>56</v>
      </c>
      <c r="P149" s="95" t="s">
        <v>47</v>
      </c>
      <c r="Q149" s="9">
        <v>66174746.450000003</v>
      </c>
      <c r="R149" s="9">
        <v>0</v>
      </c>
      <c r="S149" s="9">
        <v>62162712.450000003</v>
      </c>
      <c r="T149" s="9">
        <v>0</v>
      </c>
      <c r="U149" s="95" t="s">
        <v>50</v>
      </c>
      <c r="V149" s="9">
        <v>0</v>
      </c>
      <c r="W149" s="9">
        <v>3458650</v>
      </c>
      <c r="X149" s="95" t="s">
        <v>49</v>
      </c>
      <c r="Y149" s="9">
        <v>553384</v>
      </c>
      <c r="Z149" s="9">
        <v>0</v>
      </c>
      <c r="AA149" s="95" t="s">
        <v>50</v>
      </c>
      <c r="AB149" s="9">
        <v>0</v>
      </c>
      <c r="AC149" s="9">
        <v>0</v>
      </c>
      <c r="AD149" s="95" t="s">
        <v>50</v>
      </c>
      <c r="AE149" s="9">
        <v>0</v>
      </c>
      <c r="AF149" s="95">
        <v>0</v>
      </c>
      <c r="AG149" s="95" t="s">
        <v>50</v>
      </c>
      <c r="AH149" s="9">
        <v>0</v>
      </c>
      <c r="AI149" s="9">
        <v>0</v>
      </c>
      <c r="AJ149" s="95" t="s">
        <v>50</v>
      </c>
      <c r="AK149" s="9">
        <v>0</v>
      </c>
      <c r="AL149" s="9">
        <v>0</v>
      </c>
      <c r="AM149" s="96" t="s">
        <v>47</v>
      </c>
      <c r="AN149" s="95" t="s">
        <v>47</v>
      </c>
      <c r="AO149" s="96" t="s">
        <v>47</v>
      </c>
      <c r="AP149" s="95" t="s">
        <v>47</v>
      </c>
    </row>
    <row r="150" spans="1:42" ht="15" customHeight="1" x14ac:dyDescent="0.25">
      <c r="A150" s="95" t="s">
        <v>242</v>
      </c>
      <c r="B150" s="96">
        <v>44365</v>
      </c>
      <c r="C150" s="95" t="s">
        <v>46</v>
      </c>
      <c r="D150" s="95" t="s">
        <v>62</v>
      </c>
      <c r="E150" s="95" t="s">
        <v>63</v>
      </c>
      <c r="F150" s="95" t="s">
        <v>2372</v>
      </c>
      <c r="G150" s="95" t="s">
        <v>48</v>
      </c>
      <c r="H150" s="95" t="s">
        <v>265</v>
      </c>
      <c r="I150" s="9" t="s">
        <v>47</v>
      </c>
      <c r="J150" s="9" t="s">
        <v>47</v>
      </c>
      <c r="K150" s="9" t="s">
        <v>47</v>
      </c>
      <c r="L150" s="9" t="s">
        <v>47</v>
      </c>
      <c r="M150" s="9">
        <v>0</v>
      </c>
      <c r="N150" s="95" t="s">
        <v>47</v>
      </c>
      <c r="O150" s="95" t="s">
        <v>266</v>
      </c>
      <c r="P150" s="95" t="s">
        <v>267</v>
      </c>
      <c r="Q150" s="9">
        <v>101484490.8</v>
      </c>
      <c r="R150" s="9">
        <v>0</v>
      </c>
      <c r="S150" s="9">
        <v>0</v>
      </c>
      <c r="T150" s="9">
        <v>87486630</v>
      </c>
      <c r="U150" s="95" t="s">
        <v>49</v>
      </c>
      <c r="V150" s="9">
        <v>13997860.800000001</v>
      </c>
      <c r="W150" s="9">
        <v>0</v>
      </c>
      <c r="X150" s="95" t="s">
        <v>50</v>
      </c>
      <c r="Y150" s="9">
        <v>0</v>
      </c>
      <c r="Z150" s="9">
        <v>0</v>
      </c>
      <c r="AA150" s="95" t="s">
        <v>50</v>
      </c>
      <c r="AB150" s="9">
        <v>0</v>
      </c>
      <c r="AC150" s="9">
        <v>0</v>
      </c>
      <c r="AD150" s="95" t="s">
        <v>50</v>
      </c>
      <c r="AE150" s="9">
        <v>0</v>
      </c>
      <c r="AF150" s="95">
        <v>0</v>
      </c>
      <c r="AG150" s="95" t="s">
        <v>50</v>
      </c>
      <c r="AH150" s="9">
        <v>0</v>
      </c>
      <c r="AI150" s="9">
        <v>0</v>
      </c>
      <c r="AJ150" s="95" t="s">
        <v>50</v>
      </c>
      <c r="AK150" s="9">
        <v>0</v>
      </c>
      <c r="AL150" s="9">
        <v>0</v>
      </c>
      <c r="AM150" s="96" t="s">
        <v>47</v>
      </c>
      <c r="AN150" s="95" t="s">
        <v>47</v>
      </c>
      <c r="AO150" s="96" t="s">
        <v>47</v>
      </c>
      <c r="AP150" s="95" t="s">
        <v>47</v>
      </c>
    </row>
    <row r="151" spans="1:42" ht="15" customHeight="1" x14ac:dyDescent="0.25">
      <c r="A151" s="95" t="s">
        <v>244</v>
      </c>
      <c r="B151" s="96">
        <v>44365</v>
      </c>
      <c r="C151" s="95" t="s">
        <v>46</v>
      </c>
      <c r="D151" s="95" t="s">
        <v>62</v>
      </c>
      <c r="E151" s="95" t="s">
        <v>63</v>
      </c>
      <c r="F151" s="95" t="s">
        <v>2372</v>
      </c>
      <c r="G151" s="95" t="s">
        <v>48</v>
      </c>
      <c r="H151" s="95" t="s">
        <v>269</v>
      </c>
      <c r="I151" s="9" t="s">
        <v>47</v>
      </c>
      <c r="J151" s="9" t="s">
        <v>47</v>
      </c>
      <c r="K151" s="9" t="s">
        <v>47</v>
      </c>
      <c r="L151" s="9" t="s">
        <v>47</v>
      </c>
      <c r="M151" s="9">
        <v>0</v>
      </c>
      <c r="N151" s="95" t="s">
        <v>47</v>
      </c>
      <c r="O151" s="95" t="s">
        <v>56</v>
      </c>
      <c r="P151" s="95" t="s">
        <v>47</v>
      </c>
      <c r="Q151" s="9">
        <v>3510179034.3979998</v>
      </c>
      <c r="R151" s="9">
        <v>0</v>
      </c>
      <c r="S151" s="9">
        <v>2864242250.249999</v>
      </c>
      <c r="T151" s="9">
        <v>0</v>
      </c>
      <c r="U151" s="95" t="s">
        <v>50</v>
      </c>
      <c r="V151" s="9">
        <v>0</v>
      </c>
      <c r="W151" s="9">
        <v>556842055.29999995</v>
      </c>
      <c r="X151" s="95" t="s">
        <v>49</v>
      </c>
      <c r="Y151" s="9">
        <v>89094728.848000005</v>
      </c>
      <c r="Z151" s="9">
        <v>0</v>
      </c>
      <c r="AA151" s="95" t="s">
        <v>50</v>
      </c>
      <c r="AB151" s="9">
        <v>0</v>
      </c>
      <c r="AC151" s="9">
        <v>0</v>
      </c>
      <c r="AD151" s="95" t="s">
        <v>50</v>
      </c>
      <c r="AE151" s="9">
        <v>0</v>
      </c>
      <c r="AF151" s="95">
        <v>0</v>
      </c>
      <c r="AG151" s="95" t="s">
        <v>50</v>
      </c>
      <c r="AH151" s="9">
        <v>0</v>
      </c>
      <c r="AI151" s="9">
        <v>0</v>
      </c>
      <c r="AJ151" s="95" t="s">
        <v>50</v>
      </c>
      <c r="AK151" s="9">
        <v>0</v>
      </c>
      <c r="AL151" s="9">
        <v>0</v>
      </c>
      <c r="AM151" s="96" t="s">
        <v>47</v>
      </c>
      <c r="AN151" s="95" t="s">
        <v>47</v>
      </c>
      <c r="AO151" s="96" t="s">
        <v>47</v>
      </c>
      <c r="AP151" s="95" t="s">
        <v>47</v>
      </c>
    </row>
    <row r="152" spans="1:42" ht="15" customHeight="1" x14ac:dyDescent="0.25">
      <c r="A152" s="95" t="s">
        <v>248</v>
      </c>
      <c r="B152" s="96">
        <v>44365</v>
      </c>
      <c r="C152" s="95" t="s">
        <v>1484</v>
      </c>
      <c r="D152" s="95" t="s">
        <v>62</v>
      </c>
      <c r="E152" s="95" t="s">
        <v>1501</v>
      </c>
      <c r="F152" s="95" t="s">
        <v>2584</v>
      </c>
      <c r="G152" s="95" t="s">
        <v>48</v>
      </c>
      <c r="H152" s="95" t="s">
        <v>1534</v>
      </c>
      <c r="I152" s="9" t="s">
        <v>47</v>
      </c>
      <c r="J152" s="9" t="s">
        <v>47</v>
      </c>
      <c r="K152" s="9" t="s">
        <v>47</v>
      </c>
      <c r="L152" s="9" t="s">
        <v>47</v>
      </c>
      <c r="M152" s="9">
        <v>0</v>
      </c>
      <c r="N152" s="95" t="s">
        <v>47</v>
      </c>
      <c r="O152" s="95" t="s">
        <v>56</v>
      </c>
      <c r="P152" s="95" t="s">
        <v>47</v>
      </c>
      <c r="Q152" s="9">
        <v>1583791703</v>
      </c>
      <c r="R152" s="9">
        <v>0</v>
      </c>
      <c r="S152" s="9">
        <v>1444368982.9999995</v>
      </c>
      <c r="T152" s="9">
        <v>0</v>
      </c>
      <c r="U152" s="95" t="s">
        <v>50</v>
      </c>
      <c r="V152" s="9">
        <v>0</v>
      </c>
      <c r="W152" s="9">
        <v>120192000</v>
      </c>
      <c r="X152" s="95" t="s">
        <v>49</v>
      </c>
      <c r="Y152" s="9">
        <v>19230720</v>
      </c>
      <c r="Z152" s="9">
        <v>0</v>
      </c>
      <c r="AA152" s="95" t="s">
        <v>50</v>
      </c>
      <c r="AB152" s="9">
        <v>0</v>
      </c>
      <c r="AC152" s="9">
        <v>0</v>
      </c>
      <c r="AD152" s="95" t="s">
        <v>50</v>
      </c>
      <c r="AE152" s="9">
        <v>0</v>
      </c>
      <c r="AF152" s="95">
        <v>0</v>
      </c>
      <c r="AG152" s="95" t="s">
        <v>50</v>
      </c>
      <c r="AH152" s="9">
        <v>0</v>
      </c>
      <c r="AI152" s="9">
        <v>0</v>
      </c>
      <c r="AJ152" s="95" t="s">
        <v>50</v>
      </c>
      <c r="AK152" s="9">
        <v>0</v>
      </c>
      <c r="AL152" s="9">
        <v>0</v>
      </c>
      <c r="AM152" s="96" t="s">
        <v>47</v>
      </c>
      <c r="AN152" s="95" t="s">
        <v>47</v>
      </c>
      <c r="AO152" s="96" t="s">
        <v>47</v>
      </c>
      <c r="AP152" s="95" t="s">
        <v>47</v>
      </c>
    </row>
    <row r="153" spans="1:42" ht="15" customHeight="1" x14ac:dyDescent="0.25">
      <c r="A153" s="95" t="s">
        <v>250</v>
      </c>
      <c r="B153" s="96">
        <v>44365</v>
      </c>
      <c r="C153" s="95" t="s">
        <v>1737</v>
      </c>
      <c r="D153" s="95" t="s">
        <v>62</v>
      </c>
      <c r="E153" s="95" t="s">
        <v>1775</v>
      </c>
      <c r="F153" s="95" t="s">
        <v>1784</v>
      </c>
      <c r="G153" s="95" t="s">
        <v>48</v>
      </c>
      <c r="H153" s="95" t="s">
        <v>1876</v>
      </c>
      <c r="I153" s="9" t="s">
        <v>47</v>
      </c>
      <c r="J153" s="9" t="s">
        <v>47</v>
      </c>
      <c r="K153" s="9" t="s">
        <v>47</v>
      </c>
      <c r="L153" s="9" t="s">
        <v>47</v>
      </c>
      <c r="M153" s="9">
        <v>0</v>
      </c>
      <c r="N153" s="95" t="s">
        <v>47</v>
      </c>
      <c r="O153" s="95" t="s">
        <v>56</v>
      </c>
      <c r="P153" s="95" t="s">
        <v>47</v>
      </c>
      <c r="Q153" s="9">
        <v>49243133.149999999</v>
      </c>
      <c r="R153" s="9">
        <v>0</v>
      </c>
      <c r="S153" s="9">
        <v>32824655.549999997</v>
      </c>
      <c r="T153" s="9">
        <v>0</v>
      </c>
      <c r="U153" s="95" t="s">
        <v>50</v>
      </c>
      <c r="V153" s="9">
        <v>0</v>
      </c>
      <c r="W153" s="9">
        <v>14153860</v>
      </c>
      <c r="X153" s="95" t="s">
        <v>49</v>
      </c>
      <c r="Y153" s="9">
        <v>2264617.6</v>
      </c>
      <c r="Z153" s="9">
        <v>0</v>
      </c>
      <c r="AA153" s="95" t="s">
        <v>50</v>
      </c>
      <c r="AB153" s="9">
        <v>0</v>
      </c>
      <c r="AC153" s="9">
        <v>0</v>
      </c>
      <c r="AD153" s="95" t="s">
        <v>50</v>
      </c>
      <c r="AE153" s="9">
        <v>0</v>
      </c>
      <c r="AF153" s="95">
        <v>0</v>
      </c>
      <c r="AG153" s="95" t="s">
        <v>50</v>
      </c>
      <c r="AH153" s="9">
        <v>0</v>
      </c>
      <c r="AI153" s="9">
        <v>0</v>
      </c>
      <c r="AJ153" s="95" t="s">
        <v>50</v>
      </c>
      <c r="AK153" s="9">
        <v>0</v>
      </c>
      <c r="AL153" s="9">
        <v>0</v>
      </c>
      <c r="AM153" s="96" t="s">
        <v>47</v>
      </c>
      <c r="AN153" s="95" t="s">
        <v>47</v>
      </c>
      <c r="AO153" s="96" t="s">
        <v>47</v>
      </c>
      <c r="AP153" s="95" t="s">
        <v>47</v>
      </c>
    </row>
    <row r="154" spans="1:42" ht="15" customHeight="1" x14ac:dyDescent="0.25">
      <c r="A154" s="95" t="s">
        <v>254</v>
      </c>
      <c r="B154" s="96">
        <v>44365</v>
      </c>
      <c r="C154" s="95" t="s">
        <v>1737</v>
      </c>
      <c r="D154" s="95" t="s">
        <v>62</v>
      </c>
      <c r="E154" s="95" t="s">
        <v>1775</v>
      </c>
      <c r="F154" s="95" t="s">
        <v>1786</v>
      </c>
      <c r="G154" s="95" t="s">
        <v>48</v>
      </c>
      <c r="H154" s="95" t="s">
        <v>1877</v>
      </c>
      <c r="I154" s="9" t="s">
        <v>47</v>
      </c>
      <c r="J154" s="9" t="s">
        <v>47</v>
      </c>
      <c r="K154" s="9" t="s">
        <v>47</v>
      </c>
      <c r="L154" s="9" t="s">
        <v>47</v>
      </c>
      <c r="M154" s="9">
        <v>0</v>
      </c>
      <c r="N154" s="95" t="s">
        <v>47</v>
      </c>
      <c r="O154" s="95" t="s">
        <v>1761</v>
      </c>
      <c r="P154" s="95" t="s">
        <v>1762</v>
      </c>
      <c r="Q154" s="9">
        <v>61023100</v>
      </c>
      <c r="R154" s="9">
        <v>0</v>
      </c>
      <c r="S154" s="9">
        <v>61023100</v>
      </c>
      <c r="T154" s="9">
        <v>0</v>
      </c>
      <c r="U154" s="95" t="s">
        <v>50</v>
      </c>
      <c r="V154" s="9">
        <v>0</v>
      </c>
      <c r="W154" s="9">
        <v>0</v>
      </c>
      <c r="X154" s="95" t="s">
        <v>50</v>
      </c>
      <c r="Y154" s="9">
        <v>0</v>
      </c>
      <c r="Z154" s="9">
        <v>0</v>
      </c>
      <c r="AA154" s="95" t="s">
        <v>50</v>
      </c>
      <c r="AB154" s="9">
        <v>0</v>
      </c>
      <c r="AC154" s="9">
        <v>0</v>
      </c>
      <c r="AD154" s="95" t="s">
        <v>50</v>
      </c>
      <c r="AE154" s="9">
        <v>0</v>
      </c>
      <c r="AF154" s="95">
        <v>0</v>
      </c>
      <c r="AG154" s="95" t="s">
        <v>50</v>
      </c>
      <c r="AH154" s="9">
        <v>0</v>
      </c>
      <c r="AI154" s="9">
        <v>0</v>
      </c>
      <c r="AJ154" s="95" t="s">
        <v>50</v>
      </c>
      <c r="AK154" s="9">
        <v>0</v>
      </c>
      <c r="AL154" s="9">
        <v>0</v>
      </c>
      <c r="AM154" s="96" t="s">
        <v>47</v>
      </c>
      <c r="AN154" s="95" t="s">
        <v>47</v>
      </c>
      <c r="AO154" s="96" t="s">
        <v>47</v>
      </c>
      <c r="AP154" s="95" t="s">
        <v>47</v>
      </c>
    </row>
    <row r="155" spans="1:42" ht="15" customHeight="1" x14ac:dyDescent="0.25">
      <c r="A155" s="95" t="s">
        <v>256</v>
      </c>
      <c r="B155" s="96">
        <v>44365</v>
      </c>
      <c r="C155" s="95" t="s">
        <v>1737</v>
      </c>
      <c r="D155" s="95" t="s">
        <v>62</v>
      </c>
      <c r="E155" s="95" t="s">
        <v>1775</v>
      </c>
      <c r="F155" s="95" t="s">
        <v>1784</v>
      </c>
      <c r="G155" s="95" t="s">
        <v>48</v>
      </c>
      <c r="H155" s="95" t="s">
        <v>1878</v>
      </c>
      <c r="I155" s="9" t="s">
        <v>47</v>
      </c>
      <c r="J155" s="9" t="s">
        <v>47</v>
      </c>
      <c r="K155" s="9" t="s">
        <v>47</v>
      </c>
      <c r="L155" s="9" t="s">
        <v>47</v>
      </c>
      <c r="M155" s="9">
        <v>0</v>
      </c>
      <c r="N155" s="95" t="s">
        <v>47</v>
      </c>
      <c r="O155" s="95" t="s">
        <v>56</v>
      </c>
      <c r="P155" s="95" t="s">
        <v>47</v>
      </c>
      <c r="Q155" s="9">
        <v>63263869.037999995</v>
      </c>
      <c r="R155" s="9">
        <v>0</v>
      </c>
      <c r="S155" s="9">
        <v>15959138</v>
      </c>
      <c r="T155" s="9">
        <v>0</v>
      </c>
      <c r="U155" s="95" t="s">
        <v>50</v>
      </c>
      <c r="V155" s="9">
        <v>0</v>
      </c>
      <c r="W155" s="9">
        <v>40779940.549999997</v>
      </c>
      <c r="X155" s="95" t="s">
        <v>49</v>
      </c>
      <c r="Y155" s="9">
        <v>6524790.4879999999</v>
      </c>
      <c r="Z155" s="9">
        <v>0</v>
      </c>
      <c r="AA155" s="95" t="s">
        <v>50</v>
      </c>
      <c r="AB155" s="9">
        <v>0</v>
      </c>
      <c r="AC155" s="9">
        <v>0</v>
      </c>
      <c r="AD155" s="95" t="s">
        <v>50</v>
      </c>
      <c r="AE155" s="9">
        <v>0</v>
      </c>
      <c r="AF155" s="95">
        <v>0</v>
      </c>
      <c r="AG155" s="95" t="s">
        <v>50</v>
      </c>
      <c r="AH155" s="9">
        <v>0</v>
      </c>
      <c r="AI155" s="9">
        <v>0</v>
      </c>
      <c r="AJ155" s="95" t="s">
        <v>50</v>
      </c>
      <c r="AK155" s="9">
        <v>0</v>
      </c>
      <c r="AL155" s="9">
        <v>0</v>
      </c>
      <c r="AM155" s="96" t="s">
        <v>47</v>
      </c>
      <c r="AN155" s="95" t="s">
        <v>47</v>
      </c>
      <c r="AO155" s="96" t="s">
        <v>47</v>
      </c>
      <c r="AP155" s="95" t="s">
        <v>47</v>
      </c>
    </row>
    <row r="156" spans="1:42" ht="15" customHeight="1" x14ac:dyDescent="0.25">
      <c r="A156" s="95" t="s">
        <v>260</v>
      </c>
      <c r="B156" s="96">
        <v>44365</v>
      </c>
      <c r="C156" s="95" t="s">
        <v>1737</v>
      </c>
      <c r="D156" s="95" t="s">
        <v>62</v>
      </c>
      <c r="E156" s="95" t="s">
        <v>1775</v>
      </c>
      <c r="F156" s="95" t="s">
        <v>1784</v>
      </c>
      <c r="G156" s="95" t="s">
        <v>48</v>
      </c>
      <c r="H156" s="95" t="s">
        <v>1879</v>
      </c>
      <c r="I156" s="9" t="s">
        <v>47</v>
      </c>
      <c r="J156" s="9" t="s">
        <v>47</v>
      </c>
      <c r="K156" s="9" t="s">
        <v>47</v>
      </c>
      <c r="L156" s="9" t="s">
        <v>47</v>
      </c>
      <c r="M156" s="9">
        <v>0</v>
      </c>
      <c r="N156" s="95" t="s">
        <v>47</v>
      </c>
      <c r="O156" s="95" t="s">
        <v>56</v>
      </c>
      <c r="P156" s="95" t="s">
        <v>47</v>
      </c>
      <c r="Q156" s="9">
        <v>463401758.39999998</v>
      </c>
      <c r="R156" s="9">
        <v>0</v>
      </c>
      <c r="S156" s="9">
        <v>283898637.19999999</v>
      </c>
      <c r="T156" s="9">
        <v>0</v>
      </c>
      <c r="U156" s="95" t="s">
        <v>50</v>
      </c>
      <c r="V156" s="9">
        <v>0</v>
      </c>
      <c r="W156" s="9">
        <v>154744070</v>
      </c>
      <c r="X156" s="95" t="s">
        <v>50</v>
      </c>
      <c r="Y156" s="9">
        <v>24759051.200000003</v>
      </c>
      <c r="Z156" s="9">
        <v>0</v>
      </c>
      <c r="AA156" s="95" t="s">
        <v>50</v>
      </c>
      <c r="AB156" s="9">
        <v>0</v>
      </c>
      <c r="AC156" s="9">
        <v>0</v>
      </c>
      <c r="AD156" s="95" t="s">
        <v>50</v>
      </c>
      <c r="AE156" s="9">
        <v>0</v>
      </c>
      <c r="AF156" s="95">
        <v>0</v>
      </c>
      <c r="AG156" s="95" t="s">
        <v>50</v>
      </c>
      <c r="AH156" s="9">
        <v>0</v>
      </c>
      <c r="AI156" s="9">
        <v>0</v>
      </c>
      <c r="AJ156" s="95" t="s">
        <v>50</v>
      </c>
      <c r="AK156" s="9">
        <v>0</v>
      </c>
      <c r="AL156" s="9">
        <v>0</v>
      </c>
      <c r="AM156" s="96" t="s">
        <v>47</v>
      </c>
      <c r="AN156" s="95" t="s">
        <v>47</v>
      </c>
      <c r="AO156" s="96" t="s">
        <v>47</v>
      </c>
      <c r="AP156" s="95" t="s">
        <v>47</v>
      </c>
    </row>
    <row r="157" spans="1:42" ht="15" customHeight="1" x14ac:dyDescent="0.25">
      <c r="A157" s="95" t="s">
        <v>262</v>
      </c>
      <c r="B157" s="96">
        <v>44365</v>
      </c>
      <c r="C157" s="95" t="s">
        <v>1737</v>
      </c>
      <c r="D157" s="95" t="s">
        <v>62</v>
      </c>
      <c r="E157" s="95" t="s">
        <v>1775</v>
      </c>
      <c r="F157" s="95" t="s">
        <v>1786</v>
      </c>
      <c r="G157" s="95" t="s">
        <v>48</v>
      </c>
      <c r="H157" s="95" t="s">
        <v>1880</v>
      </c>
      <c r="I157" s="9" t="s">
        <v>47</v>
      </c>
      <c r="J157" s="9" t="s">
        <v>47</v>
      </c>
      <c r="K157" s="9" t="s">
        <v>47</v>
      </c>
      <c r="L157" s="9" t="s">
        <v>47</v>
      </c>
      <c r="M157" s="9">
        <v>0</v>
      </c>
      <c r="N157" s="95" t="s">
        <v>47</v>
      </c>
      <c r="O157" s="95" t="s">
        <v>1881</v>
      </c>
      <c r="P157" s="95" t="s">
        <v>1882</v>
      </c>
      <c r="Q157" s="9">
        <v>15681300</v>
      </c>
      <c r="R157" s="9">
        <v>0</v>
      </c>
      <c r="S157" s="9">
        <v>15681300</v>
      </c>
      <c r="T157" s="9">
        <v>0</v>
      </c>
      <c r="U157" s="95" t="s">
        <v>50</v>
      </c>
      <c r="V157" s="9">
        <v>0</v>
      </c>
      <c r="W157" s="9">
        <v>0</v>
      </c>
      <c r="X157" s="95" t="s">
        <v>50</v>
      </c>
      <c r="Y157" s="9">
        <v>0</v>
      </c>
      <c r="Z157" s="9">
        <v>0</v>
      </c>
      <c r="AA157" s="95" t="s">
        <v>50</v>
      </c>
      <c r="AB157" s="9">
        <v>0</v>
      </c>
      <c r="AC157" s="9">
        <v>0</v>
      </c>
      <c r="AD157" s="95" t="s">
        <v>50</v>
      </c>
      <c r="AE157" s="9">
        <v>0</v>
      </c>
      <c r="AF157" s="95">
        <v>0</v>
      </c>
      <c r="AG157" s="95" t="s">
        <v>50</v>
      </c>
      <c r="AH157" s="9">
        <v>0</v>
      </c>
      <c r="AI157" s="9">
        <v>0</v>
      </c>
      <c r="AJ157" s="95" t="s">
        <v>50</v>
      </c>
      <c r="AK157" s="9">
        <v>0</v>
      </c>
      <c r="AL157" s="9">
        <v>0</v>
      </c>
      <c r="AM157" s="96" t="s">
        <v>47</v>
      </c>
      <c r="AN157" s="95" t="s">
        <v>47</v>
      </c>
      <c r="AO157" s="96" t="s">
        <v>47</v>
      </c>
      <c r="AP157" s="95" t="s">
        <v>47</v>
      </c>
    </row>
    <row r="158" spans="1:42" ht="15" customHeight="1" x14ac:dyDescent="0.25">
      <c r="A158" s="95" t="s">
        <v>264</v>
      </c>
      <c r="B158" s="96">
        <v>44365</v>
      </c>
      <c r="C158" s="95" t="s">
        <v>1737</v>
      </c>
      <c r="D158" s="95" t="s">
        <v>62</v>
      </c>
      <c r="E158" s="95" t="s">
        <v>1775</v>
      </c>
      <c r="F158" s="95" t="s">
        <v>1784</v>
      </c>
      <c r="G158" s="95" t="s">
        <v>48</v>
      </c>
      <c r="H158" s="95" t="s">
        <v>1883</v>
      </c>
      <c r="I158" s="9" t="s">
        <v>47</v>
      </c>
      <c r="J158" s="9" t="s">
        <v>47</v>
      </c>
      <c r="K158" s="9" t="s">
        <v>47</v>
      </c>
      <c r="L158" s="9" t="s">
        <v>47</v>
      </c>
      <c r="M158" s="9">
        <v>0</v>
      </c>
      <c r="N158" s="95" t="s">
        <v>47</v>
      </c>
      <c r="O158" s="95" t="s">
        <v>56</v>
      </c>
      <c r="P158" s="95" t="s">
        <v>47</v>
      </c>
      <c r="Q158" s="9">
        <v>373668605.05000001</v>
      </c>
      <c r="R158" s="9">
        <v>0</v>
      </c>
      <c r="S158" s="9">
        <v>242297736.5</v>
      </c>
      <c r="T158" s="9">
        <v>0</v>
      </c>
      <c r="U158" s="95" t="s">
        <v>50</v>
      </c>
      <c r="V158" s="9">
        <v>0</v>
      </c>
      <c r="W158" s="9">
        <v>113250748.75</v>
      </c>
      <c r="X158" s="95" t="s">
        <v>49</v>
      </c>
      <c r="Y158" s="9">
        <v>18120119.800000001</v>
      </c>
      <c r="Z158" s="9">
        <v>0</v>
      </c>
      <c r="AA158" s="95" t="s">
        <v>50</v>
      </c>
      <c r="AB158" s="9">
        <v>0</v>
      </c>
      <c r="AC158" s="9">
        <v>0</v>
      </c>
      <c r="AD158" s="95" t="s">
        <v>50</v>
      </c>
      <c r="AE158" s="9">
        <v>0</v>
      </c>
      <c r="AF158" s="95">
        <v>0</v>
      </c>
      <c r="AG158" s="95" t="s">
        <v>50</v>
      </c>
      <c r="AH158" s="9">
        <v>0</v>
      </c>
      <c r="AI158" s="9">
        <v>0</v>
      </c>
      <c r="AJ158" s="95" t="s">
        <v>50</v>
      </c>
      <c r="AK158" s="9">
        <v>0</v>
      </c>
      <c r="AL158" s="9">
        <v>0</v>
      </c>
      <c r="AM158" s="96" t="s">
        <v>47</v>
      </c>
      <c r="AN158" s="95" t="s">
        <v>47</v>
      </c>
      <c r="AO158" s="96" t="s">
        <v>47</v>
      </c>
      <c r="AP158" s="95" t="s">
        <v>47</v>
      </c>
    </row>
    <row r="159" spans="1:42" ht="15" customHeight="1" x14ac:dyDescent="0.25">
      <c r="A159" s="95" t="s">
        <v>268</v>
      </c>
      <c r="B159" s="96">
        <v>44365</v>
      </c>
      <c r="C159" s="95" t="s">
        <v>1737</v>
      </c>
      <c r="D159" s="95" t="s">
        <v>62</v>
      </c>
      <c r="E159" s="95" t="s">
        <v>1775</v>
      </c>
      <c r="F159" s="95" t="s">
        <v>1786</v>
      </c>
      <c r="G159" s="95" t="s">
        <v>48</v>
      </c>
      <c r="H159" s="95" t="s">
        <v>1884</v>
      </c>
      <c r="I159" s="9" t="s">
        <v>47</v>
      </c>
      <c r="J159" s="9" t="s">
        <v>47</v>
      </c>
      <c r="K159" s="9" t="s">
        <v>47</v>
      </c>
      <c r="L159" s="9" t="s">
        <v>47</v>
      </c>
      <c r="M159" s="9">
        <v>0</v>
      </c>
      <c r="N159" s="95" t="s">
        <v>47</v>
      </c>
      <c r="O159" s="95" t="s">
        <v>1885</v>
      </c>
      <c r="P159" s="95" t="s">
        <v>1886</v>
      </c>
      <c r="Q159" s="9">
        <v>252151338.40000001</v>
      </c>
      <c r="R159" s="9">
        <v>0</v>
      </c>
      <c r="S159" s="9">
        <v>218631792.80000001</v>
      </c>
      <c r="T159" s="9">
        <v>28896160</v>
      </c>
      <c r="U159" s="95" t="s">
        <v>49</v>
      </c>
      <c r="V159" s="9">
        <v>4623385.5999999996</v>
      </c>
      <c r="W159" s="9">
        <v>0</v>
      </c>
      <c r="X159" s="95" t="s">
        <v>50</v>
      </c>
      <c r="Y159" s="9">
        <v>0</v>
      </c>
      <c r="Z159" s="9">
        <v>0</v>
      </c>
      <c r="AA159" s="95" t="s">
        <v>50</v>
      </c>
      <c r="AB159" s="9">
        <v>0</v>
      </c>
      <c r="AC159" s="9">
        <v>0</v>
      </c>
      <c r="AD159" s="95" t="s">
        <v>50</v>
      </c>
      <c r="AE159" s="9">
        <v>0</v>
      </c>
      <c r="AF159" s="95">
        <v>0</v>
      </c>
      <c r="AG159" s="95" t="s">
        <v>50</v>
      </c>
      <c r="AH159" s="9">
        <v>0</v>
      </c>
      <c r="AI159" s="9">
        <v>0</v>
      </c>
      <c r="AJ159" s="95" t="s">
        <v>50</v>
      </c>
      <c r="AK159" s="9">
        <v>0</v>
      </c>
      <c r="AL159" s="9">
        <v>0</v>
      </c>
      <c r="AM159" s="96" t="s">
        <v>47</v>
      </c>
      <c r="AN159" s="95" t="s">
        <v>47</v>
      </c>
      <c r="AO159" s="96" t="s">
        <v>47</v>
      </c>
      <c r="AP159" s="95" t="s">
        <v>47</v>
      </c>
    </row>
    <row r="160" spans="1:42" ht="15" customHeight="1" x14ac:dyDescent="0.25">
      <c r="A160" s="95" t="s">
        <v>270</v>
      </c>
      <c r="B160" s="96">
        <v>44365</v>
      </c>
      <c r="C160" s="95" t="s">
        <v>1737</v>
      </c>
      <c r="D160" s="95" t="s">
        <v>62</v>
      </c>
      <c r="E160" s="95" t="s">
        <v>1775</v>
      </c>
      <c r="F160" s="95" t="s">
        <v>1784</v>
      </c>
      <c r="G160" s="95" t="s">
        <v>48</v>
      </c>
      <c r="H160" s="95" t="s">
        <v>1887</v>
      </c>
      <c r="I160" s="9" t="s">
        <v>47</v>
      </c>
      <c r="J160" s="9" t="s">
        <v>47</v>
      </c>
      <c r="K160" s="9" t="s">
        <v>47</v>
      </c>
      <c r="L160" s="9" t="s">
        <v>47</v>
      </c>
      <c r="M160" s="9">
        <v>0</v>
      </c>
      <c r="N160" s="95" t="s">
        <v>47</v>
      </c>
      <c r="O160" s="95" t="s">
        <v>56</v>
      </c>
      <c r="P160" s="95" t="s">
        <v>47</v>
      </c>
      <c r="Q160" s="9">
        <v>1180519192.9719999</v>
      </c>
      <c r="R160" s="9">
        <v>0</v>
      </c>
      <c r="S160" s="9">
        <v>808537960</v>
      </c>
      <c r="T160" s="9">
        <v>0</v>
      </c>
      <c r="U160" s="95" t="s">
        <v>50</v>
      </c>
      <c r="V160" s="9">
        <v>0</v>
      </c>
      <c r="W160" s="9">
        <v>320673476.69999999</v>
      </c>
      <c r="X160" s="95" t="s">
        <v>50</v>
      </c>
      <c r="Y160" s="9">
        <v>51307756.272000007</v>
      </c>
      <c r="Z160" s="9">
        <v>0</v>
      </c>
      <c r="AA160" s="95" t="s">
        <v>50</v>
      </c>
      <c r="AB160" s="9">
        <v>0</v>
      </c>
      <c r="AC160" s="9">
        <v>0</v>
      </c>
      <c r="AD160" s="95" t="s">
        <v>50</v>
      </c>
      <c r="AE160" s="9">
        <v>0</v>
      </c>
      <c r="AF160" s="95">
        <v>0</v>
      </c>
      <c r="AG160" s="95" t="s">
        <v>50</v>
      </c>
      <c r="AH160" s="9">
        <v>0</v>
      </c>
      <c r="AI160" s="9">
        <v>0</v>
      </c>
      <c r="AJ160" s="95" t="s">
        <v>50</v>
      </c>
      <c r="AK160" s="9">
        <v>0</v>
      </c>
      <c r="AL160" s="9">
        <v>0</v>
      </c>
      <c r="AM160" s="96" t="s">
        <v>47</v>
      </c>
      <c r="AN160" s="95" t="s">
        <v>47</v>
      </c>
      <c r="AO160" s="96" t="s">
        <v>47</v>
      </c>
      <c r="AP160" s="95" t="s">
        <v>47</v>
      </c>
    </row>
    <row r="161" spans="1:42" ht="15" customHeight="1" x14ac:dyDescent="0.25">
      <c r="A161" s="95" t="s">
        <v>272</v>
      </c>
      <c r="B161" s="96">
        <v>44365</v>
      </c>
      <c r="C161" s="95" t="s">
        <v>46</v>
      </c>
      <c r="D161" s="95" t="s">
        <v>66</v>
      </c>
      <c r="E161" s="95" t="s">
        <v>67</v>
      </c>
      <c r="F161" s="95" t="s">
        <v>2294</v>
      </c>
      <c r="G161" s="95" t="s">
        <v>48</v>
      </c>
      <c r="H161" s="95" t="s">
        <v>271</v>
      </c>
      <c r="I161" s="9" t="s">
        <v>47</v>
      </c>
      <c r="J161" s="9" t="s">
        <v>47</v>
      </c>
      <c r="K161" s="9" t="s">
        <v>47</v>
      </c>
      <c r="L161" s="9" t="s">
        <v>47</v>
      </c>
      <c r="M161" s="9">
        <v>0</v>
      </c>
      <c r="N161" s="95" t="s">
        <v>47</v>
      </c>
      <c r="O161" s="95" t="s">
        <v>56</v>
      </c>
      <c r="P161" s="95" t="s">
        <v>47</v>
      </c>
      <c r="Q161" s="9">
        <v>870718848.26999998</v>
      </c>
      <c r="R161" s="9">
        <v>0</v>
      </c>
      <c r="S161" s="9">
        <v>674893444.49999988</v>
      </c>
      <c r="T161" s="9">
        <v>0</v>
      </c>
      <c r="U161" s="95" t="s">
        <v>50</v>
      </c>
      <c r="V161" s="9">
        <v>0</v>
      </c>
      <c r="W161" s="9">
        <v>168815003.25</v>
      </c>
      <c r="X161" s="95" t="s">
        <v>50</v>
      </c>
      <c r="Y161" s="9">
        <v>27010400.52</v>
      </c>
      <c r="Z161" s="9">
        <v>0</v>
      </c>
      <c r="AA161" s="95" t="s">
        <v>50</v>
      </c>
      <c r="AB161" s="9">
        <v>0</v>
      </c>
      <c r="AC161" s="9">
        <v>0</v>
      </c>
      <c r="AD161" s="95" t="s">
        <v>50</v>
      </c>
      <c r="AE161" s="9">
        <v>0</v>
      </c>
      <c r="AF161" s="95">
        <v>0</v>
      </c>
      <c r="AG161" s="95" t="s">
        <v>50</v>
      </c>
      <c r="AH161" s="9">
        <v>0</v>
      </c>
      <c r="AI161" s="9">
        <v>0</v>
      </c>
      <c r="AJ161" s="95" t="s">
        <v>50</v>
      </c>
      <c r="AK161" s="9">
        <v>0</v>
      </c>
      <c r="AL161" s="9">
        <v>0</v>
      </c>
      <c r="AM161" s="96" t="s">
        <v>47</v>
      </c>
      <c r="AN161" s="95" t="s">
        <v>47</v>
      </c>
      <c r="AO161" s="96" t="s">
        <v>47</v>
      </c>
      <c r="AP161" s="95" t="s">
        <v>47</v>
      </c>
    </row>
    <row r="162" spans="1:42" ht="15" customHeight="1" x14ac:dyDescent="0.25">
      <c r="A162" s="95" t="s">
        <v>276</v>
      </c>
      <c r="B162" s="96">
        <v>44365</v>
      </c>
      <c r="C162" s="95" t="s">
        <v>46</v>
      </c>
      <c r="D162" s="95" t="s">
        <v>66</v>
      </c>
      <c r="E162" s="95" t="s">
        <v>67</v>
      </c>
      <c r="F162" s="95" t="s">
        <v>2294</v>
      </c>
      <c r="G162" s="95" t="s">
        <v>48</v>
      </c>
      <c r="H162" s="95" t="s">
        <v>273</v>
      </c>
      <c r="I162" s="9" t="s">
        <v>47</v>
      </c>
      <c r="J162" s="9" t="s">
        <v>47</v>
      </c>
      <c r="K162" s="9" t="s">
        <v>47</v>
      </c>
      <c r="L162" s="9" t="s">
        <v>47</v>
      </c>
      <c r="M162" s="9">
        <v>0</v>
      </c>
      <c r="N162" s="95" t="s">
        <v>47</v>
      </c>
      <c r="O162" s="95" t="s">
        <v>274</v>
      </c>
      <c r="P162" s="95" t="s">
        <v>275</v>
      </c>
      <c r="Q162" s="9">
        <v>30830500</v>
      </c>
      <c r="R162" s="9">
        <v>0</v>
      </c>
      <c r="S162" s="9">
        <v>30830500</v>
      </c>
      <c r="T162" s="9">
        <v>0</v>
      </c>
      <c r="U162" s="95" t="s">
        <v>50</v>
      </c>
      <c r="V162" s="9">
        <v>0</v>
      </c>
      <c r="W162" s="9">
        <v>0</v>
      </c>
      <c r="X162" s="95" t="s">
        <v>50</v>
      </c>
      <c r="Y162" s="9">
        <v>0</v>
      </c>
      <c r="Z162" s="9">
        <v>0</v>
      </c>
      <c r="AA162" s="95" t="s">
        <v>50</v>
      </c>
      <c r="AB162" s="9">
        <v>0</v>
      </c>
      <c r="AC162" s="9">
        <v>0</v>
      </c>
      <c r="AD162" s="95" t="s">
        <v>50</v>
      </c>
      <c r="AE162" s="9">
        <v>0</v>
      </c>
      <c r="AF162" s="95">
        <v>0</v>
      </c>
      <c r="AG162" s="95" t="s">
        <v>50</v>
      </c>
      <c r="AH162" s="9">
        <v>0</v>
      </c>
      <c r="AI162" s="9">
        <v>0</v>
      </c>
      <c r="AJ162" s="95" t="s">
        <v>50</v>
      </c>
      <c r="AK162" s="9">
        <v>0</v>
      </c>
      <c r="AL162" s="9">
        <v>0</v>
      </c>
      <c r="AM162" s="96" t="s">
        <v>47</v>
      </c>
      <c r="AN162" s="95" t="s">
        <v>47</v>
      </c>
      <c r="AO162" s="96" t="s">
        <v>47</v>
      </c>
      <c r="AP162" s="95" t="s">
        <v>47</v>
      </c>
    </row>
    <row r="163" spans="1:42" ht="15" customHeight="1" x14ac:dyDescent="0.25">
      <c r="A163" s="95" t="s">
        <v>278</v>
      </c>
      <c r="B163" s="96">
        <v>44365</v>
      </c>
      <c r="C163" s="95" t="s">
        <v>46</v>
      </c>
      <c r="D163" s="95" t="s">
        <v>66</v>
      </c>
      <c r="E163" s="95" t="s">
        <v>67</v>
      </c>
      <c r="F163" s="95" t="s">
        <v>2294</v>
      </c>
      <c r="G163" s="95" t="s">
        <v>48</v>
      </c>
      <c r="H163" s="95" t="s">
        <v>277</v>
      </c>
      <c r="I163" s="9" t="s">
        <v>47</v>
      </c>
      <c r="J163" s="9" t="s">
        <v>47</v>
      </c>
      <c r="K163" s="9" t="s">
        <v>47</v>
      </c>
      <c r="L163" s="9" t="s">
        <v>47</v>
      </c>
      <c r="M163" s="9">
        <v>0</v>
      </c>
      <c r="N163" s="95" t="s">
        <v>47</v>
      </c>
      <c r="O163" s="95" t="s">
        <v>56</v>
      </c>
      <c r="P163" s="95" t="s">
        <v>47</v>
      </c>
      <c r="Q163" s="9">
        <v>2704491273.1239996</v>
      </c>
      <c r="R163" s="9">
        <v>0</v>
      </c>
      <c r="S163" s="9">
        <v>2069116141.2499995</v>
      </c>
      <c r="T163" s="9">
        <v>0</v>
      </c>
      <c r="U163" s="95" t="s">
        <v>50</v>
      </c>
      <c r="V163" s="9">
        <v>0</v>
      </c>
      <c r="W163" s="9">
        <v>547737182.6500001</v>
      </c>
      <c r="X163" s="95" t="s">
        <v>50</v>
      </c>
      <c r="Y163" s="9">
        <v>87637949.224000007</v>
      </c>
      <c r="Z163" s="9">
        <v>0</v>
      </c>
      <c r="AA163" s="95" t="s">
        <v>50</v>
      </c>
      <c r="AB163" s="9">
        <v>0</v>
      </c>
      <c r="AC163" s="9">
        <v>0</v>
      </c>
      <c r="AD163" s="95" t="s">
        <v>50</v>
      </c>
      <c r="AE163" s="9">
        <v>0</v>
      </c>
      <c r="AF163" s="95">
        <v>0</v>
      </c>
      <c r="AG163" s="95" t="s">
        <v>50</v>
      </c>
      <c r="AH163" s="9">
        <v>0</v>
      </c>
      <c r="AI163" s="9">
        <v>0</v>
      </c>
      <c r="AJ163" s="95" t="s">
        <v>50</v>
      </c>
      <c r="AK163" s="9">
        <v>0</v>
      </c>
      <c r="AL163" s="9">
        <v>0</v>
      </c>
      <c r="AM163" s="96" t="s">
        <v>47</v>
      </c>
      <c r="AN163" s="95" t="s">
        <v>47</v>
      </c>
      <c r="AO163" s="96" t="s">
        <v>47</v>
      </c>
      <c r="AP163" s="95" t="s">
        <v>47</v>
      </c>
    </row>
    <row r="164" spans="1:42" ht="15" customHeight="1" x14ac:dyDescent="0.25">
      <c r="A164" s="95" t="s">
        <v>282</v>
      </c>
      <c r="B164" s="96">
        <v>44365</v>
      </c>
      <c r="C164" s="95" t="s">
        <v>46</v>
      </c>
      <c r="D164" s="95" t="s">
        <v>66</v>
      </c>
      <c r="E164" s="95" t="s">
        <v>67</v>
      </c>
      <c r="F164" s="95" t="s">
        <v>2294</v>
      </c>
      <c r="G164" s="95" t="s">
        <v>48</v>
      </c>
      <c r="H164" s="95" t="s">
        <v>279</v>
      </c>
      <c r="I164" s="9" t="s">
        <v>47</v>
      </c>
      <c r="J164" s="9" t="s">
        <v>47</v>
      </c>
      <c r="K164" s="9" t="s">
        <v>47</v>
      </c>
      <c r="L164" s="9" t="s">
        <v>47</v>
      </c>
      <c r="M164" s="9">
        <v>0</v>
      </c>
      <c r="N164" s="95" t="s">
        <v>47</v>
      </c>
      <c r="O164" s="95" t="s">
        <v>280</v>
      </c>
      <c r="P164" s="95" t="s">
        <v>281</v>
      </c>
      <c r="Q164" s="9">
        <v>54067213.100000001</v>
      </c>
      <c r="R164" s="9">
        <v>0</v>
      </c>
      <c r="S164" s="9">
        <v>54067213.100000001</v>
      </c>
      <c r="T164" s="9">
        <v>0</v>
      </c>
      <c r="U164" s="95" t="s">
        <v>50</v>
      </c>
      <c r="V164" s="9">
        <v>0</v>
      </c>
      <c r="W164" s="9">
        <v>0</v>
      </c>
      <c r="X164" s="95" t="s">
        <v>50</v>
      </c>
      <c r="Y164" s="9">
        <v>0</v>
      </c>
      <c r="Z164" s="9">
        <v>0</v>
      </c>
      <c r="AA164" s="95" t="s">
        <v>50</v>
      </c>
      <c r="AB164" s="9">
        <v>0</v>
      </c>
      <c r="AC164" s="9">
        <v>0</v>
      </c>
      <c r="AD164" s="95" t="s">
        <v>50</v>
      </c>
      <c r="AE164" s="9">
        <v>0</v>
      </c>
      <c r="AF164" s="95">
        <v>0</v>
      </c>
      <c r="AG164" s="95" t="s">
        <v>50</v>
      </c>
      <c r="AH164" s="9">
        <v>0</v>
      </c>
      <c r="AI164" s="9">
        <v>0</v>
      </c>
      <c r="AJ164" s="95" t="s">
        <v>50</v>
      </c>
      <c r="AK164" s="9">
        <v>0</v>
      </c>
      <c r="AL164" s="9">
        <v>0</v>
      </c>
      <c r="AM164" s="96" t="s">
        <v>47</v>
      </c>
      <c r="AN164" s="95" t="s">
        <v>47</v>
      </c>
      <c r="AO164" s="96" t="s">
        <v>47</v>
      </c>
      <c r="AP164" s="95" t="s">
        <v>47</v>
      </c>
    </row>
    <row r="165" spans="1:42" ht="15" customHeight="1" x14ac:dyDescent="0.25">
      <c r="A165" s="95" t="s">
        <v>284</v>
      </c>
      <c r="B165" s="96">
        <v>44365</v>
      </c>
      <c r="C165" s="95" t="s">
        <v>46</v>
      </c>
      <c r="D165" s="95" t="s">
        <v>66</v>
      </c>
      <c r="E165" s="95" t="s">
        <v>67</v>
      </c>
      <c r="F165" s="95" t="s">
        <v>2294</v>
      </c>
      <c r="G165" s="95" t="s">
        <v>48</v>
      </c>
      <c r="H165" s="95" t="s">
        <v>283</v>
      </c>
      <c r="I165" s="9" t="s">
        <v>47</v>
      </c>
      <c r="J165" s="9" t="s">
        <v>47</v>
      </c>
      <c r="K165" s="9" t="s">
        <v>47</v>
      </c>
      <c r="L165" s="9" t="s">
        <v>47</v>
      </c>
      <c r="M165" s="9">
        <v>0</v>
      </c>
      <c r="N165" s="95" t="s">
        <v>47</v>
      </c>
      <c r="O165" s="95" t="s">
        <v>56</v>
      </c>
      <c r="P165" s="95" t="s">
        <v>47</v>
      </c>
      <c r="Q165" s="9">
        <v>378671957.91400003</v>
      </c>
      <c r="R165" s="9">
        <v>0</v>
      </c>
      <c r="S165" s="9">
        <v>314664294.25</v>
      </c>
      <c r="T165" s="9">
        <v>0</v>
      </c>
      <c r="U165" s="95" t="s">
        <v>50</v>
      </c>
      <c r="V165" s="9">
        <v>0</v>
      </c>
      <c r="W165" s="9">
        <v>55179020.399999999</v>
      </c>
      <c r="X165" s="95" t="s">
        <v>49</v>
      </c>
      <c r="Y165" s="9">
        <v>8828643.2640000004</v>
      </c>
      <c r="Z165" s="9">
        <v>0</v>
      </c>
      <c r="AA165" s="95" t="s">
        <v>50</v>
      </c>
      <c r="AB165" s="9">
        <v>0</v>
      </c>
      <c r="AC165" s="9">
        <v>0</v>
      </c>
      <c r="AD165" s="95" t="s">
        <v>50</v>
      </c>
      <c r="AE165" s="9">
        <v>0</v>
      </c>
      <c r="AF165" s="95">
        <v>0</v>
      </c>
      <c r="AG165" s="95" t="s">
        <v>50</v>
      </c>
      <c r="AH165" s="9">
        <v>0</v>
      </c>
      <c r="AI165" s="9">
        <v>0</v>
      </c>
      <c r="AJ165" s="95" t="s">
        <v>50</v>
      </c>
      <c r="AK165" s="9">
        <v>0</v>
      </c>
      <c r="AL165" s="9">
        <v>0</v>
      </c>
      <c r="AM165" s="96" t="s">
        <v>47</v>
      </c>
      <c r="AN165" s="95" t="s">
        <v>47</v>
      </c>
      <c r="AO165" s="96" t="s">
        <v>47</v>
      </c>
      <c r="AP165" s="95" t="s">
        <v>47</v>
      </c>
    </row>
    <row r="166" spans="1:42" ht="15" customHeight="1" x14ac:dyDescent="0.25">
      <c r="A166" s="95" t="s">
        <v>286</v>
      </c>
      <c r="B166" s="96">
        <v>44365</v>
      </c>
      <c r="C166" s="95" t="s">
        <v>1484</v>
      </c>
      <c r="D166" s="95" t="s">
        <v>66</v>
      </c>
      <c r="E166" s="95" t="s">
        <v>1503</v>
      </c>
      <c r="F166" s="95" t="s">
        <v>2575</v>
      </c>
      <c r="G166" s="95" t="s">
        <v>48</v>
      </c>
      <c r="H166" s="95" t="s">
        <v>1535</v>
      </c>
      <c r="I166" s="9" t="s">
        <v>47</v>
      </c>
      <c r="J166" s="9" t="s">
        <v>47</v>
      </c>
      <c r="K166" s="9" t="s">
        <v>47</v>
      </c>
      <c r="L166" s="9" t="s">
        <v>47</v>
      </c>
      <c r="M166" s="9">
        <v>0</v>
      </c>
      <c r="N166" s="95" t="s">
        <v>47</v>
      </c>
      <c r="O166" s="95" t="s">
        <v>56</v>
      </c>
      <c r="P166" s="95" t="s">
        <v>47</v>
      </c>
      <c r="Q166" s="9">
        <v>944311351.3499999</v>
      </c>
      <c r="R166" s="9">
        <v>0</v>
      </c>
      <c r="S166" s="9">
        <v>823412972.94999993</v>
      </c>
      <c r="T166" s="9">
        <v>0</v>
      </c>
      <c r="U166" s="95" t="s">
        <v>50</v>
      </c>
      <c r="V166" s="9">
        <v>0</v>
      </c>
      <c r="W166" s="9">
        <v>104222740</v>
      </c>
      <c r="X166" s="95" t="s">
        <v>49</v>
      </c>
      <c r="Y166" s="9">
        <v>16675638.400000002</v>
      </c>
      <c r="Z166" s="9">
        <v>0</v>
      </c>
      <c r="AA166" s="95" t="s">
        <v>50</v>
      </c>
      <c r="AB166" s="9">
        <v>0</v>
      </c>
      <c r="AC166" s="9">
        <v>0</v>
      </c>
      <c r="AD166" s="95" t="s">
        <v>50</v>
      </c>
      <c r="AE166" s="9">
        <v>0</v>
      </c>
      <c r="AF166" s="95">
        <v>0</v>
      </c>
      <c r="AG166" s="95" t="s">
        <v>50</v>
      </c>
      <c r="AH166" s="9">
        <v>0</v>
      </c>
      <c r="AI166" s="9">
        <v>0</v>
      </c>
      <c r="AJ166" s="95" t="s">
        <v>50</v>
      </c>
      <c r="AK166" s="9">
        <v>0</v>
      </c>
      <c r="AL166" s="9">
        <v>0</v>
      </c>
      <c r="AM166" s="96" t="s">
        <v>47</v>
      </c>
      <c r="AN166" s="95" t="s">
        <v>47</v>
      </c>
      <c r="AO166" s="96" t="s">
        <v>47</v>
      </c>
      <c r="AP166" s="95" t="s">
        <v>47</v>
      </c>
    </row>
    <row r="167" spans="1:42" ht="15" customHeight="1" x14ac:dyDescent="0.25">
      <c r="A167" s="95" t="s">
        <v>290</v>
      </c>
      <c r="B167" s="96">
        <v>44365</v>
      </c>
      <c r="C167" s="95" t="s">
        <v>1737</v>
      </c>
      <c r="D167" s="95" t="s">
        <v>66</v>
      </c>
      <c r="E167" s="95" t="s">
        <v>1783</v>
      </c>
      <c r="F167" s="95" t="s">
        <v>1888</v>
      </c>
      <c r="G167" s="95" t="s">
        <v>48</v>
      </c>
      <c r="H167" s="95" t="s">
        <v>1889</v>
      </c>
      <c r="I167" s="9" t="s">
        <v>47</v>
      </c>
      <c r="J167" s="9" t="s">
        <v>47</v>
      </c>
      <c r="K167" s="9" t="s">
        <v>47</v>
      </c>
      <c r="L167" s="9" t="s">
        <v>47</v>
      </c>
      <c r="M167" s="9">
        <v>0</v>
      </c>
      <c r="N167" s="95" t="s">
        <v>47</v>
      </c>
      <c r="O167" s="95" t="s">
        <v>56</v>
      </c>
      <c r="P167" s="95" t="s">
        <v>47</v>
      </c>
      <c r="Q167" s="9">
        <v>1414420709.6340003</v>
      </c>
      <c r="R167" s="9">
        <v>0</v>
      </c>
      <c r="S167" s="9">
        <v>1019573097.6500002</v>
      </c>
      <c r="T167" s="9">
        <v>0</v>
      </c>
      <c r="U167" s="95" t="s">
        <v>50</v>
      </c>
      <c r="V167" s="9">
        <v>0</v>
      </c>
      <c r="W167" s="9">
        <v>340385872.39999998</v>
      </c>
      <c r="X167" s="95" t="s">
        <v>49</v>
      </c>
      <c r="Y167" s="9">
        <v>54461739.584000006</v>
      </c>
      <c r="Z167" s="9">
        <v>0</v>
      </c>
      <c r="AA167" s="95" t="s">
        <v>50</v>
      </c>
      <c r="AB167" s="9">
        <v>0</v>
      </c>
      <c r="AC167" s="9">
        <v>0</v>
      </c>
      <c r="AD167" s="95" t="s">
        <v>50</v>
      </c>
      <c r="AE167" s="9">
        <v>0</v>
      </c>
      <c r="AF167" s="95">
        <v>0</v>
      </c>
      <c r="AG167" s="95" t="s">
        <v>50</v>
      </c>
      <c r="AH167" s="9">
        <v>0</v>
      </c>
      <c r="AI167" s="9">
        <v>0</v>
      </c>
      <c r="AJ167" s="95" t="s">
        <v>50</v>
      </c>
      <c r="AK167" s="9">
        <v>0</v>
      </c>
      <c r="AL167" s="9">
        <v>0</v>
      </c>
      <c r="AM167" s="96" t="s">
        <v>47</v>
      </c>
      <c r="AN167" s="95" t="s">
        <v>47</v>
      </c>
      <c r="AO167" s="96" t="s">
        <v>47</v>
      </c>
      <c r="AP167" s="95" t="s">
        <v>47</v>
      </c>
    </row>
    <row r="168" spans="1:42" ht="15" customHeight="1" x14ac:dyDescent="0.25">
      <c r="A168" s="95" t="s">
        <v>292</v>
      </c>
      <c r="B168" s="96">
        <v>44365</v>
      </c>
      <c r="C168" s="95" t="s">
        <v>46</v>
      </c>
      <c r="D168" s="95" t="s">
        <v>70</v>
      </c>
      <c r="E168" s="95" t="s">
        <v>71</v>
      </c>
      <c r="F168" s="95" t="s">
        <v>2392</v>
      </c>
      <c r="G168" s="95" t="s">
        <v>48</v>
      </c>
      <c r="H168" s="95" t="s">
        <v>285</v>
      </c>
      <c r="I168" s="9" t="s">
        <v>47</v>
      </c>
      <c r="J168" s="9" t="s">
        <v>47</v>
      </c>
      <c r="K168" s="9" t="s">
        <v>47</v>
      </c>
      <c r="L168" s="9" t="s">
        <v>47</v>
      </c>
      <c r="M168" s="9">
        <v>0</v>
      </c>
      <c r="N168" s="95" t="s">
        <v>47</v>
      </c>
      <c r="O168" s="95" t="s">
        <v>56</v>
      </c>
      <c r="P168" s="95" t="s">
        <v>47</v>
      </c>
      <c r="Q168" s="9">
        <v>328567641.00999999</v>
      </c>
      <c r="R168" s="9">
        <v>0</v>
      </c>
      <c r="S168" s="9">
        <v>271424476.75000006</v>
      </c>
      <c r="T168" s="9">
        <v>0</v>
      </c>
      <c r="U168" s="95" t="s">
        <v>50</v>
      </c>
      <c r="V168" s="9">
        <v>0</v>
      </c>
      <c r="W168" s="9">
        <v>49261348.5</v>
      </c>
      <c r="X168" s="95" t="s">
        <v>49</v>
      </c>
      <c r="Y168" s="9">
        <v>7881815.7599999988</v>
      </c>
      <c r="Z168" s="9">
        <v>0</v>
      </c>
      <c r="AA168" s="95" t="s">
        <v>50</v>
      </c>
      <c r="AB168" s="9">
        <v>0</v>
      </c>
      <c r="AC168" s="9">
        <v>0</v>
      </c>
      <c r="AD168" s="95" t="s">
        <v>50</v>
      </c>
      <c r="AE168" s="9">
        <v>0</v>
      </c>
      <c r="AF168" s="95">
        <v>0</v>
      </c>
      <c r="AG168" s="95" t="s">
        <v>50</v>
      </c>
      <c r="AH168" s="9">
        <v>0</v>
      </c>
      <c r="AI168" s="9">
        <v>0</v>
      </c>
      <c r="AJ168" s="95" t="s">
        <v>50</v>
      </c>
      <c r="AK168" s="9">
        <v>0</v>
      </c>
      <c r="AL168" s="9">
        <v>0</v>
      </c>
      <c r="AM168" s="96" t="s">
        <v>47</v>
      </c>
      <c r="AN168" s="95" t="s">
        <v>47</v>
      </c>
      <c r="AO168" s="96" t="s">
        <v>47</v>
      </c>
      <c r="AP168" s="95" t="s">
        <v>47</v>
      </c>
    </row>
    <row r="169" spans="1:42" ht="15" customHeight="1" x14ac:dyDescent="0.25">
      <c r="A169" s="95" t="s">
        <v>296</v>
      </c>
      <c r="B169" s="96">
        <v>44365</v>
      </c>
      <c r="C169" s="95" t="s">
        <v>46</v>
      </c>
      <c r="D169" s="95" t="s">
        <v>70</v>
      </c>
      <c r="E169" s="95" t="s">
        <v>71</v>
      </c>
      <c r="F169" s="95" t="s">
        <v>2392</v>
      </c>
      <c r="G169" s="95" t="s">
        <v>48</v>
      </c>
      <c r="H169" s="95" t="s">
        <v>287</v>
      </c>
      <c r="I169" s="9" t="s">
        <v>47</v>
      </c>
      <c r="J169" s="9" t="s">
        <v>47</v>
      </c>
      <c r="K169" s="9" t="s">
        <v>47</v>
      </c>
      <c r="L169" s="9" t="s">
        <v>47</v>
      </c>
      <c r="M169" s="9">
        <v>0</v>
      </c>
      <c r="N169" s="95" t="s">
        <v>47</v>
      </c>
      <c r="O169" s="95" t="s">
        <v>288</v>
      </c>
      <c r="P169" s="95" t="s">
        <v>289</v>
      </c>
      <c r="Q169" s="9">
        <v>45110592.899999999</v>
      </c>
      <c r="R169" s="9">
        <v>0</v>
      </c>
      <c r="S169" s="9">
        <v>45110592.899999999</v>
      </c>
      <c r="T169" s="9">
        <v>0</v>
      </c>
      <c r="U169" s="95" t="s">
        <v>50</v>
      </c>
      <c r="V169" s="9">
        <v>0</v>
      </c>
      <c r="W169" s="9">
        <v>0</v>
      </c>
      <c r="X169" s="95" t="s">
        <v>50</v>
      </c>
      <c r="Y169" s="9">
        <v>0</v>
      </c>
      <c r="Z169" s="9">
        <v>0</v>
      </c>
      <c r="AA169" s="95" t="s">
        <v>50</v>
      </c>
      <c r="AB169" s="9">
        <v>0</v>
      </c>
      <c r="AC169" s="9">
        <v>0</v>
      </c>
      <c r="AD169" s="95" t="s">
        <v>50</v>
      </c>
      <c r="AE169" s="9">
        <v>0</v>
      </c>
      <c r="AF169" s="95">
        <v>0</v>
      </c>
      <c r="AG169" s="95" t="s">
        <v>50</v>
      </c>
      <c r="AH169" s="9">
        <v>0</v>
      </c>
      <c r="AI169" s="9">
        <v>0</v>
      </c>
      <c r="AJ169" s="95" t="s">
        <v>50</v>
      </c>
      <c r="AK169" s="9">
        <v>0</v>
      </c>
      <c r="AL169" s="9">
        <v>0</v>
      </c>
      <c r="AM169" s="96" t="s">
        <v>47</v>
      </c>
      <c r="AN169" s="95" t="s">
        <v>47</v>
      </c>
      <c r="AO169" s="96" t="s">
        <v>47</v>
      </c>
      <c r="AP169" s="95" t="s">
        <v>47</v>
      </c>
    </row>
    <row r="170" spans="1:42" ht="15" customHeight="1" x14ac:dyDescent="0.25">
      <c r="A170" s="95" t="s">
        <v>298</v>
      </c>
      <c r="B170" s="96">
        <v>44365</v>
      </c>
      <c r="C170" s="95" t="s">
        <v>46</v>
      </c>
      <c r="D170" s="95" t="s">
        <v>70</v>
      </c>
      <c r="E170" s="95" t="s">
        <v>71</v>
      </c>
      <c r="F170" s="95" t="s">
        <v>2392</v>
      </c>
      <c r="G170" s="95" t="s">
        <v>48</v>
      </c>
      <c r="H170" s="95" t="s">
        <v>291</v>
      </c>
      <c r="I170" s="9" t="s">
        <v>47</v>
      </c>
      <c r="J170" s="9" t="s">
        <v>47</v>
      </c>
      <c r="K170" s="9" t="s">
        <v>47</v>
      </c>
      <c r="L170" s="9" t="s">
        <v>47</v>
      </c>
      <c r="M170" s="9">
        <v>0</v>
      </c>
      <c r="N170" s="95" t="s">
        <v>47</v>
      </c>
      <c r="O170" s="95" t="s">
        <v>56</v>
      </c>
      <c r="P170" s="95" t="s">
        <v>47</v>
      </c>
      <c r="Q170" s="9">
        <v>346621802.69999999</v>
      </c>
      <c r="R170" s="9">
        <v>0</v>
      </c>
      <c r="S170" s="9">
        <v>295845064.69999993</v>
      </c>
      <c r="T170" s="9">
        <v>0</v>
      </c>
      <c r="U170" s="95" t="s">
        <v>50</v>
      </c>
      <c r="V170" s="9">
        <v>0</v>
      </c>
      <c r="W170" s="9">
        <v>43773050</v>
      </c>
      <c r="X170" s="95" t="s">
        <v>49</v>
      </c>
      <c r="Y170" s="9">
        <v>7003688</v>
      </c>
      <c r="Z170" s="9">
        <v>0</v>
      </c>
      <c r="AA170" s="95" t="s">
        <v>50</v>
      </c>
      <c r="AB170" s="9">
        <v>0</v>
      </c>
      <c r="AC170" s="9">
        <v>0</v>
      </c>
      <c r="AD170" s="95" t="s">
        <v>50</v>
      </c>
      <c r="AE170" s="9">
        <v>0</v>
      </c>
      <c r="AF170" s="95">
        <v>0</v>
      </c>
      <c r="AG170" s="95" t="s">
        <v>50</v>
      </c>
      <c r="AH170" s="9">
        <v>0</v>
      </c>
      <c r="AI170" s="9">
        <v>0</v>
      </c>
      <c r="AJ170" s="95" t="s">
        <v>50</v>
      </c>
      <c r="AK170" s="9">
        <v>0</v>
      </c>
      <c r="AL170" s="9">
        <v>0</v>
      </c>
      <c r="AM170" s="96" t="s">
        <v>47</v>
      </c>
      <c r="AN170" s="95" t="s">
        <v>47</v>
      </c>
      <c r="AO170" s="96" t="s">
        <v>47</v>
      </c>
      <c r="AP170" s="95" t="s">
        <v>47</v>
      </c>
    </row>
    <row r="171" spans="1:42" ht="15" customHeight="1" x14ac:dyDescent="0.25">
      <c r="A171" s="95" t="s">
        <v>300</v>
      </c>
      <c r="B171" s="96">
        <v>44365</v>
      </c>
      <c r="C171" s="95" t="s">
        <v>46</v>
      </c>
      <c r="D171" s="95" t="s">
        <v>70</v>
      </c>
      <c r="E171" s="95" t="s">
        <v>71</v>
      </c>
      <c r="F171" s="95" t="s">
        <v>2392</v>
      </c>
      <c r="G171" s="95" t="s">
        <v>48</v>
      </c>
      <c r="H171" s="95" t="s">
        <v>293</v>
      </c>
      <c r="I171" s="9" t="s">
        <v>47</v>
      </c>
      <c r="J171" s="9" t="s">
        <v>47</v>
      </c>
      <c r="K171" s="9" t="s">
        <v>47</v>
      </c>
      <c r="L171" s="9" t="s">
        <v>47</v>
      </c>
      <c r="M171" s="9">
        <v>0</v>
      </c>
      <c r="N171" s="95" t="s">
        <v>47</v>
      </c>
      <c r="O171" s="95" t="s">
        <v>294</v>
      </c>
      <c r="P171" s="95" t="s">
        <v>295</v>
      </c>
      <c r="Q171" s="9">
        <v>455134539.1400001</v>
      </c>
      <c r="R171" s="9">
        <v>0</v>
      </c>
      <c r="S171" s="9">
        <v>356744216.10000002</v>
      </c>
      <c r="T171" s="9">
        <v>84819244</v>
      </c>
      <c r="U171" s="95" t="s">
        <v>49</v>
      </c>
      <c r="V171" s="9">
        <v>13571079.039999999</v>
      </c>
      <c r="W171" s="9">
        <v>0</v>
      </c>
      <c r="X171" s="95" t="s">
        <v>50</v>
      </c>
      <c r="Y171" s="9">
        <v>0</v>
      </c>
      <c r="Z171" s="9">
        <v>0</v>
      </c>
      <c r="AA171" s="95" t="s">
        <v>50</v>
      </c>
      <c r="AB171" s="9">
        <v>0</v>
      </c>
      <c r="AC171" s="9">
        <v>0</v>
      </c>
      <c r="AD171" s="95" t="s">
        <v>50</v>
      </c>
      <c r="AE171" s="9">
        <v>0</v>
      </c>
      <c r="AF171" s="95">
        <v>0</v>
      </c>
      <c r="AG171" s="95" t="s">
        <v>50</v>
      </c>
      <c r="AH171" s="9">
        <v>0</v>
      </c>
      <c r="AI171" s="9">
        <v>0</v>
      </c>
      <c r="AJ171" s="95" t="s">
        <v>50</v>
      </c>
      <c r="AK171" s="9">
        <v>0</v>
      </c>
      <c r="AL171" s="9">
        <v>0</v>
      </c>
      <c r="AM171" s="96" t="s">
        <v>47</v>
      </c>
      <c r="AN171" s="95" t="s">
        <v>47</v>
      </c>
      <c r="AO171" s="96" t="s">
        <v>47</v>
      </c>
      <c r="AP171" s="95" t="s">
        <v>47</v>
      </c>
    </row>
    <row r="172" spans="1:42" ht="15" customHeight="1" x14ac:dyDescent="0.25">
      <c r="A172" s="95" t="s">
        <v>302</v>
      </c>
      <c r="B172" s="96">
        <v>44365</v>
      </c>
      <c r="C172" s="95" t="s">
        <v>46</v>
      </c>
      <c r="D172" s="95" t="s">
        <v>70</v>
      </c>
      <c r="E172" s="95" t="s">
        <v>71</v>
      </c>
      <c r="F172" s="95" t="s">
        <v>2392</v>
      </c>
      <c r="G172" s="95" t="s">
        <v>48</v>
      </c>
      <c r="H172" s="95" t="s">
        <v>297</v>
      </c>
      <c r="I172" s="9" t="s">
        <v>47</v>
      </c>
      <c r="J172" s="9" t="s">
        <v>47</v>
      </c>
      <c r="K172" s="9" t="s">
        <v>47</v>
      </c>
      <c r="L172" s="9" t="s">
        <v>47</v>
      </c>
      <c r="M172" s="9">
        <v>0</v>
      </c>
      <c r="N172" s="95" t="s">
        <v>47</v>
      </c>
      <c r="O172" s="95" t="s">
        <v>294</v>
      </c>
      <c r="P172" s="95" t="s">
        <v>295</v>
      </c>
      <c r="Q172" s="9">
        <v>148246440.40000001</v>
      </c>
      <c r="R172" s="9">
        <v>0</v>
      </c>
      <c r="S172" s="9">
        <v>62600</v>
      </c>
      <c r="T172" s="9">
        <v>127744690</v>
      </c>
      <c r="U172" s="95" t="s">
        <v>49</v>
      </c>
      <c r="V172" s="9">
        <v>20439150.399999999</v>
      </c>
      <c r="W172" s="9">
        <v>0</v>
      </c>
      <c r="X172" s="95" t="s">
        <v>50</v>
      </c>
      <c r="Y172" s="9">
        <v>0</v>
      </c>
      <c r="Z172" s="9">
        <v>0</v>
      </c>
      <c r="AA172" s="95" t="s">
        <v>50</v>
      </c>
      <c r="AB172" s="9">
        <v>0</v>
      </c>
      <c r="AC172" s="9">
        <v>0</v>
      </c>
      <c r="AD172" s="95" t="s">
        <v>50</v>
      </c>
      <c r="AE172" s="9">
        <v>0</v>
      </c>
      <c r="AF172" s="95">
        <v>0</v>
      </c>
      <c r="AG172" s="95" t="s">
        <v>50</v>
      </c>
      <c r="AH172" s="9">
        <v>0</v>
      </c>
      <c r="AI172" s="9">
        <v>0</v>
      </c>
      <c r="AJ172" s="95" t="s">
        <v>50</v>
      </c>
      <c r="AK172" s="9">
        <v>0</v>
      </c>
      <c r="AL172" s="9">
        <v>0</v>
      </c>
      <c r="AM172" s="96" t="s">
        <v>47</v>
      </c>
      <c r="AN172" s="95" t="s">
        <v>47</v>
      </c>
      <c r="AO172" s="96" t="s">
        <v>47</v>
      </c>
      <c r="AP172" s="95" t="s">
        <v>47</v>
      </c>
    </row>
    <row r="173" spans="1:42" ht="15" customHeight="1" x14ac:dyDescent="0.25">
      <c r="A173" s="95" t="s">
        <v>306</v>
      </c>
      <c r="B173" s="96">
        <v>44365</v>
      </c>
      <c r="C173" s="95" t="s">
        <v>46</v>
      </c>
      <c r="D173" s="95" t="s">
        <v>70</v>
      </c>
      <c r="E173" s="95" t="s">
        <v>71</v>
      </c>
      <c r="F173" s="95" t="s">
        <v>2392</v>
      </c>
      <c r="G173" s="95" t="s">
        <v>48</v>
      </c>
      <c r="H173" s="95" t="s">
        <v>299</v>
      </c>
      <c r="I173" s="9" t="s">
        <v>47</v>
      </c>
      <c r="J173" s="9" t="s">
        <v>47</v>
      </c>
      <c r="K173" s="9" t="s">
        <v>47</v>
      </c>
      <c r="L173" s="9" t="s">
        <v>47</v>
      </c>
      <c r="M173" s="9">
        <v>0</v>
      </c>
      <c r="N173" s="95" t="s">
        <v>47</v>
      </c>
      <c r="O173" s="95" t="s">
        <v>56</v>
      </c>
      <c r="P173" s="95" t="s">
        <v>47</v>
      </c>
      <c r="Q173" s="9">
        <v>3153851944.5939994</v>
      </c>
      <c r="R173" s="9">
        <v>0</v>
      </c>
      <c r="S173" s="9">
        <v>2350002609.5999994</v>
      </c>
      <c r="T173" s="9">
        <v>0</v>
      </c>
      <c r="U173" s="95" t="s">
        <v>50</v>
      </c>
      <c r="V173" s="9">
        <v>0</v>
      </c>
      <c r="W173" s="9">
        <v>692973564.6500001</v>
      </c>
      <c r="X173" s="95" t="s">
        <v>50</v>
      </c>
      <c r="Y173" s="9">
        <v>110875770.34400001</v>
      </c>
      <c r="Z173" s="9">
        <v>0</v>
      </c>
      <c r="AA173" s="95" t="s">
        <v>50</v>
      </c>
      <c r="AB173" s="9">
        <v>0</v>
      </c>
      <c r="AC173" s="9">
        <v>0</v>
      </c>
      <c r="AD173" s="95" t="s">
        <v>50</v>
      </c>
      <c r="AE173" s="9">
        <v>0</v>
      </c>
      <c r="AF173" s="95">
        <v>0</v>
      </c>
      <c r="AG173" s="95" t="s">
        <v>50</v>
      </c>
      <c r="AH173" s="9">
        <v>0</v>
      </c>
      <c r="AI173" s="9">
        <v>0</v>
      </c>
      <c r="AJ173" s="95" t="s">
        <v>50</v>
      </c>
      <c r="AK173" s="9">
        <v>0</v>
      </c>
      <c r="AL173" s="9">
        <v>0</v>
      </c>
      <c r="AM173" s="96" t="s">
        <v>47</v>
      </c>
      <c r="AN173" s="95" t="s">
        <v>47</v>
      </c>
      <c r="AO173" s="96" t="s">
        <v>47</v>
      </c>
      <c r="AP173" s="95" t="s">
        <v>47</v>
      </c>
    </row>
    <row r="174" spans="1:42" ht="15" customHeight="1" x14ac:dyDescent="0.25">
      <c r="A174" s="95" t="s">
        <v>308</v>
      </c>
      <c r="B174" s="96">
        <v>44365</v>
      </c>
      <c r="C174" s="95" t="s">
        <v>1737</v>
      </c>
      <c r="D174" s="95" t="s">
        <v>70</v>
      </c>
      <c r="E174" s="95" t="s">
        <v>1792</v>
      </c>
      <c r="F174" s="95" t="s">
        <v>1890</v>
      </c>
      <c r="G174" s="95" t="s">
        <v>48</v>
      </c>
      <c r="H174" s="95" t="s">
        <v>1891</v>
      </c>
      <c r="I174" s="9" t="s">
        <v>47</v>
      </c>
      <c r="J174" s="9" t="s">
        <v>47</v>
      </c>
      <c r="K174" s="9" t="s">
        <v>47</v>
      </c>
      <c r="L174" s="9" t="s">
        <v>47</v>
      </c>
      <c r="M174" s="9">
        <v>0</v>
      </c>
      <c r="N174" s="95" t="s">
        <v>47</v>
      </c>
      <c r="O174" s="95" t="s">
        <v>56</v>
      </c>
      <c r="P174" s="95" t="s">
        <v>47</v>
      </c>
      <c r="Q174" s="9">
        <v>2209123241.5100007</v>
      </c>
      <c r="R174" s="9">
        <v>0</v>
      </c>
      <c r="S174" s="9">
        <v>1614708007.3500001</v>
      </c>
      <c r="T174" s="9">
        <v>0</v>
      </c>
      <c r="U174" s="95" t="s">
        <v>50</v>
      </c>
      <c r="V174" s="9">
        <v>0</v>
      </c>
      <c r="W174" s="9">
        <v>512426926.00000006</v>
      </c>
      <c r="X174" s="95" t="s">
        <v>49</v>
      </c>
      <c r="Y174" s="9">
        <v>81988308.160000011</v>
      </c>
      <c r="Z174" s="9">
        <v>0</v>
      </c>
      <c r="AA174" s="95" t="s">
        <v>50</v>
      </c>
      <c r="AB174" s="9">
        <v>0</v>
      </c>
      <c r="AC174" s="9">
        <v>0</v>
      </c>
      <c r="AD174" s="95" t="s">
        <v>50</v>
      </c>
      <c r="AE174" s="9">
        <v>0</v>
      </c>
      <c r="AF174" s="95">
        <v>0</v>
      </c>
      <c r="AG174" s="95" t="s">
        <v>50</v>
      </c>
      <c r="AH174" s="9">
        <v>0</v>
      </c>
      <c r="AI174" s="9">
        <v>0</v>
      </c>
      <c r="AJ174" s="95" t="s">
        <v>50</v>
      </c>
      <c r="AK174" s="9">
        <v>0</v>
      </c>
      <c r="AL174" s="9">
        <v>0</v>
      </c>
      <c r="AM174" s="96" t="s">
        <v>47</v>
      </c>
      <c r="AN174" s="95" t="s">
        <v>47</v>
      </c>
      <c r="AO174" s="96" t="s">
        <v>47</v>
      </c>
      <c r="AP174" s="95" t="s">
        <v>47</v>
      </c>
    </row>
    <row r="175" spans="1:42" ht="15" customHeight="1" x14ac:dyDescent="0.25">
      <c r="A175" s="95" t="s">
        <v>313</v>
      </c>
      <c r="B175" s="96">
        <v>44365</v>
      </c>
      <c r="C175" s="95" t="s">
        <v>1737</v>
      </c>
      <c r="D175" s="95" t="s">
        <v>70</v>
      </c>
      <c r="E175" s="95" t="s">
        <v>1792</v>
      </c>
      <c r="F175" s="95" t="s">
        <v>1892</v>
      </c>
      <c r="G175" s="95" t="s">
        <v>84</v>
      </c>
      <c r="H175" s="95" t="s">
        <v>47</v>
      </c>
      <c r="I175" s="9" t="s">
        <v>1657</v>
      </c>
      <c r="J175" s="9" t="s">
        <v>47</v>
      </c>
      <c r="K175" s="9" t="s">
        <v>1893</v>
      </c>
      <c r="L175" s="9" t="s">
        <v>1894</v>
      </c>
      <c r="M175" s="9">
        <v>13500942</v>
      </c>
      <c r="N175" s="95" t="s">
        <v>87</v>
      </c>
      <c r="O175" s="95" t="s">
        <v>1895</v>
      </c>
      <c r="P175" s="95" t="s">
        <v>1896</v>
      </c>
      <c r="Q175" s="9">
        <v>-4103430</v>
      </c>
      <c r="R175" s="9">
        <v>0</v>
      </c>
      <c r="S175" s="9">
        <v>-4103430</v>
      </c>
      <c r="T175" s="9">
        <v>0</v>
      </c>
      <c r="U175" s="95" t="s">
        <v>50</v>
      </c>
      <c r="V175" s="9">
        <v>0</v>
      </c>
      <c r="W175" s="9">
        <v>0</v>
      </c>
      <c r="X175" s="95" t="s">
        <v>50</v>
      </c>
      <c r="Y175" s="9">
        <v>0</v>
      </c>
      <c r="Z175" s="9">
        <v>0</v>
      </c>
      <c r="AA175" s="95" t="s">
        <v>50</v>
      </c>
      <c r="AB175" s="9">
        <v>0</v>
      </c>
      <c r="AC175" s="9">
        <v>0</v>
      </c>
      <c r="AD175" s="95" t="s">
        <v>50</v>
      </c>
      <c r="AE175" s="9">
        <v>0</v>
      </c>
      <c r="AF175" s="95">
        <v>0</v>
      </c>
      <c r="AG175" s="95" t="s">
        <v>50</v>
      </c>
      <c r="AH175" s="9">
        <v>0</v>
      </c>
      <c r="AI175" s="9">
        <v>0</v>
      </c>
      <c r="AJ175" s="95" t="s">
        <v>50</v>
      </c>
      <c r="AK175" s="9">
        <v>0</v>
      </c>
      <c r="AL175" s="9">
        <v>0</v>
      </c>
      <c r="AM175" s="96" t="s">
        <v>47</v>
      </c>
      <c r="AN175" s="95" t="s">
        <v>47</v>
      </c>
      <c r="AO175" s="96" t="s">
        <v>47</v>
      </c>
      <c r="AP175" s="95" t="s">
        <v>47</v>
      </c>
    </row>
    <row r="176" spans="1:42" ht="15" customHeight="1" x14ac:dyDescent="0.25">
      <c r="A176" s="95" t="s">
        <v>315</v>
      </c>
      <c r="B176" s="96">
        <v>44365</v>
      </c>
      <c r="C176" s="95" t="s">
        <v>46</v>
      </c>
      <c r="D176" s="95" t="s">
        <v>80</v>
      </c>
      <c r="E176" s="95" t="s">
        <v>81</v>
      </c>
      <c r="F176" s="95" t="s">
        <v>2400</v>
      </c>
      <c r="G176" s="95" t="s">
        <v>48</v>
      </c>
      <c r="H176" s="95" t="s">
        <v>301</v>
      </c>
      <c r="I176" s="9" t="s">
        <v>47</v>
      </c>
      <c r="J176" s="9" t="s">
        <v>47</v>
      </c>
      <c r="K176" s="9" t="s">
        <v>47</v>
      </c>
      <c r="L176" s="9" t="s">
        <v>47</v>
      </c>
      <c r="M176" s="9">
        <v>0</v>
      </c>
      <c r="N176" s="95" t="s">
        <v>47</v>
      </c>
      <c r="O176" s="95" t="s">
        <v>56</v>
      </c>
      <c r="P176" s="95" t="s">
        <v>47</v>
      </c>
      <c r="Q176" s="9">
        <v>143006062.31399998</v>
      </c>
      <c r="R176" s="9">
        <v>0</v>
      </c>
      <c r="S176" s="9">
        <v>106984605.04999998</v>
      </c>
      <c r="T176" s="9">
        <v>0</v>
      </c>
      <c r="U176" s="95" t="s">
        <v>50</v>
      </c>
      <c r="V176" s="9">
        <v>0</v>
      </c>
      <c r="W176" s="9">
        <v>31052980.399999999</v>
      </c>
      <c r="X176" s="95" t="s">
        <v>49</v>
      </c>
      <c r="Y176" s="9">
        <v>4968476.8640000001</v>
      </c>
      <c r="Z176" s="9">
        <v>0</v>
      </c>
      <c r="AA176" s="95" t="s">
        <v>50</v>
      </c>
      <c r="AB176" s="9">
        <v>0</v>
      </c>
      <c r="AC176" s="9">
        <v>0</v>
      </c>
      <c r="AD176" s="95" t="s">
        <v>50</v>
      </c>
      <c r="AE176" s="9">
        <v>0</v>
      </c>
      <c r="AF176" s="95">
        <v>0</v>
      </c>
      <c r="AG176" s="95" t="s">
        <v>50</v>
      </c>
      <c r="AH176" s="9">
        <v>0</v>
      </c>
      <c r="AI176" s="9">
        <v>0</v>
      </c>
      <c r="AJ176" s="95" t="s">
        <v>50</v>
      </c>
      <c r="AK176" s="9">
        <v>0</v>
      </c>
      <c r="AL176" s="9">
        <v>0</v>
      </c>
      <c r="AM176" s="96" t="s">
        <v>47</v>
      </c>
      <c r="AN176" s="95" t="s">
        <v>47</v>
      </c>
      <c r="AO176" s="96" t="s">
        <v>47</v>
      </c>
      <c r="AP176" s="95" t="s">
        <v>47</v>
      </c>
    </row>
    <row r="177" spans="1:42" ht="15" customHeight="1" x14ac:dyDescent="0.25">
      <c r="A177" s="95" t="s">
        <v>317</v>
      </c>
      <c r="B177" s="96">
        <v>44365</v>
      </c>
      <c r="C177" s="95" t="s">
        <v>46</v>
      </c>
      <c r="D177" s="95" t="s">
        <v>80</v>
      </c>
      <c r="E177" s="95" t="s">
        <v>81</v>
      </c>
      <c r="F177" s="95" t="s">
        <v>2400</v>
      </c>
      <c r="G177" s="95" t="s">
        <v>48</v>
      </c>
      <c r="H177" s="95" t="s">
        <v>303</v>
      </c>
      <c r="I177" s="9" t="s">
        <v>47</v>
      </c>
      <c r="J177" s="9" t="s">
        <v>47</v>
      </c>
      <c r="K177" s="9" t="s">
        <v>47</v>
      </c>
      <c r="L177" s="9" t="s">
        <v>47</v>
      </c>
      <c r="M177" s="9">
        <v>0</v>
      </c>
      <c r="N177" s="95" t="s">
        <v>47</v>
      </c>
      <c r="O177" s="95" t="s">
        <v>304</v>
      </c>
      <c r="P177" s="95" t="s">
        <v>305</v>
      </c>
      <c r="Q177" s="9">
        <v>8676360</v>
      </c>
      <c r="R177" s="9">
        <v>0</v>
      </c>
      <c r="S177" s="9">
        <v>8676360</v>
      </c>
      <c r="T177" s="9">
        <v>0</v>
      </c>
      <c r="U177" s="95" t="s">
        <v>50</v>
      </c>
      <c r="V177" s="9">
        <v>0</v>
      </c>
      <c r="W177" s="9">
        <v>0</v>
      </c>
      <c r="X177" s="95" t="s">
        <v>50</v>
      </c>
      <c r="Y177" s="9">
        <v>0</v>
      </c>
      <c r="Z177" s="9">
        <v>0</v>
      </c>
      <c r="AA177" s="95" t="s">
        <v>50</v>
      </c>
      <c r="AB177" s="9">
        <v>0</v>
      </c>
      <c r="AC177" s="9">
        <v>0</v>
      </c>
      <c r="AD177" s="95" t="s">
        <v>50</v>
      </c>
      <c r="AE177" s="9">
        <v>0</v>
      </c>
      <c r="AF177" s="95">
        <v>0</v>
      </c>
      <c r="AG177" s="95" t="s">
        <v>50</v>
      </c>
      <c r="AH177" s="9">
        <v>0</v>
      </c>
      <c r="AI177" s="9">
        <v>0</v>
      </c>
      <c r="AJ177" s="95" t="s">
        <v>50</v>
      </c>
      <c r="AK177" s="9">
        <v>0</v>
      </c>
      <c r="AL177" s="9">
        <v>0</v>
      </c>
      <c r="AM177" s="96" t="s">
        <v>47</v>
      </c>
      <c r="AN177" s="95" t="s">
        <v>47</v>
      </c>
      <c r="AO177" s="96" t="s">
        <v>47</v>
      </c>
      <c r="AP177" s="95" t="s">
        <v>47</v>
      </c>
    </row>
    <row r="178" spans="1:42" ht="15" customHeight="1" x14ac:dyDescent="0.25">
      <c r="A178" s="95" t="s">
        <v>319</v>
      </c>
      <c r="B178" s="96">
        <v>44365</v>
      </c>
      <c r="C178" s="95" t="s">
        <v>46</v>
      </c>
      <c r="D178" s="95" t="s">
        <v>80</v>
      </c>
      <c r="E178" s="95" t="s">
        <v>81</v>
      </c>
      <c r="F178" s="95" t="s">
        <v>2400</v>
      </c>
      <c r="G178" s="95" t="s">
        <v>48</v>
      </c>
      <c r="H178" s="95" t="s">
        <v>307</v>
      </c>
      <c r="I178" s="9" t="s">
        <v>47</v>
      </c>
      <c r="J178" s="9" t="s">
        <v>47</v>
      </c>
      <c r="K178" s="9" t="s">
        <v>47</v>
      </c>
      <c r="L178" s="9" t="s">
        <v>47</v>
      </c>
      <c r="M178" s="9">
        <v>0</v>
      </c>
      <c r="N178" s="95" t="s">
        <v>47</v>
      </c>
      <c r="O178" s="95" t="s">
        <v>56</v>
      </c>
      <c r="P178" s="95" t="s">
        <v>47</v>
      </c>
      <c r="Q178" s="9">
        <v>3810350246.2799993</v>
      </c>
      <c r="R178" s="9">
        <v>0</v>
      </c>
      <c r="S178" s="9">
        <v>2735007779.3999987</v>
      </c>
      <c r="T178" s="9">
        <v>0</v>
      </c>
      <c r="U178" s="95" t="s">
        <v>50</v>
      </c>
      <c r="V178" s="9">
        <v>0</v>
      </c>
      <c r="W178" s="9">
        <v>927019368</v>
      </c>
      <c r="X178" s="95" t="s">
        <v>49</v>
      </c>
      <c r="Y178" s="9">
        <v>148323098.88</v>
      </c>
      <c r="Z178" s="9">
        <v>0</v>
      </c>
      <c r="AA178" s="95" t="s">
        <v>50</v>
      </c>
      <c r="AB178" s="9">
        <v>0</v>
      </c>
      <c r="AC178" s="9">
        <v>0</v>
      </c>
      <c r="AD178" s="95" t="s">
        <v>50</v>
      </c>
      <c r="AE178" s="9">
        <v>0</v>
      </c>
      <c r="AF178" s="95">
        <v>0</v>
      </c>
      <c r="AG178" s="95" t="s">
        <v>50</v>
      </c>
      <c r="AH178" s="9">
        <v>0</v>
      </c>
      <c r="AI178" s="9">
        <v>0</v>
      </c>
      <c r="AJ178" s="95" t="s">
        <v>50</v>
      </c>
      <c r="AK178" s="9">
        <v>0</v>
      </c>
      <c r="AL178" s="9">
        <v>0</v>
      </c>
      <c r="AM178" s="96" t="s">
        <v>47</v>
      </c>
      <c r="AN178" s="95" t="s">
        <v>47</v>
      </c>
      <c r="AO178" s="96" t="s">
        <v>47</v>
      </c>
      <c r="AP178" s="95" t="s">
        <v>47</v>
      </c>
    </row>
    <row r="179" spans="1:42" ht="15" customHeight="1" x14ac:dyDescent="0.25">
      <c r="A179" s="95" t="s">
        <v>321</v>
      </c>
      <c r="B179" s="96">
        <v>44365</v>
      </c>
      <c r="C179" s="95" t="s">
        <v>46</v>
      </c>
      <c r="D179" s="95" t="s">
        <v>80</v>
      </c>
      <c r="E179" s="95" t="s">
        <v>81</v>
      </c>
      <c r="F179" s="95" t="s">
        <v>2400</v>
      </c>
      <c r="G179" s="95" t="s">
        <v>84</v>
      </c>
      <c r="H179" s="95" t="s">
        <v>47</v>
      </c>
      <c r="I179" s="9" t="s">
        <v>309</v>
      </c>
      <c r="J179" s="9" t="s">
        <v>47</v>
      </c>
      <c r="K179" s="9" t="s">
        <v>310</v>
      </c>
      <c r="L179" s="9" t="s">
        <v>198</v>
      </c>
      <c r="M179" s="9">
        <v>312393431.67000002</v>
      </c>
      <c r="N179" s="95" t="s">
        <v>87</v>
      </c>
      <c r="O179" s="95" t="s">
        <v>311</v>
      </c>
      <c r="P179" s="95" t="s">
        <v>312</v>
      </c>
      <c r="Q179" s="9">
        <v>-312393431.66599995</v>
      </c>
      <c r="R179" s="9">
        <v>0</v>
      </c>
      <c r="S179" s="9">
        <v>-151714120.45000002</v>
      </c>
      <c r="T179" s="9">
        <v>0</v>
      </c>
      <c r="U179" s="95" t="s">
        <v>50</v>
      </c>
      <c r="V179" s="9">
        <v>0</v>
      </c>
      <c r="W179" s="9">
        <v>-138516647.59999999</v>
      </c>
      <c r="X179" s="95" t="s">
        <v>49</v>
      </c>
      <c r="Y179" s="9">
        <v>-22162663.616</v>
      </c>
      <c r="Z179" s="9">
        <v>0</v>
      </c>
      <c r="AA179" s="95" t="s">
        <v>50</v>
      </c>
      <c r="AB179" s="9">
        <v>0</v>
      </c>
      <c r="AC179" s="9">
        <v>0</v>
      </c>
      <c r="AD179" s="95" t="s">
        <v>50</v>
      </c>
      <c r="AE179" s="9">
        <v>0</v>
      </c>
      <c r="AF179" s="95">
        <v>0</v>
      </c>
      <c r="AG179" s="95" t="s">
        <v>50</v>
      </c>
      <c r="AH179" s="9">
        <v>0</v>
      </c>
      <c r="AI179" s="9">
        <v>0</v>
      </c>
      <c r="AJ179" s="95" t="s">
        <v>50</v>
      </c>
      <c r="AK179" s="9">
        <v>0</v>
      </c>
      <c r="AL179" s="9">
        <v>0</v>
      </c>
      <c r="AM179" s="96" t="s">
        <v>47</v>
      </c>
      <c r="AN179" s="95" t="s">
        <v>47</v>
      </c>
      <c r="AO179" s="96" t="s">
        <v>47</v>
      </c>
      <c r="AP179" s="95" t="s">
        <v>47</v>
      </c>
    </row>
    <row r="180" spans="1:42" ht="15" customHeight="1" x14ac:dyDescent="0.25">
      <c r="A180" s="95" t="s">
        <v>326</v>
      </c>
      <c r="B180" s="96">
        <v>44365</v>
      </c>
      <c r="C180" s="95" t="s">
        <v>1737</v>
      </c>
      <c r="D180" s="95" t="s">
        <v>80</v>
      </c>
      <c r="E180" s="95" t="s">
        <v>1804</v>
      </c>
      <c r="F180" s="95" t="s">
        <v>1897</v>
      </c>
      <c r="G180" s="95" t="s">
        <v>48</v>
      </c>
      <c r="H180" s="95" t="s">
        <v>1898</v>
      </c>
      <c r="I180" s="9" t="s">
        <v>47</v>
      </c>
      <c r="J180" s="9" t="s">
        <v>47</v>
      </c>
      <c r="K180" s="9" t="s">
        <v>47</v>
      </c>
      <c r="L180" s="9" t="s">
        <v>47</v>
      </c>
      <c r="M180" s="9">
        <v>0</v>
      </c>
      <c r="N180" s="95" t="s">
        <v>47</v>
      </c>
      <c r="O180" s="95" t="s">
        <v>56</v>
      </c>
      <c r="P180" s="95" t="s">
        <v>47</v>
      </c>
      <c r="Q180" s="9">
        <v>1618591958.8820002</v>
      </c>
      <c r="R180" s="9">
        <v>0</v>
      </c>
      <c r="S180" s="9">
        <v>1137739100.2</v>
      </c>
      <c r="T180" s="9">
        <v>0</v>
      </c>
      <c r="U180" s="95" t="s">
        <v>50</v>
      </c>
      <c r="V180" s="9">
        <v>0</v>
      </c>
      <c r="W180" s="9">
        <v>414528326.44999999</v>
      </c>
      <c r="X180" s="95" t="s">
        <v>49</v>
      </c>
      <c r="Y180" s="9">
        <v>66324532.232000001</v>
      </c>
      <c r="Z180" s="9">
        <v>0</v>
      </c>
      <c r="AA180" s="95" t="s">
        <v>50</v>
      </c>
      <c r="AB180" s="9">
        <v>0</v>
      </c>
      <c r="AC180" s="9">
        <v>0</v>
      </c>
      <c r="AD180" s="95" t="s">
        <v>50</v>
      </c>
      <c r="AE180" s="9">
        <v>0</v>
      </c>
      <c r="AF180" s="95">
        <v>0</v>
      </c>
      <c r="AG180" s="95" t="s">
        <v>50</v>
      </c>
      <c r="AH180" s="9">
        <v>0</v>
      </c>
      <c r="AI180" s="9">
        <v>0</v>
      </c>
      <c r="AJ180" s="95" t="s">
        <v>50</v>
      </c>
      <c r="AK180" s="9">
        <v>0</v>
      </c>
      <c r="AL180" s="9">
        <v>0</v>
      </c>
      <c r="AM180" s="96" t="s">
        <v>47</v>
      </c>
      <c r="AN180" s="95" t="s">
        <v>47</v>
      </c>
      <c r="AO180" s="96" t="s">
        <v>47</v>
      </c>
      <c r="AP180" s="95" t="s">
        <v>47</v>
      </c>
    </row>
    <row r="181" spans="1:42" ht="15" customHeight="1" x14ac:dyDescent="0.25">
      <c r="A181" s="95" t="s">
        <v>328</v>
      </c>
      <c r="B181" s="96">
        <v>44365</v>
      </c>
      <c r="C181" s="95" t="s">
        <v>46</v>
      </c>
      <c r="D181" s="95" t="s">
        <v>158</v>
      </c>
      <c r="E181" s="95" t="s">
        <v>159</v>
      </c>
      <c r="F181" s="95" t="s">
        <v>2410</v>
      </c>
      <c r="G181" s="95" t="s">
        <v>48</v>
      </c>
      <c r="H181" s="95" t="s">
        <v>314</v>
      </c>
      <c r="I181" s="9" t="s">
        <v>47</v>
      </c>
      <c r="J181" s="9" t="s">
        <v>47</v>
      </c>
      <c r="K181" s="9" t="s">
        <v>47</v>
      </c>
      <c r="L181" s="9" t="s">
        <v>47</v>
      </c>
      <c r="M181" s="9">
        <v>0</v>
      </c>
      <c r="N181" s="95" t="s">
        <v>47</v>
      </c>
      <c r="O181" s="95" t="s">
        <v>56</v>
      </c>
      <c r="P181" s="95" t="s">
        <v>47</v>
      </c>
      <c r="Q181" s="9">
        <v>3834145988.6620002</v>
      </c>
      <c r="R181" s="9">
        <v>0</v>
      </c>
      <c r="S181" s="9">
        <v>2691593501.4499998</v>
      </c>
      <c r="T181" s="9">
        <v>0</v>
      </c>
      <c r="U181" s="95" t="s">
        <v>50</v>
      </c>
      <c r="V181" s="9">
        <v>0</v>
      </c>
      <c r="W181" s="9">
        <v>984959040.70000005</v>
      </c>
      <c r="X181" s="95" t="s">
        <v>50</v>
      </c>
      <c r="Y181" s="9">
        <v>157593446.51199999</v>
      </c>
      <c r="Z181" s="9">
        <v>0</v>
      </c>
      <c r="AA181" s="95" t="s">
        <v>50</v>
      </c>
      <c r="AB181" s="9">
        <v>0</v>
      </c>
      <c r="AC181" s="9">
        <v>0</v>
      </c>
      <c r="AD181" s="95" t="s">
        <v>50</v>
      </c>
      <c r="AE181" s="9">
        <v>0</v>
      </c>
      <c r="AF181" s="95">
        <v>0</v>
      </c>
      <c r="AG181" s="95" t="s">
        <v>50</v>
      </c>
      <c r="AH181" s="9">
        <v>0</v>
      </c>
      <c r="AI181" s="9">
        <v>0</v>
      </c>
      <c r="AJ181" s="95" t="s">
        <v>50</v>
      </c>
      <c r="AK181" s="9">
        <v>0</v>
      </c>
      <c r="AL181" s="9">
        <v>0</v>
      </c>
      <c r="AM181" s="96" t="s">
        <v>47</v>
      </c>
      <c r="AN181" s="95" t="s">
        <v>47</v>
      </c>
      <c r="AO181" s="96" t="s">
        <v>47</v>
      </c>
      <c r="AP181" s="95" t="s">
        <v>47</v>
      </c>
    </row>
    <row r="182" spans="1:42" ht="15" customHeight="1" x14ac:dyDescent="0.25">
      <c r="A182" s="95" t="s">
        <v>332</v>
      </c>
      <c r="B182" s="96">
        <v>44365</v>
      </c>
      <c r="C182" s="95" t="s">
        <v>46</v>
      </c>
      <c r="D182" s="95" t="s">
        <v>91</v>
      </c>
      <c r="E182" s="95" t="s">
        <v>92</v>
      </c>
      <c r="F182" s="95" t="s">
        <v>2426</v>
      </c>
      <c r="G182" s="95" t="s">
        <v>48</v>
      </c>
      <c r="H182" s="95" t="s">
        <v>316</v>
      </c>
      <c r="I182" s="9" t="s">
        <v>47</v>
      </c>
      <c r="J182" s="9" t="s">
        <v>47</v>
      </c>
      <c r="K182" s="9" t="s">
        <v>47</v>
      </c>
      <c r="L182" s="9" t="s">
        <v>47</v>
      </c>
      <c r="M182" s="9">
        <v>0</v>
      </c>
      <c r="N182" s="95" t="s">
        <v>47</v>
      </c>
      <c r="O182" s="95" t="s">
        <v>56</v>
      </c>
      <c r="P182" s="95" t="s">
        <v>47</v>
      </c>
      <c r="Q182" s="9">
        <v>365783415.43000001</v>
      </c>
      <c r="R182" s="9">
        <v>0</v>
      </c>
      <c r="S182" s="9">
        <v>247412618.45000005</v>
      </c>
      <c r="T182" s="9">
        <v>0</v>
      </c>
      <c r="U182" s="95" t="s">
        <v>50</v>
      </c>
      <c r="V182" s="9">
        <v>0</v>
      </c>
      <c r="W182" s="9">
        <v>102043790.5</v>
      </c>
      <c r="X182" s="95" t="s">
        <v>50</v>
      </c>
      <c r="Y182" s="9">
        <v>16327006.48</v>
      </c>
      <c r="Z182" s="9">
        <v>0</v>
      </c>
      <c r="AA182" s="95" t="s">
        <v>50</v>
      </c>
      <c r="AB182" s="9">
        <v>0</v>
      </c>
      <c r="AC182" s="9">
        <v>0</v>
      </c>
      <c r="AD182" s="95" t="s">
        <v>50</v>
      </c>
      <c r="AE182" s="9">
        <v>0</v>
      </c>
      <c r="AF182" s="95">
        <v>0</v>
      </c>
      <c r="AG182" s="95" t="s">
        <v>50</v>
      </c>
      <c r="AH182" s="9">
        <v>0</v>
      </c>
      <c r="AI182" s="9">
        <v>0</v>
      </c>
      <c r="AJ182" s="95" t="s">
        <v>50</v>
      </c>
      <c r="AK182" s="9">
        <v>0</v>
      </c>
      <c r="AL182" s="9">
        <v>0</v>
      </c>
      <c r="AM182" s="96" t="s">
        <v>47</v>
      </c>
      <c r="AN182" s="95" t="s">
        <v>47</v>
      </c>
      <c r="AO182" s="96" t="s">
        <v>47</v>
      </c>
      <c r="AP182" s="95" t="s">
        <v>47</v>
      </c>
    </row>
    <row r="183" spans="1:42" ht="15" customHeight="1" x14ac:dyDescent="0.25">
      <c r="A183" s="95" t="s">
        <v>334</v>
      </c>
      <c r="B183" s="96">
        <v>44365</v>
      </c>
      <c r="C183" s="95" t="s">
        <v>46</v>
      </c>
      <c r="D183" s="95" t="s">
        <v>91</v>
      </c>
      <c r="E183" s="95" t="s">
        <v>92</v>
      </c>
      <c r="F183" s="95" t="s">
        <v>2426</v>
      </c>
      <c r="G183" s="95" t="s">
        <v>48</v>
      </c>
      <c r="H183" s="95" t="s">
        <v>318</v>
      </c>
      <c r="I183" s="9" t="s">
        <v>47</v>
      </c>
      <c r="J183" s="9" t="s">
        <v>47</v>
      </c>
      <c r="K183" s="9" t="s">
        <v>47</v>
      </c>
      <c r="L183" s="9" t="s">
        <v>47</v>
      </c>
      <c r="M183" s="9">
        <v>0</v>
      </c>
      <c r="N183" s="95" t="s">
        <v>47</v>
      </c>
      <c r="O183" s="95" t="s">
        <v>258</v>
      </c>
      <c r="P183" s="95" t="s">
        <v>259</v>
      </c>
      <c r="Q183" s="9">
        <v>88770987.939999998</v>
      </c>
      <c r="R183" s="9">
        <v>0</v>
      </c>
      <c r="S183" s="9">
        <v>44698794.450000003</v>
      </c>
      <c r="T183" s="9">
        <v>37993270.25</v>
      </c>
      <c r="U183" s="95" t="s">
        <v>49</v>
      </c>
      <c r="V183" s="9">
        <v>6078923.2400000002</v>
      </c>
      <c r="W183" s="9">
        <v>0</v>
      </c>
      <c r="X183" s="95" t="s">
        <v>50</v>
      </c>
      <c r="Y183" s="9">
        <v>0</v>
      </c>
      <c r="Z183" s="9">
        <v>0</v>
      </c>
      <c r="AA183" s="95" t="s">
        <v>50</v>
      </c>
      <c r="AB183" s="9">
        <v>0</v>
      </c>
      <c r="AC183" s="9">
        <v>0</v>
      </c>
      <c r="AD183" s="95" t="s">
        <v>50</v>
      </c>
      <c r="AE183" s="9">
        <v>0</v>
      </c>
      <c r="AF183" s="95">
        <v>0</v>
      </c>
      <c r="AG183" s="95" t="s">
        <v>50</v>
      </c>
      <c r="AH183" s="9">
        <v>0</v>
      </c>
      <c r="AI183" s="9">
        <v>0</v>
      </c>
      <c r="AJ183" s="95" t="s">
        <v>50</v>
      </c>
      <c r="AK183" s="9">
        <v>0</v>
      </c>
      <c r="AL183" s="9">
        <v>0</v>
      </c>
      <c r="AM183" s="96" t="s">
        <v>47</v>
      </c>
      <c r="AN183" s="95" t="s">
        <v>47</v>
      </c>
      <c r="AO183" s="96" t="s">
        <v>47</v>
      </c>
      <c r="AP183" s="95" t="s">
        <v>47</v>
      </c>
    </row>
    <row r="184" spans="1:42" ht="15" customHeight="1" x14ac:dyDescent="0.25">
      <c r="A184" s="95" t="s">
        <v>339</v>
      </c>
      <c r="B184" s="96">
        <v>44365</v>
      </c>
      <c r="C184" s="95" t="s">
        <v>46</v>
      </c>
      <c r="D184" s="95" t="s">
        <v>91</v>
      </c>
      <c r="E184" s="95" t="s">
        <v>92</v>
      </c>
      <c r="F184" s="95" t="s">
        <v>2426</v>
      </c>
      <c r="G184" s="95" t="s">
        <v>48</v>
      </c>
      <c r="H184" s="95" t="s">
        <v>320</v>
      </c>
      <c r="I184" s="9" t="s">
        <v>47</v>
      </c>
      <c r="J184" s="9" t="s">
        <v>47</v>
      </c>
      <c r="K184" s="9" t="s">
        <v>47</v>
      </c>
      <c r="L184" s="9" t="s">
        <v>47</v>
      </c>
      <c r="M184" s="9">
        <v>0</v>
      </c>
      <c r="N184" s="95" t="s">
        <v>47</v>
      </c>
      <c r="O184" s="95" t="s">
        <v>56</v>
      </c>
      <c r="P184" s="95" t="s">
        <v>47</v>
      </c>
      <c r="Q184" s="9">
        <v>856840472.44399989</v>
      </c>
      <c r="R184" s="9">
        <v>0</v>
      </c>
      <c r="S184" s="9">
        <v>660131698.05000007</v>
      </c>
      <c r="T184" s="9">
        <v>0</v>
      </c>
      <c r="U184" s="95" t="s">
        <v>50</v>
      </c>
      <c r="V184" s="9">
        <v>0</v>
      </c>
      <c r="W184" s="9">
        <v>169576529.64999998</v>
      </c>
      <c r="X184" s="95" t="s">
        <v>49</v>
      </c>
      <c r="Y184" s="9">
        <v>27132244.743999992</v>
      </c>
      <c r="Z184" s="9">
        <v>0</v>
      </c>
      <c r="AA184" s="95" t="s">
        <v>50</v>
      </c>
      <c r="AB184" s="9">
        <v>0</v>
      </c>
      <c r="AC184" s="9">
        <v>0</v>
      </c>
      <c r="AD184" s="95" t="s">
        <v>50</v>
      </c>
      <c r="AE184" s="9">
        <v>0</v>
      </c>
      <c r="AF184" s="95">
        <v>0</v>
      </c>
      <c r="AG184" s="95" t="s">
        <v>50</v>
      </c>
      <c r="AH184" s="9">
        <v>0</v>
      </c>
      <c r="AI184" s="9">
        <v>0</v>
      </c>
      <c r="AJ184" s="95" t="s">
        <v>50</v>
      </c>
      <c r="AK184" s="9">
        <v>0</v>
      </c>
      <c r="AL184" s="9">
        <v>0</v>
      </c>
      <c r="AM184" s="96" t="s">
        <v>47</v>
      </c>
      <c r="AN184" s="95" t="s">
        <v>47</v>
      </c>
      <c r="AO184" s="96" t="s">
        <v>47</v>
      </c>
      <c r="AP184" s="95" t="s">
        <v>47</v>
      </c>
    </row>
    <row r="185" spans="1:42" ht="15" customHeight="1" x14ac:dyDescent="0.25">
      <c r="A185" s="95" t="s">
        <v>340</v>
      </c>
      <c r="B185" s="96">
        <v>44365</v>
      </c>
      <c r="C185" s="95" t="s">
        <v>46</v>
      </c>
      <c r="D185" s="95" t="s">
        <v>91</v>
      </c>
      <c r="E185" s="95" t="s">
        <v>92</v>
      </c>
      <c r="F185" s="95" t="s">
        <v>2426</v>
      </c>
      <c r="G185" s="95" t="s">
        <v>84</v>
      </c>
      <c r="H185" s="95" t="s">
        <v>47</v>
      </c>
      <c r="I185" s="9" t="s">
        <v>322</v>
      </c>
      <c r="J185" s="9" t="s">
        <v>47</v>
      </c>
      <c r="K185" s="9" t="s">
        <v>323</v>
      </c>
      <c r="L185" s="9" t="s">
        <v>198</v>
      </c>
      <c r="M185" s="9">
        <v>27844167</v>
      </c>
      <c r="N185" s="95" t="s">
        <v>87</v>
      </c>
      <c r="O185" s="95" t="s">
        <v>324</v>
      </c>
      <c r="P185" s="95" t="s">
        <v>325</v>
      </c>
      <c r="Q185" s="9">
        <v>-12453644</v>
      </c>
      <c r="R185" s="9">
        <v>0</v>
      </c>
      <c r="S185" s="9">
        <v>0</v>
      </c>
      <c r="T185" s="9">
        <v>0</v>
      </c>
      <c r="U185" s="95" t="s">
        <v>50</v>
      </c>
      <c r="V185" s="9">
        <v>0</v>
      </c>
      <c r="W185" s="9">
        <v>-10735900</v>
      </c>
      <c r="X185" s="95" t="s">
        <v>49</v>
      </c>
      <c r="Y185" s="9">
        <v>-1717744</v>
      </c>
      <c r="Z185" s="9">
        <v>0</v>
      </c>
      <c r="AA185" s="95" t="s">
        <v>50</v>
      </c>
      <c r="AB185" s="9">
        <v>0</v>
      </c>
      <c r="AC185" s="9">
        <v>0</v>
      </c>
      <c r="AD185" s="95" t="s">
        <v>50</v>
      </c>
      <c r="AE185" s="9">
        <v>0</v>
      </c>
      <c r="AF185" s="95">
        <v>0</v>
      </c>
      <c r="AG185" s="95" t="s">
        <v>50</v>
      </c>
      <c r="AH185" s="9">
        <v>0</v>
      </c>
      <c r="AI185" s="9">
        <v>0</v>
      </c>
      <c r="AJ185" s="95" t="s">
        <v>50</v>
      </c>
      <c r="AK185" s="9">
        <v>0</v>
      </c>
      <c r="AL185" s="9">
        <v>0</v>
      </c>
      <c r="AM185" s="96" t="s">
        <v>47</v>
      </c>
      <c r="AN185" s="95" t="s">
        <v>47</v>
      </c>
      <c r="AO185" s="96" t="s">
        <v>47</v>
      </c>
      <c r="AP185" s="95" t="s">
        <v>47</v>
      </c>
    </row>
    <row r="186" spans="1:42" ht="15" customHeight="1" x14ac:dyDescent="0.25">
      <c r="A186" s="95" t="s">
        <v>343</v>
      </c>
      <c r="B186" s="96">
        <v>44365</v>
      </c>
      <c r="C186" s="95" t="s">
        <v>1737</v>
      </c>
      <c r="D186" s="95" t="s">
        <v>91</v>
      </c>
      <c r="E186" s="95" t="s">
        <v>1807</v>
      </c>
      <c r="F186" s="95" t="s">
        <v>1899</v>
      </c>
      <c r="G186" s="95" t="s">
        <v>48</v>
      </c>
      <c r="H186" s="95" t="s">
        <v>1900</v>
      </c>
      <c r="I186" s="9" t="s">
        <v>47</v>
      </c>
      <c r="J186" s="9" t="s">
        <v>47</v>
      </c>
      <c r="K186" s="9" t="s">
        <v>47</v>
      </c>
      <c r="L186" s="9" t="s">
        <v>47</v>
      </c>
      <c r="M186" s="9">
        <v>0</v>
      </c>
      <c r="N186" s="95" t="s">
        <v>47</v>
      </c>
      <c r="O186" s="95" t="s">
        <v>56</v>
      </c>
      <c r="P186" s="95" t="s">
        <v>47</v>
      </c>
      <c r="Q186" s="9">
        <v>106099362.8</v>
      </c>
      <c r="R186" s="9">
        <v>0</v>
      </c>
      <c r="S186" s="9">
        <v>11912780</v>
      </c>
      <c r="T186" s="9">
        <v>0</v>
      </c>
      <c r="U186" s="95" t="s">
        <v>50</v>
      </c>
      <c r="V186" s="9">
        <v>0</v>
      </c>
      <c r="W186" s="9">
        <v>81195330</v>
      </c>
      <c r="X186" s="95" t="s">
        <v>49</v>
      </c>
      <c r="Y186" s="9">
        <v>12991252.799999999</v>
      </c>
      <c r="Z186" s="9">
        <v>0</v>
      </c>
      <c r="AA186" s="95" t="s">
        <v>50</v>
      </c>
      <c r="AB186" s="9">
        <v>0</v>
      </c>
      <c r="AC186" s="9">
        <v>0</v>
      </c>
      <c r="AD186" s="95" t="s">
        <v>50</v>
      </c>
      <c r="AE186" s="9">
        <v>0</v>
      </c>
      <c r="AF186" s="95">
        <v>0</v>
      </c>
      <c r="AG186" s="95" t="s">
        <v>50</v>
      </c>
      <c r="AH186" s="9">
        <v>0</v>
      </c>
      <c r="AI186" s="9">
        <v>0</v>
      </c>
      <c r="AJ186" s="95" t="s">
        <v>50</v>
      </c>
      <c r="AK186" s="9">
        <v>0</v>
      </c>
      <c r="AL186" s="9">
        <v>0</v>
      </c>
      <c r="AM186" s="96" t="s">
        <v>47</v>
      </c>
      <c r="AN186" s="95" t="s">
        <v>47</v>
      </c>
      <c r="AO186" s="96" t="s">
        <v>47</v>
      </c>
      <c r="AP186" s="95" t="s">
        <v>47</v>
      </c>
    </row>
    <row r="187" spans="1:42" ht="15" customHeight="1" x14ac:dyDescent="0.25">
      <c r="A187" s="95" t="s">
        <v>344</v>
      </c>
      <c r="B187" s="96">
        <v>44365</v>
      </c>
      <c r="C187" s="95" t="s">
        <v>46</v>
      </c>
      <c r="D187" s="95" t="s">
        <v>175</v>
      </c>
      <c r="E187" s="95" t="s">
        <v>176</v>
      </c>
      <c r="F187" s="95" t="s">
        <v>2402</v>
      </c>
      <c r="G187" s="95" t="s">
        <v>48</v>
      </c>
      <c r="H187" s="95" t="s">
        <v>327</v>
      </c>
      <c r="I187" s="9" t="s">
        <v>47</v>
      </c>
      <c r="J187" s="9" t="s">
        <v>47</v>
      </c>
      <c r="K187" s="9" t="s">
        <v>47</v>
      </c>
      <c r="L187" s="9" t="s">
        <v>47</v>
      </c>
      <c r="M187" s="9">
        <v>0</v>
      </c>
      <c r="N187" s="95" t="s">
        <v>47</v>
      </c>
      <c r="O187" s="95" t="s">
        <v>56</v>
      </c>
      <c r="P187" s="95" t="s">
        <v>47</v>
      </c>
      <c r="Q187" s="9">
        <v>602392992.24999988</v>
      </c>
      <c r="R187" s="9">
        <v>0</v>
      </c>
      <c r="S187" s="9">
        <v>409201755.04999995</v>
      </c>
      <c r="T187" s="9">
        <v>0</v>
      </c>
      <c r="U187" s="95" t="s">
        <v>50</v>
      </c>
      <c r="V187" s="9">
        <v>0</v>
      </c>
      <c r="W187" s="9">
        <v>166544170</v>
      </c>
      <c r="X187" s="95" t="s">
        <v>50</v>
      </c>
      <c r="Y187" s="9">
        <v>26647067.199999999</v>
      </c>
      <c r="Z187" s="9">
        <v>0</v>
      </c>
      <c r="AA187" s="95" t="s">
        <v>50</v>
      </c>
      <c r="AB187" s="9">
        <v>0</v>
      </c>
      <c r="AC187" s="9">
        <v>0</v>
      </c>
      <c r="AD187" s="95" t="s">
        <v>50</v>
      </c>
      <c r="AE187" s="9">
        <v>0</v>
      </c>
      <c r="AF187" s="95">
        <v>0</v>
      </c>
      <c r="AG187" s="95" t="s">
        <v>50</v>
      </c>
      <c r="AH187" s="9">
        <v>0</v>
      </c>
      <c r="AI187" s="9">
        <v>0</v>
      </c>
      <c r="AJ187" s="95" t="s">
        <v>50</v>
      </c>
      <c r="AK187" s="9">
        <v>0</v>
      </c>
      <c r="AL187" s="9">
        <v>0</v>
      </c>
      <c r="AM187" s="96" t="s">
        <v>47</v>
      </c>
      <c r="AN187" s="95" t="s">
        <v>47</v>
      </c>
      <c r="AO187" s="96" t="s">
        <v>47</v>
      </c>
      <c r="AP187" s="95" t="s">
        <v>47</v>
      </c>
    </row>
    <row r="188" spans="1:42" ht="15" customHeight="1" x14ac:dyDescent="0.25">
      <c r="A188" s="95" t="s">
        <v>349</v>
      </c>
      <c r="B188" s="96">
        <v>44365</v>
      </c>
      <c r="C188" s="95" t="s">
        <v>46</v>
      </c>
      <c r="D188" s="95" t="s">
        <v>175</v>
      </c>
      <c r="E188" s="95" t="s">
        <v>176</v>
      </c>
      <c r="F188" s="95" t="s">
        <v>2402</v>
      </c>
      <c r="G188" s="95" t="s">
        <v>48</v>
      </c>
      <c r="H188" s="95" t="s">
        <v>329</v>
      </c>
      <c r="I188" s="9" t="s">
        <v>47</v>
      </c>
      <c r="J188" s="9" t="s">
        <v>47</v>
      </c>
      <c r="K188" s="9" t="s">
        <v>47</v>
      </c>
      <c r="L188" s="9" t="s">
        <v>47</v>
      </c>
      <c r="M188" s="9">
        <v>0</v>
      </c>
      <c r="N188" s="95" t="s">
        <v>47</v>
      </c>
      <c r="O188" s="95" t="s">
        <v>330</v>
      </c>
      <c r="P188" s="95" t="s">
        <v>331</v>
      </c>
      <c r="Q188" s="9">
        <v>146150792.59999999</v>
      </c>
      <c r="R188" s="9">
        <v>0</v>
      </c>
      <c r="S188" s="9">
        <v>112032165</v>
      </c>
      <c r="T188" s="9">
        <v>29412610</v>
      </c>
      <c r="U188" s="95" t="s">
        <v>49</v>
      </c>
      <c r="V188" s="9">
        <v>4706017.5999999996</v>
      </c>
      <c r="W188" s="9">
        <v>0</v>
      </c>
      <c r="X188" s="95" t="s">
        <v>50</v>
      </c>
      <c r="Y188" s="9">
        <v>0</v>
      </c>
      <c r="Z188" s="9">
        <v>0</v>
      </c>
      <c r="AA188" s="95" t="s">
        <v>50</v>
      </c>
      <c r="AB188" s="9">
        <v>0</v>
      </c>
      <c r="AC188" s="9">
        <v>0</v>
      </c>
      <c r="AD188" s="95" t="s">
        <v>50</v>
      </c>
      <c r="AE188" s="9">
        <v>0</v>
      </c>
      <c r="AF188" s="95">
        <v>0</v>
      </c>
      <c r="AG188" s="95" t="s">
        <v>50</v>
      </c>
      <c r="AH188" s="9">
        <v>0</v>
      </c>
      <c r="AI188" s="9">
        <v>0</v>
      </c>
      <c r="AJ188" s="95" t="s">
        <v>50</v>
      </c>
      <c r="AK188" s="9">
        <v>0</v>
      </c>
      <c r="AL188" s="9">
        <v>0</v>
      </c>
      <c r="AM188" s="96" t="s">
        <v>47</v>
      </c>
      <c r="AN188" s="95" t="s">
        <v>47</v>
      </c>
      <c r="AO188" s="96" t="s">
        <v>47</v>
      </c>
      <c r="AP188" s="95" t="s">
        <v>47</v>
      </c>
    </row>
    <row r="189" spans="1:42" ht="15" customHeight="1" x14ac:dyDescent="0.25">
      <c r="A189" s="95" t="s">
        <v>354</v>
      </c>
      <c r="B189" s="96">
        <v>44365</v>
      </c>
      <c r="C189" s="95" t="s">
        <v>46</v>
      </c>
      <c r="D189" s="95" t="s">
        <v>175</v>
      </c>
      <c r="E189" s="95" t="s">
        <v>176</v>
      </c>
      <c r="F189" s="95" t="s">
        <v>2402</v>
      </c>
      <c r="G189" s="95" t="s">
        <v>48</v>
      </c>
      <c r="H189" s="95" t="s">
        <v>333</v>
      </c>
      <c r="I189" s="9" t="s">
        <v>47</v>
      </c>
      <c r="J189" s="9" t="s">
        <v>47</v>
      </c>
      <c r="K189" s="9" t="s">
        <v>47</v>
      </c>
      <c r="L189" s="9" t="s">
        <v>47</v>
      </c>
      <c r="M189" s="9">
        <v>0</v>
      </c>
      <c r="N189" s="95" t="s">
        <v>47</v>
      </c>
      <c r="O189" s="95" t="s">
        <v>56</v>
      </c>
      <c r="P189" s="95" t="s">
        <v>47</v>
      </c>
      <c r="Q189" s="9">
        <v>2479614282.5679998</v>
      </c>
      <c r="R189" s="9">
        <v>0</v>
      </c>
      <c r="S189" s="9">
        <v>1986620319.1499999</v>
      </c>
      <c r="T189" s="9">
        <v>0</v>
      </c>
      <c r="U189" s="95" t="s">
        <v>50</v>
      </c>
      <c r="V189" s="9">
        <v>0</v>
      </c>
      <c r="W189" s="9">
        <v>424994796.05000001</v>
      </c>
      <c r="X189" s="95" t="s">
        <v>49</v>
      </c>
      <c r="Y189" s="9">
        <v>67999167.367999986</v>
      </c>
      <c r="Z189" s="9">
        <v>0</v>
      </c>
      <c r="AA189" s="95" t="s">
        <v>50</v>
      </c>
      <c r="AB189" s="9">
        <v>0</v>
      </c>
      <c r="AC189" s="9">
        <v>0</v>
      </c>
      <c r="AD189" s="95" t="s">
        <v>50</v>
      </c>
      <c r="AE189" s="9">
        <v>0</v>
      </c>
      <c r="AF189" s="95">
        <v>0</v>
      </c>
      <c r="AG189" s="95" t="s">
        <v>50</v>
      </c>
      <c r="AH189" s="9">
        <v>0</v>
      </c>
      <c r="AI189" s="9">
        <v>0</v>
      </c>
      <c r="AJ189" s="95" t="s">
        <v>50</v>
      </c>
      <c r="AK189" s="9">
        <v>0</v>
      </c>
      <c r="AL189" s="9">
        <v>0</v>
      </c>
      <c r="AM189" s="96" t="s">
        <v>47</v>
      </c>
      <c r="AN189" s="95" t="s">
        <v>47</v>
      </c>
      <c r="AO189" s="96" t="s">
        <v>47</v>
      </c>
      <c r="AP189" s="95" t="s">
        <v>47</v>
      </c>
    </row>
    <row r="190" spans="1:42" ht="15" customHeight="1" x14ac:dyDescent="0.25">
      <c r="A190" s="95" t="s">
        <v>356</v>
      </c>
      <c r="B190" s="96">
        <v>44365</v>
      </c>
      <c r="C190" s="95" t="s">
        <v>46</v>
      </c>
      <c r="D190" s="95" t="s">
        <v>175</v>
      </c>
      <c r="E190" s="95" t="s">
        <v>176</v>
      </c>
      <c r="F190" s="95" t="s">
        <v>2402</v>
      </c>
      <c r="G190" s="95" t="s">
        <v>84</v>
      </c>
      <c r="H190" s="95" t="s">
        <v>47</v>
      </c>
      <c r="I190" s="9" t="s">
        <v>335</v>
      </c>
      <c r="J190" s="9" t="s">
        <v>47</v>
      </c>
      <c r="K190" s="9" t="s">
        <v>336</v>
      </c>
      <c r="L190" s="9" t="s">
        <v>198</v>
      </c>
      <c r="M190" s="9">
        <v>78078416.530000001</v>
      </c>
      <c r="N190" s="95" t="s">
        <v>87</v>
      </c>
      <c r="O190" s="95" t="s">
        <v>337</v>
      </c>
      <c r="P190" s="95" t="s">
        <v>338</v>
      </c>
      <c r="Q190" s="9">
        <v>-19531200</v>
      </c>
      <c r="R190" s="9">
        <v>0</v>
      </c>
      <c r="S190" s="9">
        <v>-19531200</v>
      </c>
      <c r="T190" s="9">
        <v>0</v>
      </c>
      <c r="U190" s="95" t="s">
        <v>50</v>
      </c>
      <c r="V190" s="9">
        <v>0</v>
      </c>
      <c r="W190" s="9">
        <v>0</v>
      </c>
      <c r="X190" s="95" t="s">
        <v>50</v>
      </c>
      <c r="Y190" s="9">
        <v>0</v>
      </c>
      <c r="Z190" s="9">
        <v>0</v>
      </c>
      <c r="AA190" s="95" t="s">
        <v>50</v>
      </c>
      <c r="AB190" s="9">
        <v>0</v>
      </c>
      <c r="AC190" s="9">
        <v>0</v>
      </c>
      <c r="AD190" s="95" t="s">
        <v>50</v>
      </c>
      <c r="AE190" s="9">
        <v>0</v>
      </c>
      <c r="AF190" s="95">
        <v>0</v>
      </c>
      <c r="AG190" s="95" t="s">
        <v>50</v>
      </c>
      <c r="AH190" s="9">
        <v>0</v>
      </c>
      <c r="AI190" s="9">
        <v>0</v>
      </c>
      <c r="AJ190" s="95" t="s">
        <v>50</v>
      </c>
      <c r="AK190" s="9">
        <v>0</v>
      </c>
      <c r="AL190" s="9">
        <v>0</v>
      </c>
      <c r="AM190" s="96" t="s">
        <v>47</v>
      </c>
      <c r="AN190" s="95" t="s">
        <v>47</v>
      </c>
      <c r="AO190" s="96" t="s">
        <v>47</v>
      </c>
      <c r="AP190" s="95" t="s">
        <v>47</v>
      </c>
    </row>
    <row r="191" spans="1:42" ht="15" customHeight="1" x14ac:dyDescent="0.25">
      <c r="A191" s="95" t="s">
        <v>358</v>
      </c>
      <c r="B191" s="96">
        <v>44365</v>
      </c>
      <c r="C191" s="95" t="s">
        <v>46</v>
      </c>
      <c r="D191" s="95" t="s">
        <v>101</v>
      </c>
      <c r="E191" s="95" t="s">
        <v>102</v>
      </c>
      <c r="F191" s="95" t="s">
        <v>2330</v>
      </c>
      <c r="G191" s="95" t="s">
        <v>84</v>
      </c>
      <c r="H191" s="95" t="s">
        <v>47</v>
      </c>
      <c r="I191" s="9" t="s">
        <v>345</v>
      </c>
      <c r="J191" s="9" t="s">
        <v>47</v>
      </c>
      <c r="K191" s="9" t="s">
        <v>346</v>
      </c>
      <c r="L191" s="9" t="s">
        <v>198</v>
      </c>
      <c r="M191" s="9">
        <v>11800100</v>
      </c>
      <c r="N191" s="95" t="s">
        <v>87</v>
      </c>
      <c r="O191" s="95" t="s">
        <v>347</v>
      </c>
      <c r="P191" s="95" t="s">
        <v>348</v>
      </c>
      <c r="Q191" s="9">
        <v>-7504863.5999999996</v>
      </c>
      <c r="R191" s="9">
        <v>0</v>
      </c>
      <c r="S191" s="9">
        <v>0</v>
      </c>
      <c r="T191" s="9">
        <v>0</v>
      </c>
      <c r="U191" s="95" t="s">
        <v>50</v>
      </c>
      <c r="V191" s="9">
        <v>0</v>
      </c>
      <c r="W191" s="9">
        <v>-6469710</v>
      </c>
      <c r="X191" s="95" t="s">
        <v>49</v>
      </c>
      <c r="Y191" s="9">
        <v>-1035153.6</v>
      </c>
      <c r="Z191" s="9">
        <v>0</v>
      </c>
      <c r="AA191" s="95" t="s">
        <v>50</v>
      </c>
      <c r="AB191" s="9">
        <v>0</v>
      </c>
      <c r="AC191" s="9">
        <v>0</v>
      </c>
      <c r="AD191" s="95" t="s">
        <v>50</v>
      </c>
      <c r="AE191" s="9">
        <v>0</v>
      </c>
      <c r="AF191" s="95">
        <v>0</v>
      </c>
      <c r="AG191" s="95" t="s">
        <v>50</v>
      </c>
      <c r="AH191" s="9">
        <v>0</v>
      </c>
      <c r="AI191" s="9">
        <v>0</v>
      </c>
      <c r="AJ191" s="95" t="s">
        <v>50</v>
      </c>
      <c r="AK191" s="9">
        <v>0</v>
      </c>
      <c r="AL191" s="9">
        <v>0</v>
      </c>
      <c r="AM191" s="96" t="s">
        <v>47</v>
      </c>
      <c r="AN191" s="95" t="s">
        <v>47</v>
      </c>
      <c r="AO191" s="96" t="s">
        <v>47</v>
      </c>
      <c r="AP191" s="95" t="s">
        <v>47</v>
      </c>
    </row>
    <row r="192" spans="1:42" ht="15" customHeight="1" x14ac:dyDescent="0.25">
      <c r="A192" s="95" t="s">
        <v>362</v>
      </c>
      <c r="B192" s="96">
        <v>44365</v>
      </c>
      <c r="C192" s="95" t="s">
        <v>46</v>
      </c>
      <c r="D192" s="95" t="s">
        <v>101</v>
      </c>
      <c r="E192" s="95" t="s">
        <v>102</v>
      </c>
      <c r="F192" s="95" t="s">
        <v>2330</v>
      </c>
      <c r="G192" s="95" t="s">
        <v>84</v>
      </c>
      <c r="H192" s="95" t="s">
        <v>47</v>
      </c>
      <c r="I192" s="9" t="s">
        <v>350</v>
      </c>
      <c r="J192" s="9" t="s">
        <v>47</v>
      </c>
      <c r="K192" s="9" t="s">
        <v>351</v>
      </c>
      <c r="L192" s="9" t="s">
        <v>198</v>
      </c>
      <c r="M192" s="9">
        <v>89672355.950000003</v>
      </c>
      <c r="N192" s="95" t="s">
        <v>87</v>
      </c>
      <c r="O192" s="95" t="s">
        <v>352</v>
      </c>
      <c r="P192" s="95" t="s">
        <v>353</v>
      </c>
      <c r="Q192" s="9">
        <v>-4502473.7</v>
      </c>
      <c r="R192" s="9">
        <v>0</v>
      </c>
      <c r="S192" s="9">
        <v>-4502473.7</v>
      </c>
      <c r="T192" s="9">
        <v>0</v>
      </c>
      <c r="U192" s="95" t="s">
        <v>50</v>
      </c>
      <c r="V192" s="9">
        <v>0</v>
      </c>
      <c r="W192" s="9">
        <v>0</v>
      </c>
      <c r="X192" s="95" t="s">
        <v>50</v>
      </c>
      <c r="Y192" s="9">
        <v>0</v>
      </c>
      <c r="Z192" s="9">
        <v>0</v>
      </c>
      <c r="AA192" s="95" t="s">
        <v>50</v>
      </c>
      <c r="AB192" s="9">
        <v>0</v>
      </c>
      <c r="AC192" s="9">
        <v>0</v>
      </c>
      <c r="AD192" s="95" t="s">
        <v>50</v>
      </c>
      <c r="AE192" s="9">
        <v>0</v>
      </c>
      <c r="AF192" s="95">
        <v>0</v>
      </c>
      <c r="AG192" s="95" t="s">
        <v>50</v>
      </c>
      <c r="AH192" s="9">
        <v>0</v>
      </c>
      <c r="AI192" s="9">
        <v>0</v>
      </c>
      <c r="AJ192" s="95" t="s">
        <v>50</v>
      </c>
      <c r="AK192" s="9">
        <v>0</v>
      </c>
      <c r="AL192" s="9">
        <v>0</v>
      </c>
      <c r="AM192" s="96" t="s">
        <v>47</v>
      </c>
      <c r="AN192" s="95" t="s">
        <v>47</v>
      </c>
      <c r="AO192" s="96" t="s">
        <v>47</v>
      </c>
      <c r="AP192" s="95" t="s">
        <v>47</v>
      </c>
    </row>
    <row r="193" spans="1:42" ht="15" customHeight="1" x14ac:dyDescent="0.25">
      <c r="A193" s="95" t="s">
        <v>364</v>
      </c>
      <c r="B193" s="96">
        <v>44365</v>
      </c>
      <c r="C193" s="95" t="s">
        <v>46</v>
      </c>
      <c r="D193" s="95" t="s">
        <v>101</v>
      </c>
      <c r="E193" s="95" t="s">
        <v>102</v>
      </c>
      <c r="F193" s="95" t="s">
        <v>2330</v>
      </c>
      <c r="G193" s="95" t="s">
        <v>48</v>
      </c>
      <c r="H193" s="95" t="s">
        <v>2327</v>
      </c>
      <c r="I193" s="9" t="s">
        <v>47</v>
      </c>
      <c r="J193" s="9" t="s">
        <v>47</v>
      </c>
      <c r="K193" s="9" t="s">
        <v>47</v>
      </c>
      <c r="L193" s="9" t="s">
        <v>47</v>
      </c>
      <c r="M193" s="9">
        <v>0</v>
      </c>
      <c r="N193" s="95" t="s">
        <v>47</v>
      </c>
      <c r="O193" s="95" t="s">
        <v>341</v>
      </c>
      <c r="P193" s="95" t="s">
        <v>342</v>
      </c>
      <c r="Q193" s="9">
        <v>9296100</v>
      </c>
      <c r="R193" s="9">
        <v>0</v>
      </c>
      <c r="S193" s="9">
        <v>9296100</v>
      </c>
      <c r="T193" s="9">
        <v>0</v>
      </c>
      <c r="U193" s="95" t="s">
        <v>50</v>
      </c>
      <c r="V193" s="9">
        <v>0</v>
      </c>
      <c r="W193" s="9">
        <v>0</v>
      </c>
      <c r="X193" s="95" t="s">
        <v>50</v>
      </c>
      <c r="Y193" s="9">
        <v>0</v>
      </c>
      <c r="Z193" s="9">
        <v>0</v>
      </c>
      <c r="AA193" s="95" t="s">
        <v>50</v>
      </c>
      <c r="AB193" s="9">
        <v>0</v>
      </c>
      <c r="AC193" s="9">
        <v>0</v>
      </c>
      <c r="AD193" s="95" t="s">
        <v>50</v>
      </c>
      <c r="AE193" s="9">
        <v>0</v>
      </c>
      <c r="AF193" s="95">
        <v>0</v>
      </c>
      <c r="AG193" s="95" t="s">
        <v>50</v>
      </c>
      <c r="AH193" s="9">
        <v>0</v>
      </c>
      <c r="AI193" s="9">
        <v>0</v>
      </c>
      <c r="AJ193" s="95" t="s">
        <v>50</v>
      </c>
      <c r="AK193" s="9">
        <v>0</v>
      </c>
      <c r="AL193" s="9">
        <v>0</v>
      </c>
      <c r="AM193" s="96" t="s">
        <v>47</v>
      </c>
      <c r="AN193" s="95" t="s">
        <v>47</v>
      </c>
      <c r="AO193" s="96" t="s">
        <v>47</v>
      </c>
      <c r="AP193" s="95" t="s">
        <v>47</v>
      </c>
    </row>
    <row r="194" spans="1:42" ht="15" customHeight="1" x14ac:dyDescent="0.25">
      <c r="A194" s="95" t="s">
        <v>365</v>
      </c>
      <c r="B194" s="96">
        <v>44365</v>
      </c>
      <c r="C194" s="95" t="s">
        <v>46</v>
      </c>
      <c r="D194" s="95" t="s">
        <v>101</v>
      </c>
      <c r="E194" s="95" t="s">
        <v>102</v>
      </c>
      <c r="F194" s="95" t="s">
        <v>2330</v>
      </c>
      <c r="G194" s="95" t="s">
        <v>48</v>
      </c>
      <c r="H194" s="95" t="s">
        <v>2328</v>
      </c>
      <c r="I194" s="9" t="s">
        <v>47</v>
      </c>
      <c r="J194" s="9" t="s">
        <v>47</v>
      </c>
      <c r="K194" s="9" t="s">
        <v>47</v>
      </c>
      <c r="L194" s="9" t="s">
        <v>47</v>
      </c>
      <c r="M194" s="9">
        <v>0</v>
      </c>
      <c r="N194" s="95" t="s">
        <v>47</v>
      </c>
      <c r="O194" s="95" t="s">
        <v>56</v>
      </c>
      <c r="P194" s="95" t="s">
        <v>47</v>
      </c>
      <c r="Q194" s="9">
        <v>981169530.96800005</v>
      </c>
      <c r="R194" s="9">
        <v>0</v>
      </c>
      <c r="S194" s="9">
        <v>716680873.25000012</v>
      </c>
      <c r="T194" s="9">
        <v>0</v>
      </c>
      <c r="U194" s="95" t="s">
        <v>50</v>
      </c>
      <c r="V194" s="9">
        <v>0</v>
      </c>
      <c r="W194" s="9">
        <v>228007463.54999998</v>
      </c>
      <c r="X194" s="95" t="s">
        <v>49</v>
      </c>
      <c r="Y194" s="9">
        <v>36481194.167999998</v>
      </c>
      <c r="Z194" s="9">
        <v>0</v>
      </c>
      <c r="AA194" s="95" t="s">
        <v>50</v>
      </c>
      <c r="AB194" s="9">
        <v>0</v>
      </c>
      <c r="AC194" s="9">
        <v>0</v>
      </c>
      <c r="AD194" s="95" t="s">
        <v>50</v>
      </c>
      <c r="AE194" s="9">
        <v>0</v>
      </c>
      <c r="AF194" s="95">
        <v>0</v>
      </c>
      <c r="AG194" s="95" t="s">
        <v>50</v>
      </c>
      <c r="AH194" s="9">
        <v>0</v>
      </c>
      <c r="AI194" s="9">
        <v>0</v>
      </c>
      <c r="AJ194" s="95" t="s">
        <v>50</v>
      </c>
      <c r="AK194" s="9">
        <v>0</v>
      </c>
      <c r="AL194" s="9">
        <v>0</v>
      </c>
      <c r="AM194" s="96" t="s">
        <v>47</v>
      </c>
      <c r="AN194" s="95" t="s">
        <v>47</v>
      </c>
      <c r="AO194" s="96" t="s">
        <v>47</v>
      </c>
      <c r="AP194" s="95" t="s">
        <v>47</v>
      </c>
    </row>
    <row r="195" spans="1:42" ht="15" customHeight="1" x14ac:dyDescent="0.25">
      <c r="A195" s="95" t="s">
        <v>366</v>
      </c>
      <c r="B195" s="96">
        <v>44365</v>
      </c>
      <c r="C195" s="95" t="s">
        <v>46</v>
      </c>
      <c r="D195" s="95" t="s">
        <v>101</v>
      </c>
      <c r="E195" s="95" t="s">
        <v>102</v>
      </c>
      <c r="F195" s="95" t="s">
        <v>2330</v>
      </c>
      <c r="G195" s="95" t="s">
        <v>48</v>
      </c>
      <c r="H195" s="95" t="s">
        <v>2326</v>
      </c>
      <c r="I195" s="9" t="s">
        <v>47</v>
      </c>
      <c r="J195" s="9" t="s">
        <v>47</v>
      </c>
      <c r="K195" s="9" t="s">
        <v>47</v>
      </c>
      <c r="L195" s="9" t="s">
        <v>47</v>
      </c>
      <c r="M195" s="9">
        <v>0</v>
      </c>
      <c r="N195" s="95" t="s">
        <v>47</v>
      </c>
      <c r="O195" s="95" t="s">
        <v>56</v>
      </c>
      <c r="P195" s="95" t="s">
        <v>47</v>
      </c>
      <c r="Q195" s="9">
        <v>2061578480.1819999</v>
      </c>
      <c r="R195" s="9">
        <v>0</v>
      </c>
      <c r="S195" s="9">
        <f>-24371838.9+1662834895.85</f>
        <v>1638463056.9499998</v>
      </c>
      <c r="T195" s="9">
        <v>0</v>
      </c>
      <c r="U195" s="95" t="s">
        <v>50</v>
      </c>
      <c r="V195" s="9">
        <v>0</v>
      </c>
      <c r="W195" s="9">
        <f>-4695000+369449675.2</f>
        <v>364754675.19999999</v>
      </c>
      <c r="X195" s="95" t="s">
        <v>49</v>
      </c>
      <c r="Y195" s="9">
        <f>+W195*0.16</f>
        <v>58360748.031999998</v>
      </c>
      <c r="Z195" s="9">
        <v>0</v>
      </c>
      <c r="AA195" s="95" t="s">
        <v>50</v>
      </c>
      <c r="AB195" s="9">
        <v>0</v>
      </c>
      <c r="AC195" s="9">
        <v>0</v>
      </c>
      <c r="AD195" s="95" t="s">
        <v>50</v>
      </c>
      <c r="AE195" s="9">
        <v>0</v>
      </c>
      <c r="AF195" s="95">
        <v>0</v>
      </c>
      <c r="AG195" s="95" t="s">
        <v>50</v>
      </c>
      <c r="AH195" s="9">
        <v>0</v>
      </c>
      <c r="AI195" s="9">
        <v>0</v>
      </c>
      <c r="AJ195" s="95" t="s">
        <v>50</v>
      </c>
      <c r="AK195" s="9">
        <v>0</v>
      </c>
      <c r="AL195" s="9">
        <v>0</v>
      </c>
      <c r="AM195" s="96" t="s">
        <v>47</v>
      </c>
      <c r="AN195" s="95" t="s">
        <v>47</v>
      </c>
      <c r="AO195" s="96" t="s">
        <v>47</v>
      </c>
      <c r="AP195" s="95" t="s">
        <v>47</v>
      </c>
    </row>
    <row r="196" spans="1:42" ht="15" customHeight="1" x14ac:dyDescent="0.25">
      <c r="A196" s="95" t="s">
        <v>367</v>
      </c>
      <c r="B196" s="96">
        <v>44365</v>
      </c>
      <c r="C196" s="95" t="s">
        <v>46</v>
      </c>
      <c r="D196" s="95" t="s">
        <v>187</v>
      </c>
      <c r="E196" s="95" t="s">
        <v>188</v>
      </c>
      <c r="F196" s="95" t="s">
        <v>2444</v>
      </c>
      <c r="G196" s="95" t="s">
        <v>48</v>
      </c>
      <c r="H196" s="95" t="s">
        <v>355</v>
      </c>
      <c r="I196" s="9" t="s">
        <v>47</v>
      </c>
      <c r="J196" s="9" t="s">
        <v>47</v>
      </c>
      <c r="K196" s="9" t="s">
        <v>47</v>
      </c>
      <c r="L196" s="9" t="s">
        <v>47</v>
      </c>
      <c r="M196" s="9">
        <v>0</v>
      </c>
      <c r="N196" s="95" t="s">
        <v>47</v>
      </c>
      <c r="O196" s="95" t="s">
        <v>56</v>
      </c>
      <c r="P196" s="95" t="s">
        <v>47</v>
      </c>
      <c r="Q196" s="9">
        <v>350562619.81000006</v>
      </c>
      <c r="R196" s="9">
        <v>0</v>
      </c>
      <c r="S196" s="9">
        <v>99245179.25</v>
      </c>
      <c r="T196" s="9">
        <v>0</v>
      </c>
      <c r="U196" s="95" t="s">
        <v>50</v>
      </c>
      <c r="V196" s="9">
        <v>0</v>
      </c>
      <c r="W196" s="9">
        <v>216652966</v>
      </c>
      <c r="X196" s="95" t="s">
        <v>50</v>
      </c>
      <c r="Y196" s="9">
        <v>34664474.560000002</v>
      </c>
      <c r="Z196" s="9">
        <v>0</v>
      </c>
      <c r="AA196" s="95" t="s">
        <v>50</v>
      </c>
      <c r="AB196" s="9">
        <v>0</v>
      </c>
      <c r="AC196" s="9">
        <v>0</v>
      </c>
      <c r="AD196" s="95" t="s">
        <v>50</v>
      </c>
      <c r="AE196" s="9">
        <v>0</v>
      </c>
      <c r="AF196" s="95">
        <v>0</v>
      </c>
      <c r="AG196" s="95" t="s">
        <v>50</v>
      </c>
      <c r="AH196" s="9">
        <v>0</v>
      </c>
      <c r="AI196" s="9">
        <v>0</v>
      </c>
      <c r="AJ196" s="95" t="s">
        <v>50</v>
      </c>
      <c r="AK196" s="9">
        <v>0</v>
      </c>
      <c r="AL196" s="9">
        <v>0</v>
      </c>
      <c r="AM196" s="96" t="s">
        <v>47</v>
      </c>
      <c r="AN196" s="95" t="s">
        <v>47</v>
      </c>
      <c r="AO196" s="96" t="s">
        <v>47</v>
      </c>
      <c r="AP196" s="95" t="s">
        <v>47</v>
      </c>
    </row>
    <row r="197" spans="1:42" ht="15" customHeight="1" x14ac:dyDescent="0.25">
      <c r="A197" s="95" t="s">
        <v>368</v>
      </c>
      <c r="B197" s="96">
        <v>44365</v>
      </c>
      <c r="C197" s="95" t="s">
        <v>46</v>
      </c>
      <c r="D197" s="95" t="s">
        <v>104</v>
      </c>
      <c r="E197" s="95" t="s">
        <v>105</v>
      </c>
      <c r="F197" s="95" t="s">
        <v>2458</v>
      </c>
      <c r="G197" s="95" t="s">
        <v>48</v>
      </c>
      <c r="H197" s="95" t="s">
        <v>357</v>
      </c>
      <c r="I197" s="9" t="s">
        <v>47</v>
      </c>
      <c r="J197" s="9" t="s">
        <v>47</v>
      </c>
      <c r="K197" s="9" t="s">
        <v>47</v>
      </c>
      <c r="L197" s="9" t="s">
        <v>47</v>
      </c>
      <c r="M197" s="9">
        <v>0</v>
      </c>
      <c r="N197" s="95" t="s">
        <v>47</v>
      </c>
      <c r="O197" s="95" t="s">
        <v>56</v>
      </c>
      <c r="P197" s="95" t="s">
        <v>47</v>
      </c>
      <c r="Q197" s="9">
        <v>479999021.5999999</v>
      </c>
      <c r="R197" s="9">
        <v>0</v>
      </c>
      <c r="S197" s="9">
        <v>355636860</v>
      </c>
      <c r="T197" s="9">
        <v>0</v>
      </c>
      <c r="U197" s="95" t="s">
        <v>50</v>
      </c>
      <c r="V197" s="9">
        <v>0</v>
      </c>
      <c r="W197" s="9">
        <v>107208760</v>
      </c>
      <c r="X197" s="95" t="s">
        <v>49</v>
      </c>
      <c r="Y197" s="9">
        <v>17153401.600000001</v>
      </c>
      <c r="Z197" s="9">
        <v>0</v>
      </c>
      <c r="AA197" s="95" t="s">
        <v>50</v>
      </c>
      <c r="AB197" s="9">
        <v>0</v>
      </c>
      <c r="AC197" s="9">
        <v>0</v>
      </c>
      <c r="AD197" s="95" t="s">
        <v>50</v>
      </c>
      <c r="AE197" s="9">
        <v>0</v>
      </c>
      <c r="AF197" s="95">
        <v>0</v>
      </c>
      <c r="AG197" s="95" t="s">
        <v>50</v>
      </c>
      <c r="AH197" s="9">
        <v>0</v>
      </c>
      <c r="AI197" s="9">
        <v>0</v>
      </c>
      <c r="AJ197" s="95" t="s">
        <v>50</v>
      </c>
      <c r="AK197" s="9">
        <v>0</v>
      </c>
      <c r="AL197" s="9">
        <v>0</v>
      </c>
      <c r="AM197" s="96" t="s">
        <v>47</v>
      </c>
      <c r="AN197" s="95" t="s">
        <v>47</v>
      </c>
      <c r="AO197" s="96" t="s">
        <v>47</v>
      </c>
      <c r="AP197" s="95" t="s">
        <v>47</v>
      </c>
    </row>
    <row r="198" spans="1:42" ht="15" customHeight="1" x14ac:dyDescent="0.25">
      <c r="A198" s="95" t="s">
        <v>369</v>
      </c>
      <c r="B198" s="96">
        <v>44365</v>
      </c>
      <c r="C198" s="95" t="s">
        <v>46</v>
      </c>
      <c r="D198" s="95" t="s">
        <v>359</v>
      </c>
      <c r="E198" s="95" t="s">
        <v>360</v>
      </c>
      <c r="F198" s="95" t="s">
        <v>2473</v>
      </c>
      <c r="G198" s="95" t="s">
        <v>48</v>
      </c>
      <c r="H198" s="95" t="s">
        <v>361</v>
      </c>
      <c r="I198" s="9" t="s">
        <v>47</v>
      </c>
      <c r="J198" s="9" t="s">
        <v>47</v>
      </c>
      <c r="K198" s="9" t="s">
        <v>47</v>
      </c>
      <c r="L198" s="9" t="s">
        <v>47</v>
      </c>
      <c r="M198" s="9">
        <v>0</v>
      </c>
      <c r="N198" s="95" t="s">
        <v>47</v>
      </c>
      <c r="O198" s="95" t="s">
        <v>56</v>
      </c>
      <c r="P198" s="95" t="s">
        <v>47</v>
      </c>
      <c r="Q198" s="9">
        <v>2216099453.8439994</v>
      </c>
      <c r="R198" s="9">
        <v>0</v>
      </c>
      <c r="S198" s="9">
        <v>1795663960.4000001</v>
      </c>
      <c r="T198" s="9">
        <v>0</v>
      </c>
      <c r="U198" s="95" t="s">
        <v>50</v>
      </c>
      <c r="V198" s="9">
        <v>0</v>
      </c>
      <c r="W198" s="9">
        <v>362444390.89999998</v>
      </c>
      <c r="X198" s="95" t="s">
        <v>50</v>
      </c>
      <c r="Y198" s="9">
        <v>57991102.544000007</v>
      </c>
      <c r="Z198" s="9">
        <v>0</v>
      </c>
      <c r="AA198" s="95" t="s">
        <v>50</v>
      </c>
      <c r="AB198" s="9">
        <v>0</v>
      </c>
      <c r="AC198" s="9">
        <v>0</v>
      </c>
      <c r="AD198" s="95" t="s">
        <v>50</v>
      </c>
      <c r="AE198" s="9">
        <v>0</v>
      </c>
      <c r="AF198" s="95">
        <v>0</v>
      </c>
      <c r="AG198" s="95" t="s">
        <v>50</v>
      </c>
      <c r="AH198" s="9">
        <v>0</v>
      </c>
      <c r="AI198" s="9">
        <v>0</v>
      </c>
      <c r="AJ198" s="95" t="s">
        <v>50</v>
      </c>
      <c r="AK198" s="9">
        <v>0</v>
      </c>
      <c r="AL198" s="9">
        <v>0</v>
      </c>
      <c r="AM198" s="96" t="s">
        <v>47</v>
      </c>
      <c r="AN198" s="95" t="s">
        <v>47</v>
      </c>
      <c r="AO198" s="96" t="s">
        <v>47</v>
      </c>
      <c r="AP198" s="95" t="s">
        <v>47</v>
      </c>
    </row>
    <row r="199" spans="1:42" ht="15" customHeight="1" x14ac:dyDescent="0.25">
      <c r="A199" s="95" t="s">
        <v>370</v>
      </c>
      <c r="B199" s="97">
        <v>44365</v>
      </c>
      <c r="C199" s="95" t="s">
        <v>46</v>
      </c>
      <c r="D199" s="95" t="s">
        <v>2260</v>
      </c>
      <c r="E199" s="95" t="s">
        <v>2261</v>
      </c>
      <c r="F199" s="93" t="s">
        <v>2266</v>
      </c>
      <c r="G199" s="95" t="s">
        <v>48</v>
      </c>
      <c r="H199" s="95" t="s">
        <v>2265</v>
      </c>
      <c r="I199" s="9" t="s">
        <v>47</v>
      </c>
      <c r="J199" s="9" t="s">
        <v>47</v>
      </c>
      <c r="K199" s="9" t="s">
        <v>47</v>
      </c>
      <c r="L199" s="9" t="s">
        <v>47</v>
      </c>
      <c r="M199" s="9">
        <v>0</v>
      </c>
      <c r="N199" s="95" t="s">
        <v>47</v>
      </c>
      <c r="O199" s="95" t="s">
        <v>2258</v>
      </c>
      <c r="P199" s="95" t="s">
        <v>47</v>
      </c>
      <c r="Q199" s="9"/>
      <c r="R199" s="9">
        <v>0</v>
      </c>
      <c r="S199" s="9"/>
      <c r="T199" s="9">
        <v>0</v>
      </c>
      <c r="U199" s="95" t="s">
        <v>50</v>
      </c>
      <c r="V199" s="9">
        <v>0</v>
      </c>
      <c r="W199" s="9">
        <v>0</v>
      </c>
      <c r="X199" s="95" t="s">
        <v>49</v>
      </c>
      <c r="Y199" s="9">
        <v>0</v>
      </c>
      <c r="Z199" s="9">
        <v>0</v>
      </c>
      <c r="AA199" s="95" t="s">
        <v>50</v>
      </c>
      <c r="AB199" s="9">
        <v>0</v>
      </c>
      <c r="AC199" s="9">
        <v>0</v>
      </c>
      <c r="AD199" s="95" t="s">
        <v>50</v>
      </c>
      <c r="AE199" s="9">
        <v>0</v>
      </c>
      <c r="AF199" s="9">
        <v>0</v>
      </c>
      <c r="AG199" s="98"/>
      <c r="AH199" s="98"/>
      <c r="AI199" s="98"/>
      <c r="AJ199" s="98"/>
      <c r="AK199" s="9"/>
      <c r="AL199" s="99"/>
      <c r="AM199" s="98"/>
      <c r="AN199" s="98"/>
      <c r="AO199" s="98"/>
      <c r="AP199" s="98"/>
    </row>
    <row r="200" spans="1:42" ht="15" customHeight="1" x14ac:dyDescent="0.25">
      <c r="A200" s="95" t="s">
        <v>371</v>
      </c>
      <c r="B200" s="96">
        <v>44366</v>
      </c>
      <c r="C200" s="95" t="s">
        <v>46</v>
      </c>
      <c r="D200" s="95" t="s">
        <v>53</v>
      </c>
      <c r="E200" s="95" t="s">
        <v>54</v>
      </c>
      <c r="F200" s="95" t="s">
        <v>2312</v>
      </c>
      <c r="G200" s="95" t="s">
        <v>48</v>
      </c>
      <c r="H200" s="95" t="s">
        <v>384</v>
      </c>
      <c r="I200" s="9" t="s">
        <v>47</v>
      </c>
      <c r="J200" s="9" t="s">
        <v>47</v>
      </c>
      <c r="K200" s="9" t="s">
        <v>47</v>
      </c>
      <c r="L200" s="9" t="s">
        <v>47</v>
      </c>
      <c r="M200" s="9">
        <v>0</v>
      </c>
      <c r="N200" s="95" t="s">
        <v>47</v>
      </c>
      <c r="O200" s="95" t="s">
        <v>56</v>
      </c>
      <c r="P200" s="95" t="s">
        <v>47</v>
      </c>
      <c r="Q200" s="9">
        <v>364355775.90000004</v>
      </c>
      <c r="R200" s="9">
        <v>0</v>
      </c>
      <c r="S200" s="9">
        <v>321370734.69999999</v>
      </c>
      <c r="T200" s="9">
        <v>0</v>
      </c>
      <c r="U200" s="95" t="s">
        <v>50</v>
      </c>
      <c r="V200" s="9">
        <v>0</v>
      </c>
      <c r="W200" s="9">
        <v>37056070</v>
      </c>
      <c r="X200" s="95" t="s">
        <v>50</v>
      </c>
      <c r="Y200" s="9">
        <v>5928971.2000000002</v>
      </c>
      <c r="Z200" s="9">
        <v>0</v>
      </c>
      <c r="AA200" s="95" t="s">
        <v>50</v>
      </c>
      <c r="AB200" s="9">
        <v>0</v>
      </c>
      <c r="AC200" s="9">
        <v>0</v>
      </c>
      <c r="AD200" s="95" t="s">
        <v>50</v>
      </c>
      <c r="AE200" s="9">
        <v>0</v>
      </c>
      <c r="AF200" s="95">
        <v>0</v>
      </c>
      <c r="AG200" s="95" t="s">
        <v>50</v>
      </c>
      <c r="AH200" s="9">
        <v>0</v>
      </c>
      <c r="AI200" s="9">
        <v>0</v>
      </c>
      <c r="AJ200" s="95" t="s">
        <v>50</v>
      </c>
      <c r="AK200" s="9">
        <v>0</v>
      </c>
      <c r="AL200" s="9">
        <v>0</v>
      </c>
      <c r="AM200" s="96" t="s">
        <v>47</v>
      </c>
      <c r="AN200" s="95" t="s">
        <v>47</v>
      </c>
      <c r="AO200" s="96" t="s">
        <v>47</v>
      </c>
      <c r="AP200" s="95" t="s">
        <v>47</v>
      </c>
    </row>
    <row r="201" spans="1:42" ht="15" customHeight="1" x14ac:dyDescent="0.25">
      <c r="A201" s="95" t="s">
        <v>372</v>
      </c>
      <c r="B201" s="96">
        <v>44366</v>
      </c>
      <c r="C201" s="95" t="s">
        <v>46</v>
      </c>
      <c r="D201" s="95" t="s">
        <v>53</v>
      </c>
      <c r="E201" s="95" t="s">
        <v>54</v>
      </c>
      <c r="F201" s="95" t="s">
        <v>2312</v>
      </c>
      <c r="G201" s="95" t="s">
        <v>48</v>
      </c>
      <c r="H201" s="95" t="s">
        <v>386</v>
      </c>
      <c r="I201" s="9" t="s">
        <v>47</v>
      </c>
      <c r="J201" s="9" t="s">
        <v>47</v>
      </c>
      <c r="K201" s="9" t="s">
        <v>47</v>
      </c>
      <c r="L201" s="9" t="s">
        <v>47</v>
      </c>
      <c r="M201" s="9">
        <v>0</v>
      </c>
      <c r="N201" s="95" t="s">
        <v>47</v>
      </c>
      <c r="O201" s="95" t="s">
        <v>387</v>
      </c>
      <c r="P201" s="95" t="s">
        <v>388</v>
      </c>
      <c r="Q201" s="9">
        <v>43220307.649999999</v>
      </c>
      <c r="R201" s="9">
        <v>0</v>
      </c>
      <c r="S201" s="9">
        <v>14725789.25</v>
      </c>
      <c r="T201" s="9">
        <v>24564240</v>
      </c>
      <c r="U201" s="95" t="s">
        <v>49</v>
      </c>
      <c r="V201" s="9">
        <v>3930278.4</v>
      </c>
      <c r="W201" s="9">
        <v>0</v>
      </c>
      <c r="X201" s="95" t="s">
        <v>50</v>
      </c>
      <c r="Y201" s="9">
        <v>0</v>
      </c>
      <c r="Z201" s="9">
        <v>0</v>
      </c>
      <c r="AA201" s="95" t="s">
        <v>50</v>
      </c>
      <c r="AB201" s="9">
        <v>0</v>
      </c>
      <c r="AC201" s="9">
        <v>0</v>
      </c>
      <c r="AD201" s="95" t="s">
        <v>50</v>
      </c>
      <c r="AE201" s="9">
        <v>0</v>
      </c>
      <c r="AF201" s="95">
        <v>0</v>
      </c>
      <c r="AG201" s="95" t="s">
        <v>50</v>
      </c>
      <c r="AH201" s="9">
        <v>0</v>
      </c>
      <c r="AI201" s="9">
        <v>0</v>
      </c>
      <c r="AJ201" s="95" t="s">
        <v>50</v>
      </c>
      <c r="AK201" s="9">
        <v>0</v>
      </c>
      <c r="AL201" s="9">
        <v>0</v>
      </c>
      <c r="AM201" s="96" t="s">
        <v>47</v>
      </c>
      <c r="AN201" s="95" t="s">
        <v>47</v>
      </c>
      <c r="AO201" s="96" t="s">
        <v>47</v>
      </c>
      <c r="AP201" s="95" t="s">
        <v>47</v>
      </c>
    </row>
    <row r="202" spans="1:42" ht="15" customHeight="1" x14ac:dyDescent="0.25">
      <c r="A202" s="95" t="s">
        <v>373</v>
      </c>
      <c r="B202" s="96">
        <v>44366</v>
      </c>
      <c r="C202" s="95" t="s">
        <v>46</v>
      </c>
      <c r="D202" s="95" t="s">
        <v>53</v>
      </c>
      <c r="E202" s="95" t="s">
        <v>54</v>
      </c>
      <c r="F202" s="95" t="s">
        <v>2312</v>
      </c>
      <c r="G202" s="95" t="s">
        <v>48</v>
      </c>
      <c r="H202" s="95" t="s">
        <v>390</v>
      </c>
      <c r="I202" s="9" t="s">
        <v>47</v>
      </c>
      <c r="J202" s="9" t="s">
        <v>47</v>
      </c>
      <c r="K202" s="9" t="s">
        <v>47</v>
      </c>
      <c r="L202" s="9" t="s">
        <v>47</v>
      </c>
      <c r="M202" s="9">
        <v>0</v>
      </c>
      <c r="N202" s="95" t="s">
        <v>47</v>
      </c>
      <c r="O202" s="95" t="s">
        <v>56</v>
      </c>
      <c r="P202" s="95" t="s">
        <v>47</v>
      </c>
      <c r="Q202" s="9">
        <v>5127959054.6059999</v>
      </c>
      <c r="R202" s="9">
        <v>0</v>
      </c>
      <c r="S202" s="9">
        <v>4160330227.9500003</v>
      </c>
      <c r="T202" s="9">
        <v>0</v>
      </c>
      <c r="U202" s="95" t="s">
        <v>50</v>
      </c>
      <c r="V202" s="9">
        <v>0</v>
      </c>
      <c r="W202" s="9">
        <v>834162781.5999999</v>
      </c>
      <c r="X202" s="95" t="s">
        <v>50</v>
      </c>
      <c r="Y202" s="9">
        <v>133466045.05599999</v>
      </c>
      <c r="Z202" s="9">
        <v>0</v>
      </c>
      <c r="AA202" s="95" t="s">
        <v>50</v>
      </c>
      <c r="AB202" s="9">
        <v>0</v>
      </c>
      <c r="AC202" s="9">
        <v>0</v>
      </c>
      <c r="AD202" s="95" t="s">
        <v>50</v>
      </c>
      <c r="AE202" s="9">
        <v>0</v>
      </c>
      <c r="AF202" s="95">
        <v>0</v>
      </c>
      <c r="AG202" s="95" t="s">
        <v>50</v>
      </c>
      <c r="AH202" s="9">
        <v>0</v>
      </c>
      <c r="AI202" s="9">
        <v>0</v>
      </c>
      <c r="AJ202" s="95" t="s">
        <v>50</v>
      </c>
      <c r="AK202" s="9">
        <v>0</v>
      </c>
      <c r="AL202" s="9">
        <v>0</v>
      </c>
      <c r="AM202" s="96" t="s">
        <v>47</v>
      </c>
      <c r="AN202" s="95" t="s">
        <v>47</v>
      </c>
      <c r="AO202" s="96" t="s">
        <v>47</v>
      </c>
      <c r="AP202" s="95" t="s">
        <v>47</v>
      </c>
    </row>
    <row r="203" spans="1:42" s="100" customFormat="1" ht="15" customHeight="1" x14ac:dyDescent="0.25">
      <c r="A203" s="93" t="s">
        <v>374</v>
      </c>
      <c r="B203" s="92">
        <v>44366</v>
      </c>
      <c r="C203" s="93" t="s">
        <v>1737</v>
      </c>
      <c r="D203" s="93" t="s">
        <v>53</v>
      </c>
      <c r="E203" s="93" t="s">
        <v>1738</v>
      </c>
      <c r="F203" s="93" t="s">
        <v>1901</v>
      </c>
      <c r="G203" s="93" t="s">
        <v>48</v>
      </c>
      <c r="H203" s="93" t="s">
        <v>1902</v>
      </c>
      <c r="I203" s="94" t="s">
        <v>47</v>
      </c>
      <c r="J203" s="94" t="s">
        <v>47</v>
      </c>
      <c r="K203" s="94" t="s">
        <v>47</v>
      </c>
      <c r="L203" s="94" t="s">
        <v>47</v>
      </c>
      <c r="M203" s="94">
        <v>0</v>
      </c>
      <c r="N203" s="93" t="s">
        <v>47</v>
      </c>
      <c r="O203" s="93" t="s">
        <v>56</v>
      </c>
      <c r="P203" s="93" t="s">
        <v>47</v>
      </c>
      <c r="Q203" s="94">
        <v>34869972</v>
      </c>
      <c r="R203" s="94">
        <v>0</v>
      </c>
      <c r="S203" s="94">
        <v>33635500</v>
      </c>
      <c r="T203" s="94">
        <v>0</v>
      </c>
      <c r="U203" s="93" t="s">
        <v>50</v>
      </c>
      <c r="V203" s="94">
        <v>0</v>
      </c>
      <c r="W203" s="94">
        <v>1064200</v>
      </c>
      <c r="X203" s="93" t="s">
        <v>50</v>
      </c>
      <c r="Y203" s="94">
        <v>170272</v>
      </c>
      <c r="Z203" s="94">
        <v>0</v>
      </c>
      <c r="AA203" s="93" t="s">
        <v>50</v>
      </c>
      <c r="AB203" s="94">
        <v>0</v>
      </c>
      <c r="AC203" s="94">
        <v>0</v>
      </c>
      <c r="AD203" s="93" t="s">
        <v>50</v>
      </c>
      <c r="AE203" s="94">
        <v>0</v>
      </c>
      <c r="AF203" s="93">
        <v>0</v>
      </c>
      <c r="AG203" s="93" t="s">
        <v>50</v>
      </c>
      <c r="AH203" s="94">
        <v>0</v>
      </c>
      <c r="AI203" s="94">
        <v>0</v>
      </c>
      <c r="AJ203" s="93" t="s">
        <v>50</v>
      </c>
      <c r="AK203" s="94">
        <v>0</v>
      </c>
      <c r="AL203" s="94">
        <v>0</v>
      </c>
      <c r="AM203" s="92" t="s">
        <v>47</v>
      </c>
      <c r="AN203" s="93" t="s">
        <v>47</v>
      </c>
      <c r="AO203" s="92" t="s">
        <v>47</v>
      </c>
      <c r="AP203" s="93" t="s">
        <v>47</v>
      </c>
    </row>
    <row r="204" spans="1:42" s="100" customFormat="1" ht="15" customHeight="1" x14ac:dyDescent="0.25">
      <c r="A204" s="93" t="s">
        <v>375</v>
      </c>
      <c r="B204" s="92">
        <v>44366</v>
      </c>
      <c r="C204" s="93" t="s">
        <v>1737</v>
      </c>
      <c r="D204" s="93" t="s">
        <v>53</v>
      </c>
      <c r="E204" s="93" t="s">
        <v>1738</v>
      </c>
      <c r="F204" s="93" t="s">
        <v>1903</v>
      </c>
      <c r="G204" s="93" t="s">
        <v>48</v>
      </c>
      <c r="H204" s="93" t="s">
        <v>1904</v>
      </c>
      <c r="I204" s="94" t="s">
        <v>47</v>
      </c>
      <c r="J204" s="94" t="s">
        <v>47</v>
      </c>
      <c r="K204" s="94" t="s">
        <v>47</v>
      </c>
      <c r="L204" s="94" t="s">
        <v>47</v>
      </c>
      <c r="M204" s="94">
        <v>0</v>
      </c>
      <c r="N204" s="93" t="s">
        <v>47</v>
      </c>
      <c r="O204" s="93" t="s">
        <v>1765</v>
      </c>
      <c r="P204" s="93" t="s">
        <v>1766</v>
      </c>
      <c r="Q204" s="94">
        <v>12886836</v>
      </c>
      <c r="R204" s="94">
        <v>0</v>
      </c>
      <c r="S204" s="94">
        <v>5915700</v>
      </c>
      <c r="T204" s="94">
        <v>6009600</v>
      </c>
      <c r="U204" s="93" t="s">
        <v>49</v>
      </c>
      <c r="V204" s="94">
        <v>961536</v>
      </c>
      <c r="W204" s="94">
        <v>0</v>
      </c>
      <c r="X204" s="93" t="s">
        <v>50</v>
      </c>
      <c r="Y204" s="94">
        <v>0</v>
      </c>
      <c r="Z204" s="94">
        <v>0</v>
      </c>
      <c r="AA204" s="93" t="s">
        <v>50</v>
      </c>
      <c r="AB204" s="94">
        <v>0</v>
      </c>
      <c r="AC204" s="94">
        <v>0</v>
      </c>
      <c r="AD204" s="93" t="s">
        <v>50</v>
      </c>
      <c r="AE204" s="94">
        <v>0</v>
      </c>
      <c r="AF204" s="93">
        <v>0</v>
      </c>
      <c r="AG204" s="93" t="s">
        <v>50</v>
      </c>
      <c r="AH204" s="94">
        <v>0</v>
      </c>
      <c r="AI204" s="94">
        <v>0</v>
      </c>
      <c r="AJ204" s="93" t="s">
        <v>50</v>
      </c>
      <c r="AK204" s="94">
        <v>0</v>
      </c>
      <c r="AL204" s="94">
        <v>0</v>
      </c>
      <c r="AM204" s="92" t="s">
        <v>47</v>
      </c>
      <c r="AN204" s="93" t="s">
        <v>47</v>
      </c>
      <c r="AO204" s="92" t="s">
        <v>47</v>
      </c>
      <c r="AP204" s="93" t="s">
        <v>47</v>
      </c>
    </row>
    <row r="205" spans="1:42" s="100" customFormat="1" ht="15" customHeight="1" x14ac:dyDescent="0.25">
      <c r="A205" s="93" t="s">
        <v>376</v>
      </c>
      <c r="B205" s="92">
        <v>44366</v>
      </c>
      <c r="C205" s="93" t="s">
        <v>1737</v>
      </c>
      <c r="D205" s="93" t="s">
        <v>53</v>
      </c>
      <c r="E205" s="93" t="s">
        <v>1738</v>
      </c>
      <c r="F205" s="93" t="s">
        <v>1901</v>
      </c>
      <c r="G205" s="93" t="s">
        <v>48</v>
      </c>
      <c r="H205" s="93" t="s">
        <v>1905</v>
      </c>
      <c r="I205" s="94" t="s">
        <v>47</v>
      </c>
      <c r="J205" s="94" t="s">
        <v>47</v>
      </c>
      <c r="K205" s="94" t="s">
        <v>47</v>
      </c>
      <c r="L205" s="94" t="s">
        <v>47</v>
      </c>
      <c r="M205" s="94">
        <v>0</v>
      </c>
      <c r="N205" s="93" t="s">
        <v>47</v>
      </c>
      <c r="O205" s="93" t="s">
        <v>56</v>
      </c>
      <c r="P205" s="93" t="s">
        <v>47</v>
      </c>
      <c r="Q205" s="94">
        <v>123089032.366</v>
      </c>
      <c r="R205" s="94">
        <v>0</v>
      </c>
      <c r="S205" s="94">
        <v>83402500.349999994</v>
      </c>
      <c r="T205" s="94">
        <v>0</v>
      </c>
      <c r="U205" s="93" t="s">
        <v>50</v>
      </c>
      <c r="V205" s="94">
        <v>0</v>
      </c>
      <c r="W205" s="94">
        <v>34212527.600000001</v>
      </c>
      <c r="X205" s="93" t="s">
        <v>50</v>
      </c>
      <c r="Y205" s="94">
        <v>5474004.4160000002</v>
      </c>
      <c r="Z205" s="94">
        <v>0</v>
      </c>
      <c r="AA205" s="93" t="s">
        <v>50</v>
      </c>
      <c r="AB205" s="94">
        <v>0</v>
      </c>
      <c r="AC205" s="94">
        <v>0</v>
      </c>
      <c r="AD205" s="93" t="s">
        <v>50</v>
      </c>
      <c r="AE205" s="94">
        <v>0</v>
      </c>
      <c r="AF205" s="93">
        <v>0</v>
      </c>
      <c r="AG205" s="93" t="s">
        <v>50</v>
      </c>
      <c r="AH205" s="94">
        <v>0</v>
      </c>
      <c r="AI205" s="94">
        <v>0</v>
      </c>
      <c r="AJ205" s="93" t="s">
        <v>50</v>
      </c>
      <c r="AK205" s="94">
        <v>0</v>
      </c>
      <c r="AL205" s="94">
        <v>0</v>
      </c>
      <c r="AM205" s="92" t="s">
        <v>47</v>
      </c>
      <c r="AN205" s="93" t="s">
        <v>47</v>
      </c>
      <c r="AO205" s="92" t="s">
        <v>47</v>
      </c>
      <c r="AP205" s="93" t="s">
        <v>47</v>
      </c>
    </row>
    <row r="206" spans="1:42" s="100" customFormat="1" ht="15" customHeight="1" x14ac:dyDescent="0.25">
      <c r="A206" s="93" t="s">
        <v>377</v>
      </c>
      <c r="B206" s="92">
        <v>44366</v>
      </c>
      <c r="C206" s="93" t="s">
        <v>1737</v>
      </c>
      <c r="D206" s="93" t="s">
        <v>53</v>
      </c>
      <c r="E206" s="93" t="s">
        <v>1738</v>
      </c>
      <c r="F206" s="93" t="s">
        <v>1903</v>
      </c>
      <c r="G206" s="93" t="s">
        <v>48</v>
      </c>
      <c r="H206" s="93" t="s">
        <v>1906</v>
      </c>
      <c r="I206" s="94" t="s">
        <v>47</v>
      </c>
      <c r="J206" s="94" t="s">
        <v>47</v>
      </c>
      <c r="K206" s="94" t="s">
        <v>47</v>
      </c>
      <c r="L206" s="94" t="s">
        <v>47</v>
      </c>
      <c r="M206" s="94">
        <v>0</v>
      </c>
      <c r="N206" s="93" t="s">
        <v>47</v>
      </c>
      <c r="O206" s="93" t="s">
        <v>1907</v>
      </c>
      <c r="P206" s="93" t="s">
        <v>1908</v>
      </c>
      <c r="Q206" s="94">
        <v>216466604.40000001</v>
      </c>
      <c r="R206" s="94">
        <v>0</v>
      </c>
      <c r="S206" s="94">
        <v>145509880</v>
      </c>
      <c r="T206" s="94">
        <v>61169590</v>
      </c>
      <c r="U206" s="93" t="s">
        <v>49</v>
      </c>
      <c r="V206" s="94">
        <v>9787134.4000000004</v>
      </c>
      <c r="W206" s="94">
        <v>0</v>
      </c>
      <c r="X206" s="93" t="s">
        <v>50</v>
      </c>
      <c r="Y206" s="94">
        <v>0</v>
      </c>
      <c r="Z206" s="94">
        <v>0</v>
      </c>
      <c r="AA206" s="93" t="s">
        <v>50</v>
      </c>
      <c r="AB206" s="94">
        <v>0</v>
      </c>
      <c r="AC206" s="94">
        <v>0</v>
      </c>
      <c r="AD206" s="93" t="s">
        <v>50</v>
      </c>
      <c r="AE206" s="94">
        <v>0</v>
      </c>
      <c r="AF206" s="93">
        <v>0</v>
      </c>
      <c r="AG206" s="93" t="s">
        <v>50</v>
      </c>
      <c r="AH206" s="94">
        <v>0</v>
      </c>
      <c r="AI206" s="94">
        <v>0</v>
      </c>
      <c r="AJ206" s="93" t="s">
        <v>50</v>
      </c>
      <c r="AK206" s="94">
        <v>0</v>
      </c>
      <c r="AL206" s="94">
        <v>0</v>
      </c>
      <c r="AM206" s="92" t="s">
        <v>47</v>
      </c>
      <c r="AN206" s="93" t="s">
        <v>47</v>
      </c>
      <c r="AO206" s="92" t="s">
        <v>47</v>
      </c>
      <c r="AP206" s="93" t="s">
        <v>47</v>
      </c>
    </row>
    <row r="207" spans="1:42" s="100" customFormat="1" ht="15" customHeight="1" x14ac:dyDescent="0.25">
      <c r="A207" s="93" t="s">
        <v>378</v>
      </c>
      <c r="B207" s="92">
        <v>44366</v>
      </c>
      <c r="C207" s="93" t="s">
        <v>1737</v>
      </c>
      <c r="D207" s="93" t="s">
        <v>53</v>
      </c>
      <c r="E207" s="93" t="s">
        <v>1738</v>
      </c>
      <c r="F207" s="93" t="s">
        <v>1901</v>
      </c>
      <c r="G207" s="93" t="s">
        <v>48</v>
      </c>
      <c r="H207" s="93" t="s">
        <v>1909</v>
      </c>
      <c r="I207" s="94" t="s">
        <v>47</v>
      </c>
      <c r="J207" s="94" t="s">
        <v>47</v>
      </c>
      <c r="K207" s="94" t="s">
        <v>47</v>
      </c>
      <c r="L207" s="94" t="s">
        <v>47</v>
      </c>
      <c r="M207" s="94">
        <v>0</v>
      </c>
      <c r="N207" s="93" t="s">
        <v>47</v>
      </c>
      <c r="O207" s="93" t="s">
        <v>56</v>
      </c>
      <c r="P207" s="93" t="s">
        <v>47</v>
      </c>
      <c r="Q207" s="94">
        <v>2757521468.1760001</v>
      </c>
      <c r="R207" s="94">
        <v>0</v>
      </c>
      <c r="S207" s="94">
        <v>1914321105.2400002</v>
      </c>
      <c r="T207" s="94">
        <v>0</v>
      </c>
      <c r="U207" s="93" t="s">
        <v>50</v>
      </c>
      <c r="V207" s="94">
        <v>0</v>
      </c>
      <c r="W207" s="94">
        <v>726896864.60000002</v>
      </c>
      <c r="X207" s="93" t="s">
        <v>49</v>
      </c>
      <c r="Y207" s="94">
        <v>116303498.336</v>
      </c>
      <c r="Z207" s="94">
        <v>0</v>
      </c>
      <c r="AA207" s="93" t="s">
        <v>50</v>
      </c>
      <c r="AB207" s="94">
        <v>0</v>
      </c>
      <c r="AC207" s="94">
        <v>0</v>
      </c>
      <c r="AD207" s="93" t="s">
        <v>50</v>
      </c>
      <c r="AE207" s="94">
        <v>0</v>
      </c>
      <c r="AF207" s="93">
        <v>0</v>
      </c>
      <c r="AG207" s="93" t="s">
        <v>50</v>
      </c>
      <c r="AH207" s="94">
        <v>0</v>
      </c>
      <c r="AI207" s="94">
        <v>0</v>
      </c>
      <c r="AJ207" s="93" t="s">
        <v>50</v>
      </c>
      <c r="AK207" s="94">
        <v>0</v>
      </c>
      <c r="AL207" s="94">
        <v>0</v>
      </c>
      <c r="AM207" s="92" t="s">
        <v>47</v>
      </c>
      <c r="AN207" s="93" t="s">
        <v>47</v>
      </c>
      <c r="AO207" s="92" t="s">
        <v>47</v>
      </c>
      <c r="AP207" s="93" t="s">
        <v>47</v>
      </c>
    </row>
    <row r="208" spans="1:42" s="100" customFormat="1" ht="15" customHeight="1" x14ac:dyDescent="0.25">
      <c r="A208" s="93" t="s">
        <v>379</v>
      </c>
      <c r="B208" s="92">
        <v>44366</v>
      </c>
      <c r="C208" s="93" t="s">
        <v>1737</v>
      </c>
      <c r="D208" s="93" t="s">
        <v>53</v>
      </c>
      <c r="E208" s="93" t="s">
        <v>1738</v>
      </c>
      <c r="F208" s="93" t="s">
        <v>1903</v>
      </c>
      <c r="G208" s="93" t="s">
        <v>48</v>
      </c>
      <c r="H208" s="93" t="s">
        <v>1910</v>
      </c>
      <c r="I208" s="94" t="s">
        <v>47</v>
      </c>
      <c r="J208" s="94" t="s">
        <v>47</v>
      </c>
      <c r="K208" s="94" t="s">
        <v>47</v>
      </c>
      <c r="L208" s="94" t="s">
        <v>47</v>
      </c>
      <c r="M208" s="94">
        <v>0</v>
      </c>
      <c r="N208" s="93" t="s">
        <v>47</v>
      </c>
      <c r="O208" s="93" t="s">
        <v>1911</v>
      </c>
      <c r="P208" s="93" t="s">
        <v>1912</v>
      </c>
      <c r="Q208" s="94">
        <v>93840968.200000003</v>
      </c>
      <c r="R208" s="94">
        <v>0</v>
      </c>
      <c r="S208" s="94">
        <v>70320645.799999997</v>
      </c>
      <c r="T208" s="94">
        <v>20276140</v>
      </c>
      <c r="U208" s="93" t="s">
        <v>49</v>
      </c>
      <c r="V208" s="94">
        <v>3244182.4</v>
      </c>
      <c r="W208" s="94">
        <v>0</v>
      </c>
      <c r="X208" s="93" t="s">
        <v>50</v>
      </c>
      <c r="Y208" s="94">
        <v>0</v>
      </c>
      <c r="Z208" s="94">
        <v>0</v>
      </c>
      <c r="AA208" s="93" t="s">
        <v>50</v>
      </c>
      <c r="AB208" s="94">
        <v>0</v>
      </c>
      <c r="AC208" s="94">
        <v>0</v>
      </c>
      <c r="AD208" s="93" t="s">
        <v>50</v>
      </c>
      <c r="AE208" s="94">
        <v>0</v>
      </c>
      <c r="AF208" s="93">
        <v>0</v>
      </c>
      <c r="AG208" s="93" t="s">
        <v>50</v>
      </c>
      <c r="AH208" s="94">
        <v>0</v>
      </c>
      <c r="AI208" s="94">
        <v>0</v>
      </c>
      <c r="AJ208" s="93" t="s">
        <v>50</v>
      </c>
      <c r="AK208" s="94">
        <v>0</v>
      </c>
      <c r="AL208" s="94">
        <v>0</v>
      </c>
      <c r="AM208" s="92" t="s">
        <v>47</v>
      </c>
      <c r="AN208" s="93" t="s">
        <v>47</v>
      </c>
      <c r="AO208" s="92" t="s">
        <v>47</v>
      </c>
      <c r="AP208" s="93" t="s">
        <v>47</v>
      </c>
    </row>
    <row r="209" spans="1:42" s="100" customFormat="1" ht="15" customHeight="1" x14ac:dyDescent="0.25">
      <c r="A209" s="93" t="s">
        <v>380</v>
      </c>
      <c r="B209" s="92">
        <v>44366</v>
      </c>
      <c r="C209" s="93" t="s">
        <v>1737</v>
      </c>
      <c r="D209" s="93" t="s">
        <v>53</v>
      </c>
      <c r="E209" s="93" t="s">
        <v>1738</v>
      </c>
      <c r="F209" s="93" t="s">
        <v>1901</v>
      </c>
      <c r="G209" s="93" t="s">
        <v>48</v>
      </c>
      <c r="H209" s="93" t="s">
        <v>1913</v>
      </c>
      <c r="I209" s="94" t="s">
        <v>47</v>
      </c>
      <c r="J209" s="94" t="s">
        <v>47</v>
      </c>
      <c r="K209" s="94" t="s">
        <v>47</v>
      </c>
      <c r="L209" s="94" t="s">
        <v>47</v>
      </c>
      <c r="M209" s="94">
        <v>0</v>
      </c>
      <c r="N209" s="93" t="s">
        <v>47</v>
      </c>
      <c r="O209" s="93" t="s">
        <v>56</v>
      </c>
      <c r="P209" s="93" t="s">
        <v>47</v>
      </c>
      <c r="Q209" s="94">
        <v>91466567.728</v>
      </c>
      <c r="R209" s="94">
        <v>0</v>
      </c>
      <c r="S209" s="94">
        <v>47016825.5</v>
      </c>
      <c r="T209" s="94">
        <v>0</v>
      </c>
      <c r="U209" s="93" t="s">
        <v>50</v>
      </c>
      <c r="V209" s="94">
        <v>0</v>
      </c>
      <c r="W209" s="94">
        <v>38318743.299999997</v>
      </c>
      <c r="X209" s="93" t="s">
        <v>49</v>
      </c>
      <c r="Y209" s="94">
        <v>6130998.9279999994</v>
      </c>
      <c r="Z209" s="94">
        <v>0</v>
      </c>
      <c r="AA209" s="93" t="s">
        <v>50</v>
      </c>
      <c r="AB209" s="94">
        <v>0</v>
      </c>
      <c r="AC209" s="94">
        <v>0</v>
      </c>
      <c r="AD209" s="93" t="s">
        <v>50</v>
      </c>
      <c r="AE209" s="94">
        <v>0</v>
      </c>
      <c r="AF209" s="93">
        <v>0</v>
      </c>
      <c r="AG209" s="93" t="s">
        <v>50</v>
      </c>
      <c r="AH209" s="94">
        <v>0</v>
      </c>
      <c r="AI209" s="94">
        <v>0</v>
      </c>
      <c r="AJ209" s="93" t="s">
        <v>50</v>
      </c>
      <c r="AK209" s="94">
        <v>0</v>
      </c>
      <c r="AL209" s="94">
        <v>0</v>
      </c>
      <c r="AM209" s="92" t="s">
        <v>47</v>
      </c>
      <c r="AN209" s="93" t="s">
        <v>47</v>
      </c>
      <c r="AO209" s="92" t="s">
        <v>47</v>
      </c>
      <c r="AP209" s="93" t="s">
        <v>47</v>
      </c>
    </row>
    <row r="210" spans="1:42" s="100" customFormat="1" ht="15" customHeight="1" x14ac:dyDescent="0.25">
      <c r="A210" s="93" t="s">
        <v>381</v>
      </c>
      <c r="B210" s="92">
        <v>44366</v>
      </c>
      <c r="C210" s="93" t="s">
        <v>1737</v>
      </c>
      <c r="D210" s="93" t="s">
        <v>53</v>
      </c>
      <c r="E210" s="93" t="s">
        <v>1738</v>
      </c>
      <c r="F210" s="93" t="s">
        <v>1903</v>
      </c>
      <c r="G210" s="93" t="s">
        <v>48</v>
      </c>
      <c r="H210" s="93" t="s">
        <v>1914</v>
      </c>
      <c r="I210" s="94" t="s">
        <v>47</v>
      </c>
      <c r="J210" s="94" t="s">
        <v>47</v>
      </c>
      <c r="K210" s="94" t="s">
        <v>47</v>
      </c>
      <c r="L210" s="94" t="s">
        <v>47</v>
      </c>
      <c r="M210" s="94">
        <v>0</v>
      </c>
      <c r="N210" s="93" t="s">
        <v>47</v>
      </c>
      <c r="O210" s="93" t="s">
        <v>1885</v>
      </c>
      <c r="P210" s="93" t="s">
        <v>1886</v>
      </c>
      <c r="Q210" s="94">
        <v>31218432.199999999</v>
      </c>
      <c r="R210" s="94">
        <v>0</v>
      </c>
      <c r="S210" s="94">
        <v>30459595</v>
      </c>
      <c r="T210" s="94">
        <v>654170</v>
      </c>
      <c r="U210" s="93" t="s">
        <v>49</v>
      </c>
      <c r="V210" s="94">
        <v>104667.2</v>
      </c>
      <c r="W210" s="94">
        <v>0</v>
      </c>
      <c r="X210" s="93" t="s">
        <v>50</v>
      </c>
      <c r="Y210" s="94">
        <v>0</v>
      </c>
      <c r="Z210" s="94">
        <v>0</v>
      </c>
      <c r="AA210" s="93" t="s">
        <v>50</v>
      </c>
      <c r="AB210" s="94">
        <v>0</v>
      </c>
      <c r="AC210" s="94">
        <v>0</v>
      </c>
      <c r="AD210" s="93" t="s">
        <v>50</v>
      </c>
      <c r="AE210" s="94">
        <v>0</v>
      </c>
      <c r="AF210" s="93">
        <v>0</v>
      </c>
      <c r="AG210" s="93" t="s">
        <v>50</v>
      </c>
      <c r="AH210" s="94">
        <v>0</v>
      </c>
      <c r="AI210" s="94">
        <v>0</v>
      </c>
      <c r="AJ210" s="93" t="s">
        <v>50</v>
      </c>
      <c r="AK210" s="94">
        <v>0</v>
      </c>
      <c r="AL210" s="94">
        <v>0</v>
      </c>
      <c r="AM210" s="92" t="s">
        <v>47</v>
      </c>
      <c r="AN210" s="93" t="s">
        <v>47</v>
      </c>
      <c r="AO210" s="92" t="s">
        <v>47</v>
      </c>
      <c r="AP210" s="93" t="s">
        <v>47</v>
      </c>
    </row>
    <row r="211" spans="1:42" s="100" customFormat="1" ht="15" customHeight="1" x14ac:dyDescent="0.25">
      <c r="A211" s="93" t="s">
        <v>382</v>
      </c>
      <c r="B211" s="92">
        <v>44366</v>
      </c>
      <c r="C211" s="93" t="s">
        <v>1737</v>
      </c>
      <c r="D211" s="93" t="s">
        <v>53</v>
      </c>
      <c r="E211" s="93" t="s">
        <v>1738</v>
      </c>
      <c r="F211" s="93" t="s">
        <v>1901</v>
      </c>
      <c r="G211" s="93" t="s">
        <v>48</v>
      </c>
      <c r="H211" s="93" t="s">
        <v>1915</v>
      </c>
      <c r="I211" s="94" t="s">
        <v>47</v>
      </c>
      <c r="J211" s="94" t="s">
        <v>47</v>
      </c>
      <c r="K211" s="94" t="s">
        <v>47</v>
      </c>
      <c r="L211" s="94" t="s">
        <v>47</v>
      </c>
      <c r="M211" s="94">
        <v>0</v>
      </c>
      <c r="N211" s="93" t="s">
        <v>47</v>
      </c>
      <c r="O211" s="93" t="s">
        <v>56</v>
      </c>
      <c r="P211" s="93" t="s">
        <v>47</v>
      </c>
      <c r="Q211" s="94">
        <v>84943243.219999999</v>
      </c>
      <c r="R211" s="94">
        <v>0</v>
      </c>
      <c r="S211" s="94">
        <v>50990180.099999994</v>
      </c>
      <c r="T211" s="94">
        <v>0</v>
      </c>
      <c r="U211" s="93" t="s">
        <v>50</v>
      </c>
      <c r="V211" s="94">
        <v>0</v>
      </c>
      <c r="W211" s="94">
        <v>29269882</v>
      </c>
      <c r="X211" s="93" t="s">
        <v>50</v>
      </c>
      <c r="Y211" s="94">
        <v>4683181.12</v>
      </c>
      <c r="Z211" s="94">
        <v>0</v>
      </c>
      <c r="AA211" s="93" t="s">
        <v>50</v>
      </c>
      <c r="AB211" s="94">
        <v>0</v>
      </c>
      <c r="AC211" s="94">
        <v>0</v>
      </c>
      <c r="AD211" s="93" t="s">
        <v>50</v>
      </c>
      <c r="AE211" s="94">
        <v>0</v>
      </c>
      <c r="AF211" s="93">
        <v>0</v>
      </c>
      <c r="AG211" s="93" t="s">
        <v>50</v>
      </c>
      <c r="AH211" s="94">
        <v>0</v>
      </c>
      <c r="AI211" s="94">
        <v>0</v>
      </c>
      <c r="AJ211" s="93" t="s">
        <v>50</v>
      </c>
      <c r="AK211" s="94">
        <v>0</v>
      </c>
      <c r="AL211" s="94">
        <v>0</v>
      </c>
      <c r="AM211" s="92" t="s">
        <v>47</v>
      </c>
      <c r="AN211" s="93" t="s">
        <v>47</v>
      </c>
      <c r="AO211" s="92" t="s">
        <v>47</v>
      </c>
      <c r="AP211" s="93" t="s">
        <v>47</v>
      </c>
    </row>
    <row r="212" spans="1:42" s="100" customFormat="1" ht="15" customHeight="1" x14ac:dyDescent="0.25">
      <c r="A212" s="93" t="s">
        <v>383</v>
      </c>
      <c r="B212" s="92">
        <v>44366</v>
      </c>
      <c r="C212" s="93" t="s">
        <v>1737</v>
      </c>
      <c r="D212" s="93" t="s">
        <v>53</v>
      </c>
      <c r="E212" s="93" t="s">
        <v>1738</v>
      </c>
      <c r="F212" s="93" t="s">
        <v>1903</v>
      </c>
      <c r="G212" s="93" t="s">
        <v>84</v>
      </c>
      <c r="H212" s="93" t="s">
        <v>47</v>
      </c>
      <c r="I212" s="94" t="s">
        <v>1916</v>
      </c>
      <c r="J212" s="94" t="s">
        <v>47</v>
      </c>
      <c r="K212" s="94" t="s">
        <v>1917</v>
      </c>
      <c r="L212" s="94" t="s">
        <v>1918</v>
      </c>
      <c r="M212" s="94">
        <v>9694236</v>
      </c>
      <c r="N212" s="93" t="s">
        <v>87</v>
      </c>
      <c r="O212" s="93" t="s">
        <v>1919</v>
      </c>
      <c r="P212" s="93" t="s">
        <v>1920</v>
      </c>
      <c r="Q212" s="94">
        <v>-5023024</v>
      </c>
      <c r="R212" s="94">
        <v>0</v>
      </c>
      <c r="S212" s="94">
        <v>-5023024</v>
      </c>
      <c r="T212" s="94">
        <v>0</v>
      </c>
      <c r="U212" s="93" t="s">
        <v>50</v>
      </c>
      <c r="V212" s="94">
        <v>0</v>
      </c>
      <c r="W212" s="94">
        <v>0</v>
      </c>
      <c r="X212" s="93" t="s">
        <v>50</v>
      </c>
      <c r="Y212" s="94">
        <v>0</v>
      </c>
      <c r="Z212" s="94">
        <v>0</v>
      </c>
      <c r="AA212" s="93" t="s">
        <v>50</v>
      </c>
      <c r="AB212" s="94">
        <v>0</v>
      </c>
      <c r="AC212" s="94">
        <v>0</v>
      </c>
      <c r="AD212" s="93" t="s">
        <v>50</v>
      </c>
      <c r="AE212" s="94">
        <v>0</v>
      </c>
      <c r="AF212" s="93">
        <v>0</v>
      </c>
      <c r="AG212" s="93" t="s">
        <v>50</v>
      </c>
      <c r="AH212" s="94">
        <v>0</v>
      </c>
      <c r="AI212" s="94">
        <v>0</v>
      </c>
      <c r="AJ212" s="93" t="s">
        <v>50</v>
      </c>
      <c r="AK212" s="94">
        <v>0</v>
      </c>
      <c r="AL212" s="94">
        <v>0</v>
      </c>
      <c r="AM212" s="92" t="s">
        <v>47</v>
      </c>
      <c r="AN212" s="93" t="s">
        <v>47</v>
      </c>
      <c r="AO212" s="92" t="s">
        <v>47</v>
      </c>
      <c r="AP212" s="93" t="s">
        <v>47</v>
      </c>
    </row>
    <row r="213" spans="1:42" s="100" customFormat="1" ht="15" customHeight="1" x14ac:dyDescent="0.25">
      <c r="A213" s="93" t="s">
        <v>385</v>
      </c>
      <c r="B213" s="92">
        <v>44366</v>
      </c>
      <c r="C213" s="93" t="s">
        <v>1737</v>
      </c>
      <c r="D213" s="93" t="s">
        <v>53</v>
      </c>
      <c r="E213" s="93" t="s">
        <v>1738</v>
      </c>
      <c r="F213" s="93" t="s">
        <v>1903</v>
      </c>
      <c r="G213" s="93" t="s">
        <v>84</v>
      </c>
      <c r="H213" s="93" t="s">
        <v>47</v>
      </c>
      <c r="I213" s="94" t="s">
        <v>1921</v>
      </c>
      <c r="J213" s="94" t="s">
        <v>47</v>
      </c>
      <c r="K213" s="94" t="s">
        <v>1917</v>
      </c>
      <c r="L213" s="94" t="s">
        <v>1918</v>
      </c>
      <c r="M213" s="94">
        <v>9694236</v>
      </c>
      <c r="N213" s="93" t="s">
        <v>87</v>
      </c>
      <c r="O213" s="93" t="s">
        <v>1919</v>
      </c>
      <c r="P213" s="93" t="s">
        <v>1920</v>
      </c>
      <c r="Q213" s="94">
        <v>-3545664</v>
      </c>
      <c r="R213" s="94">
        <v>0</v>
      </c>
      <c r="S213" s="94">
        <v>-3545664</v>
      </c>
      <c r="T213" s="94">
        <v>0</v>
      </c>
      <c r="U213" s="93" t="s">
        <v>50</v>
      </c>
      <c r="V213" s="94">
        <v>0</v>
      </c>
      <c r="W213" s="94">
        <v>0</v>
      </c>
      <c r="X213" s="93" t="s">
        <v>50</v>
      </c>
      <c r="Y213" s="94">
        <v>0</v>
      </c>
      <c r="Z213" s="94">
        <v>0</v>
      </c>
      <c r="AA213" s="93" t="s">
        <v>50</v>
      </c>
      <c r="AB213" s="94">
        <v>0</v>
      </c>
      <c r="AC213" s="94">
        <v>0</v>
      </c>
      <c r="AD213" s="93" t="s">
        <v>50</v>
      </c>
      <c r="AE213" s="94">
        <v>0</v>
      </c>
      <c r="AF213" s="93">
        <v>0</v>
      </c>
      <c r="AG213" s="93" t="s">
        <v>50</v>
      </c>
      <c r="AH213" s="94">
        <v>0</v>
      </c>
      <c r="AI213" s="94">
        <v>0</v>
      </c>
      <c r="AJ213" s="93" t="s">
        <v>50</v>
      </c>
      <c r="AK213" s="94">
        <v>0</v>
      </c>
      <c r="AL213" s="94">
        <v>0</v>
      </c>
      <c r="AM213" s="92" t="s">
        <v>47</v>
      </c>
      <c r="AN213" s="93" t="s">
        <v>47</v>
      </c>
      <c r="AO213" s="92" t="s">
        <v>47</v>
      </c>
      <c r="AP213" s="93" t="s">
        <v>47</v>
      </c>
    </row>
    <row r="214" spans="1:42" ht="15" customHeight="1" x14ac:dyDescent="0.25">
      <c r="A214" s="95" t="s">
        <v>389</v>
      </c>
      <c r="B214" s="96">
        <v>44366</v>
      </c>
      <c r="C214" s="95" t="s">
        <v>1484</v>
      </c>
      <c r="D214" s="95" t="s">
        <v>53</v>
      </c>
      <c r="E214" s="95" t="s">
        <v>1485</v>
      </c>
      <c r="F214" s="95" t="s">
        <v>1536</v>
      </c>
      <c r="G214" s="95" t="s">
        <v>48</v>
      </c>
      <c r="H214" s="95" t="s">
        <v>1537</v>
      </c>
      <c r="I214" s="9" t="s">
        <v>47</v>
      </c>
      <c r="J214" s="9" t="s">
        <v>47</v>
      </c>
      <c r="K214" s="9" t="s">
        <v>47</v>
      </c>
      <c r="L214" s="9" t="s">
        <v>47</v>
      </c>
      <c r="M214" s="9">
        <v>0</v>
      </c>
      <c r="N214" s="95" t="s">
        <v>47</v>
      </c>
      <c r="O214" s="95" t="s">
        <v>56</v>
      </c>
      <c r="P214" s="95" t="s">
        <v>47</v>
      </c>
      <c r="Q214" s="9">
        <v>1898679640.5999997</v>
      </c>
      <c r="R214" s="9">
        <v>0</v>
      </c>
      <c r="S214" s="9">
        <v>1733449194.2</v>
      </c>
      <c r="T214" s="9">
        <v>0</v>
      </c>
      <c r="U214" s="95" t="s">
        <v>50</v>
      </c>
      <c r="V214" s="9">
        <v>0</v>
      </c>
      <c r="W214" s="9">
        <v>142440040</v>
      </c>
      <c r="X214" s="95" t="s">
        <v>49</v>
      </c>
      <c r="Y214" s="9">
        <v>22790406.400000006</v>
      </c>
      <c r="Z214" s="9">
        <v>0</v>
      </c>
      <c r="AA214" s="95" t="s">
        <v>50</v>
      </c>
      <c r="AB214" s="9">
        <v>0</v>
      </c>
      <c r="AC214" s="9">
        <v>0</v>
      </c>
      <c r="AD214" s="95" t="s">
        <v>50</v>
      </c>
      <c r="AE214" s="9">
        <v>0</v>
      </c>
      <c r="AF214" s="95">
        <v>0</v>
      </c>
      <c r="AG214" s="95" t="s">
        <v>50</v>
      </c>
      <c r="AH214" s="9">
        <v>0</v>
      </c>
      <c r="AI214" s="9">
        <v>0</v>
      </c>
      <c r="AJ214" s="95" t="s">
        <v>50</v>
      </c>
      <c r="AK214" s="9">
        <v>0</v>
      </c>
      <c r="AL214" s="9">
        <v>0</v>
      </c>
      <c r="AM214" s="96" t="s">
        <v>47</v>
      </c>
      <c r="AN214" s="95" t="s">
        <v>47</v>
      </c>
      <c r="AO214" s="96" t="s">
        <v>47</v>
      </c>
      <c r="AP214" s="95" t="s">
        <v>47</v>
      </c>
    </row>
    <row r="215" spans="1:42" ht="15" customHeight="1" x14ac:dyDescent="0.25">
      <c r="A215" s="95" t="s">
        <v>391</v>
      </c>
      <c r="B215" s="96">
        <v>44366</v>
      </c>
      <c r="C215" s="95" t="s">
        <v>1484</v>
      </c>
      <c r="D215" s="95" t="s">
        <v>53</v>
      </c>
      <c r="E215" s="95" t="s">
        <v>1485</v>
      </c>
      <c r="F215" s="95" t="s">
        <v>1538</v>
      </c>
      <c r="G215" s="95" t="s">
        <v>84</v>
      </c>
      <c r="H215" s="95" t="s">
        <v>47</v>
      </c>
      <c r="I215" s="9" t="s">
        <v>1539</v>
      </c>
      <c r="J215" s="9" t="s">
        <v>47</v>
      </c>
      <c r="K215" s="9" t="s">
        <v>1540</v>
      </c>
      <c r="L215" s="9" t="s">
        <v>198</v>
      </c>
      <c r="M215" s="9">
        <v>13997360</v>
      </c>
      <c r="N215" s="95" t="s">
        <v>87</v>
      </c>
      <c r="O215" s="95" t="s">
        <v>1541</v>
      </c>
      <c r="P215" s="95" t="s">
        <v>1542</v>
      </c>
      <c r="Q215" s="9">
        <v>-4150380</v>
      </c>
      <c r="R215" s="9">
        <v>0</v>
      </c>
      <c r="S215" s="9">
        <v>-4150380</v>
      </c>
      <c r="T215" s="9">
        <v>0</v>
      </c>
      <c r="U215" s="95" t="s">
        <v>50</v>
      </c>
      <c r="V215" s="9">
        <v>0</v>
      </c>
      <c r="W215" s="9">
        <v>0</v>
      </c>
      <c r="X215" s="95" t="s">
        <v>50</v>
      </c>
      <c r="Y215" s="9">
        <v>0</v>
      </c>
      <c r="Z215" s="9">
        <v>0</v>
      </c>
      <c r="AA215" s="95" t="s">
        <v>50</v>
      </c>
      <c r="AB215" s="9">
        <v>0</v>
      </c>
      <c r="AC215" s="9">
        <v>0</v>
      </c>
      <c r="AD215" s="95" t="s">
        <v>50</v>
      </c>
      <c r="AE215" s="9">
        <v>0</v>
      </c>
      <c r="AF215" s="95">
        <v>0</v>
      </c>
      <c r="AG215" s="95" t="s">
        <v>50</v>
      </c>
      <c r="AH215" s="9">
        <v>0</v>
      </c>
      <c r="AI215" s="9">
        <v>0</v>
      </c>
      <c r="AJ215" s="95" t="s">
        <v>50</v>
      </c>
      <c r="AK215" s="9">
        <v>0</v>
      </c>
      <c r="AL215" s="9">
        <v>0</v>
      </c>
      <c r="AM215" s="96" t="s">
        <v>47</v>
      </c>
      <c r="AN215" s="95" t="s">
        <v>47</v>
      </c>
      <c r="AO215" s="96" t="s">
        <v>47</v>
      </c>
      <c r="AP215" s="95" t="s">
        <v>47</v>
      </c>
    </row>
    <row r="216" spans="1:42" ht="15" customHeight="1" x14ac:dyDescent="0.25">
      <c r="A216" s="95" t="s">
        <v>393</v>
      </c>
      <c r="B216" s="96">
        <v>44366</v>
      </c>
      <c r="C216" s="95" t="s">
        <v>46</v>
      </c>
      <c r="D216" s="95" t="s">
        <v>58</v>
      </c>
      <c r="E216" s="95" t="s">
        <v>59</v>
      </c>
      <c r="F216" s="95" t="s">
        <v>2358</v>
      </c>
      <c r="G216" s="95" t="s">
        <v>48</v>
      </c>
      <c r="H216" s="95" t="s">
        <v>392</v>
      </c>
      <c r="I216" s="9" t="s">
        <v>47</v>
      </c>
      <c r="J216" s="9" t="s">
        <v>47</v>
      </c>
      <c r="K216" s="9" t="s">
        <v>47</v>
      </c>
      <c r="L216" s="9" t="s">
        <v>47</v>
      </c>
      <c r="M216" s="9">
        <v>0</v>
      </c>
      <c r="N216" s="95" t="s">
        <v>47</v>
      </c>
      <c r="O216" s="95" t="s">
        <v>56</v>
      </c>
      <c r="P216" s="95" t="s">
        <v>47</v>
      </c>
      <c r="Q216" s="9">
        <v>5105016145.4459991</v>
      </c>
      <c r="R216" s="9">
        <v>0</v>
      </c>
      <c r="S216" s="9">
        <v>3816735707.599999</v>
      </c>
      <c r="T216" s="9">
        <v>0</v>
      </c>
      <c r="U216" s="95" t="s">
        <v>50</v>
      </c>
      <c r="V216" s="9">
        <v>0</v>
      </c>
      <c r="W216" s="9">
        <v>1110586584.3499999</v>
      </c>
      <c r="X216" s="95" t="s">
        <v>49</v>
      </c>
      <c r="Y216" s="9">
        <v>177693853.49599999</v>
      </c>
      <c r="Z216" s="9">
        <v>0</v>
      </c>
      <c r="AA216" s="95" t="s">
        <v>50</v>
      </c>
      <c r="AB216" s="9">
        <v>0</v>
      </c>
      <c r="AC216" s="9">
        <v>0</v>
      </c>
      <c r="AD216" s="95" t="s">
        <v>50</v>
      </c>
      <c r="AE216" s="9">
        <v>0</v>
      </c>
      <c r="AF216" s="95">
        <v>0</v>
      </c>
      <c r="AG216" s="95" t="s">
        <v>50</v>
      </c>
      <c r="AH216" s="9">
        <v>0</v>
      </c>
      <c r="AI216" s="9">
        <v>0</v>
      </c>
      <c r="AJ216" s="95" t="s">
        <v>50</v>
      </c>
      <c r="AK216" s="9">
        <v>0</v>
      </c>
      <c r="AL216" s="9">
        <v>0</v>
      </c>
      <c r="AM216" s="96" t="s">
        <v>47</v>
      </c>
      <c r="AN216" s="95" t="s">
        <v>47</v>
      </c>
      <c r="AO216" s="96" t="s">
        <v>47</v>
      </c>
      <c r="AP216" s="95" t="s">
        <v>47</v>
      </c>
    </row>
    <row r="217" spans="1:42" s="100" customFormat="1" ht="15" customHeight="1" x14ac:dyDescent="0.25">
      <c r="A217" s="93" t="s">
        <v>395</v>
      </c>
      <c r="B217" s="92">
        <v>44366</v>
      </c>
      <c r="C217" s="93" t="s">
        <v>1737</v>
      </c>
      <c r="D217" s="93" t="s">
        <v>58</v>
      </c>
      <c r="E217" s="93" t="s">
        <v>1746</v>
      </c>
      <c r="F217" s="93" t="s">
        <v>1739</v>
      </c>
      <c r="G217" s="93" t="s">
        <v>48</v>
      </c>
      <c r="H217" s="93" t="s">
        <v>1922</v>
      </c>
      <c r="I217" s="94" t="s">
        <v>47</v>
      </c>
      <c r="J217" s="94" t="s">
        <v>47</v>
      </c>
      <c r="K217" s="94" t="s">
        <v>47</v>
      </c>
      <c r="L217" s="94" t="s">
        <v>47</v>
      </c>
      <c r="M217" s="94">
        <v>0</v>
      </c>
      <c r="N217" s="93" t="s">
        <v>47</v>
      </c>
      <c r="O217" s="93" t="s">
        <v>56</v>
      </c>
      <c r="P217" s="93" t="s">
        <v>47</v>
      </c>
      <c r="Q217" s="94">
        <v>233352835.692</v>
      </c>
      <c r="R217" s="94">
        <v>0</v>
      </c>
      <c r="S217" s="94">
        <v>140968981.40000004</v>
      </c>
      <c r="T217" s="94">
        <v>0</v>
      </c>
      <c r="U217" s="93" t="s">
        <v>50</v>
      </c>
      <c r="V217" s="94">
        <v>0</v>
      </c>
      <c r="W217" s="94">
        <v>79641253.700000003</v>
      </c>
      <c r="X217" s="93" t="s">
        <v>49</v>
      </c>
      <c r="Y217" s="94">
        <v>12742600.592</v>
      </c>
      <c r="Z217" s="94">
        <v>0</v>
      </c>
      <c r="AA217" s="93" t="s">
        <v>50</v>
      </c>
      <c r="AB217" s="94">
        <v>0</v>
      </c>
      <c r="AC217" s="94">
        <v>0</v>
      </c>
      <c r="AD217" s="93" t="s">
        <v>50</v>
      </c>
      <c r="AE217" s="94">
        <v>0</v>
      </c>
      <c r="AF217" s="93">
        <v>0</v>
      </c>
      <c r="AG217" s="93" t="s">
        <v>50</v>
      </c>
      <c r="AH217" s="94">
        <v>0</v>
      </c>
      <c r="AI217" s="94">
        <v>0</v>
      </c>
      <c r="AJ217" s="93" t="s">
        <v>50</v>
      </c>
      <c r="AK217" s="94">
        <v>0</v>
      </c>
      <c r="AL217" s="94">
        <v>0</v>
      </c>
      <c r="AM217" s="92" t="s">
        <v>47</v>
      </c>
      <c r="AN217" s="93" t="s">
        <v>47</v>
      </c>
      <c r="AO217" s="92" t="s">
        <v>47</v>
      </c>
      <c r="AP217" s="93" t="s">
        <v>47</v>
      </c>
    </row>
    <row r="218" spans="1:42" s="100" customFormat="1" ht="15" customHeight="1" x14ac:dyDescent="0.25">
      <c r="A218" s="93" t="s">
        <v>397</v>
      </c>
      <c r="B218" s="92">
        <v>44366</v>
      </c>
      <c r="C218" s="93" t="s">
        <v>1737</v>
      </c>
      <c r="D218" s="93" t="s">
        <v>58</v>
      </c>
      <c r="E218" s="93" t="s">
        <v>1746</v>
      </c>
      <c r="F218" s="93" t="s">
        <v>1739</v>
      </c>
      <c r="G218" s="93" t="s">
        <v>48</v>
      </c>
      <c r="H218" s="93" t="s">
        <v>1923</v>
      </c>
      <c r="I218" s="94" t="s">
        <v>47</v>
      </c>
      <c r="J218" s="94" t="s">
        <v>47</v>
      </c>
      <c r="K218" s="94" t="s">
        <v>47</v>
      </c>
      <c r="L218" s="94" t="s">
        <v>47</v>
      </c>
      <c r="M218" s="94">
        <v>0</v>
      </c>
      <c r="N218" s="93" t="s">
        <v>47</v>
      </c>
      <c r="O218" s="93" t="s">
        <v>56</v>
      </c>
      <c r="P218" s="93" t="s">
        <v>47</v>
      </c>
      <c r="Q218" s="94">
        <v>936270304.59799981</v>
      </c>
      <c r="R218" s="94">
        <v>0</v>
      </c>
      <c r="S218" s="94">
        <v>670043492.14999986</v>
      </c>
      <c r="T218" s="94">
        <v>0</v>
      </c>
      <c r="U218" s="93" t="s">
        <v>50</v>
      </c>
      <c r="V218" s="94">
        <v>0</v>
      </c>
      <c r="W218" s="94">
        <v>229505872.80000001</v>
      </c>
      <c r="X218" s="93" t="s">
        <v>49</v>
      </c>
      <c r="Y218" s="94">
        <v>36720939.648000002</v>
      </c>
      <c r="Z218" s="94">
        <v>0</v>
      </c>
      <c r="AA218" s="93" t="s">
        <v>50</v>
      </c>
      <c r="AB218" s="94">
        <v>0</v>
      </c>
      <c r="AC218" s="94">
        <v>0</v>
      </c>
      <c r="AD218" s="93" t="s">
        <v>50</v>
      </c>
      <c r="AE218" s="94">
        <v>0</v>
      </c>
      <c r="AF218" s="93">
        <v>0</v>
      </c>
      <c r="AG218" s="93" t="s">
        <v>50</v>
      </c>
      <c r="AH218" s="94">
        <v>0</v>
      </c>
      <c r="AI218" s="94">
        <v>0</v>
      </c>
      <c r="AJ218" s="93" t="s">
        <v>50</v>
      </c>
      <c r="AK218" s="94">
        <v>0</v>
      </c>
      <c r="AL218" s="94">
        <v>0</v>
      </c>
      <c r="AM218" s="92" t="s">
        <v>47</v>
      </c>
      <c r="AN218" s="93" t="s">
        <v>47</v>
      </c>
      <c r="AO218" s="92" t="s">
        <v>47</v>
      </c>
      <c r="AP218" s="93" t="s">
        <v>47</v>
      </c>
    </row>
    <row r="219" spans="1:42" s="100" customFormat="1" ht="15" customHeight="1" x14ac:dyDescent="0.25">
      <c r="A219" s="93" t="s">
        <v>399</v>
      </c>
      <c r="B219" s="92">
        <v>44366</v>
      </c>
      <c r="C219" s="93" t="s">
        <v>1737</v>
      </c>
      <c r="D219" s="93" t="s">
        <v>58</v>
      </c>
      <c r="E219" s="93" t="s">
        <v>1746</v>
      </c>
      <c r="F219" s="93" t="s">
        <v>1741</v>
      </c>
      <c r="G219" s="93" t="s">
        <v>48</v>
      </c>
      <c r="H219" s="93" t="s">
        <v>1924</v>
      </c>
      <c r="I219" s="94" t="s">
        <v>47</v>
      </c>
      <c r="J219" s="94" t="s">
        <v>47</v>
      </c>
      <c r="K219" s="94" t="s">
        <v>47</v>
      </c>
      <c r="L219" s="94" t="s">
        <v>47</v>
      </c>
      <c r="M219" s="94">
        <v>0</v>
      </c>
      <c r="N219" s="93" t="s">
        <v>47</v>
      </c>
      <c r="O219" s="93" t="s">
        <v>1925</v>
      </c>
      <c r="P219" s="93" t="s">
        <v>1926</v>
      </c>
      <c r="Q219" s="94">
        <v>160622561.33400002</v>
      </c>
      <c r="R219" s="94">
        <v>0</v>
      </c>
      <c r="S219" s="94">
        <v>85295787.900000006</v>
      </c>
      <c r="T219" s="94">
        <v>64936873.649999999</v>
      </c>
      <c r="U219" s="93" t="s">
        <v>49</v>
      </c>
      <c r="V219" s="94">
        <v>10389899.784</v>
      </c>
      <c r="W219" s="94">
        <v>0</v>
      </c>
      <c r="X219" s="93" t="s">
        <v>50</v>
      </c>
      <c r="Y219" s="94">
        <v>0</v>
      </c>
      <c r="Z219" s="94">
        <v>0</v>
      </c>
      <c r="AA219" s="93" t="s">
        <v>50</v>
      </c>
      <c r="AB219" s="94">
        <v>0</v>
      </c>
      <c r="AC219" s="94">
        <v>0</v>
      </c>
      <c r="AD219" s="93" t="s">
        <v>50</v>
      </c>
      <c r="AE219" s="94">
        <v>0</v>
      </c>
      <c r="AF219" s="93">
        <v>0</v>
      </c>
      <c r="AG219" s="93" t="s">
        <v>50</v>
      </c>
      <c r="AH219" s="94">
        <v>0</v>
      </c>
      <c r="AI219" s="94">
        <v>0</v>
      </c>
      <c r="AJ219" s="93" t="s">
        <v>50</v>
      </c>
      <c r="AK219" s="94">
        <v>0</v>
      </c>
      <c r="AL219" s="94">
        <v>0</v>
      </c>
      <c r="AM219" s="92" t="s">
        <v>47</v>
      </c>
      <c r="AN219" s="93" t="s">
        <v>47</v>
      </c>
      <c r="AO219" s="92" t="s">
        <v>47</v>
      </c>
      <c r="AP219" s="93" t="s">
        <v>47</v>
      </c>
    </row>
    <row r="220" spans="1:42" s="100" customFormat="1" ht="15" customHeight="1" x14ac:dyDescent="0.25">
      <c r="A220" s="93" t="s">
        <v>401</v>
      </c>
      <c r="B220" s="92">
        <v>44366</v>
      </c>
      <c r="C220" s="93" t="s">
        <v>1737</v>
      </c>
      <c r="D220" s="93" t="s">
        <v>58</v>
      </c>
      <c r="E220" s="93" t="s">
        <v>1746</v>
      </c>
      <c r="F220" s="93" t="s">
        <v>1739</v>
      </c>
      <c r="G220" s="93" t="s">
        <v>48</v>
      </c>
      <c r="H220" s="93" t="s">
        <v>1927</v>
      </c>
      <c r="I220" s="94" t="s">
        <v>47</v>
      </c>
      <c r="J220" s="94" t="s">
        <v>47</v>
      </c>
      <c r="K220" s="94" t="s">
        <v>47</v>
      </c>
      <c r="L220" s="94" t="s">
        <v>47</v>
      </c>
      <c r="M220" s="94">
        <v>0</v>
      </c>
      <c r="N220" s="93" t="s">
        <v>47</v>
      </c>
      <c r="O220" s="93" t="s">
        <v>56</v>
      </c>
      <c r="P220" s="93" t="s">
        <v>47</v>
      </c>
      <c r="Q220" s="94">
        <v>211958353.71400002</v>
      </c>
      <c r="R220" s="94">
        <v>0</v>
      </c>
      <c r="S220" s="94">
        <v>159615542.75</v>
      </c>
      <c r="T220" s="94">
        <v>0</v>
      </c>
      <c r="U220" s="93" t="s">
        <v>50</v>
      </c>
      <c r="V220" s="94">
        <v>0</v>
      </c>
      <c r="W220" s="94">
        <v>45123112.899999999</v>
      </c>
      <c r="X220" s="93" t="s">
        <v>49</v>
      </c>
      <c r="Y220" s="94">
        <v>7219698.0639999993</v>
      </c>
      <c r="Z220" s="94">
        <v>0</v>
      </c>
      <c r="AA220" s="93" t="s">
        <v>50</v>
      </c>
      <c r="AB220" s="94">
        <v>0</v>
      </c>
      <c r="AC220" s="94">
        <v>0</v>
      </c>
      <c r="AD220" s="93" t="s">
        <v>50</v>
      </c>
      <c r="AE220" s="94">
        <v>0</v>
      </c>
      <c r="AF220" s="93">
        <v>0</v>
      </c>
      <c r="AG220" s="93" t="s">
        <v>50</v>
      </c>
      <c r="AH220" s="94">
        <v>0</v>
      </c>
      <c r="AI220" s="94">
        <v>0</v>
      </c>
      <c r="AJ220" s="93" t="s">
        <v>50</v>
      </c>
      <c r="AK220" s="94">
        <v>0</v>
      </c>
      <c r="AL220" s="94">
        <v>0</v>
      </c>
      <c r="AM220" s="92" t="s">
        <v>47</v>
      </c>
      <c r="AN220" s="93" t="s">
        <v>47</v>
      </c>
      <c r="AO220" s="92" t="s">
        <v>47</v>
      </c>
      <c r="AP220" s="93" t="s">
        <v>47</v>
      </c>
    </row>
    <row r="221" spans="1:42" ht="15" customHeight="1" x14ac:dyDescent="0.25">
      <c r="A221" s="95" t="s">
        <v>405</v>
      </c>
      <c r="B221" s="96">
        <v>44366</v>
      </c>
      <c r="C221" s="95" t="s">
        <v>1484</v>
      </c>
      <c r="D221" s="95" t="s">
        <v>58</v>
      </c>
      <c r="E221" s="95" t="s">
        <v>1493</v>
      </c>
      <c r="F221" s="95" t="s">
        <v>1543</v>
      </c>
      <c r="G221" s="95" t="s">
        <v>48</v>
      </c>
      <c r="H221" s="95" t="s">
        <v>1544</v>
      </c>
      <c r="I221" s="9" t="s">
        <v>47</v>
      </c>
      <c r="J221" s="9" t="s">
        <v>47</v>
      </c>
      <c r="K221" s="9" t="s">
        <v>47</v>
      </c>
      <c r="L221" s="9" t="s">
        <v>47</v>
      </c>
      <c r="M221" s="9">
        <v>0</v>
      </c>
      <c r="N221" s="95" t="s">
        <v>47</v>
      </c>
      <c r="O221" s="95" t="s">
        <v>56</v>
      </c>
      <c r="P221" s="95" t="s">
        <v>47</v>
      </c>
      <c r="Q221" s="9">
        <v>2120324616.4499998</v>
      </c>
      <c r="R221" s="9">
        <v>0</v>
      </c>
      <c r="S221" s="9">
        <v>1961320992.05</v>
      </c>
      <c r="T221" s="9">
        <v>0</v>
      </c>
      <c r="U221" s="95" t="s">
        <v>50</v>
      </c>
      <c r="V221" s="9">
        <v>0</v>
      </c>
      <c r="W221" s="9">
        <v>137072090</v>
      </c>
      <c r="X221" s="95" t="s">
        <v>49</v>
      </c>
      <c r="Y221" s="9">
        <v>21931534.399999999</v>
      </c>
      <c r="Z221" s="9">
        <v>0</v>
      </c>
      <c r="AA221" s="95" t="s">
        <v>50</v>
      </c>
      <c r="AB221" s="9">
        <v>0</v>
      </c>
      <c r="AC221" s="9">
        <v>0</v>
      </c>
      <c r="AD221" s="95" t="s">
        <v>50</v>
      </c>
      <c r="AE221" s="9">
        <v>0</v>
      </c>
      <c r="AF221" s="95">
        <v>0</v>
      </c>
      <c r="AG221" s="95" t="s">
        <v>50</v>
      </c>
      <c r="AH221" s="9">
        <v>0</v>
      </c>
      <c r="AI221" s="9">
        <v>0</v>
      </c>
      <c r="AJ221" s="95" t="s">
        <v>50</v>
      </c>
      <c r="AK221" s="9">
        <v>0</v>
      </c>
      <c r="AL221" s="9">
        <v>0</v>
      </c>
      <c r="AM221" s="96" t="s">
        <v>47</v>
      </c>
      <c r="AN221" s="95" t="s">
        <v>47</v>
      </c>
      <c r="AO221" s="96" t="s">
        <v>47</v>
      </c>
      <c r="AP221" s="95" t="s">
        <v>47</v>
      </c>
    </row>
    <row r="222" spans="1:42" ht="15" customHeight="1" x14ac:dyDescent="0.25">
      <c r="A222" s="95" t="s">
        <v>407</v>
      </c>
      <c r="B222" s="97">
        <v>44366</v>
      </c>
      <c r="C222" s="95" t="s">
        <v>46</v>
      </c>
      <c r="D222" s="95" t="s">
        <v>58</v>
      </c>
      <c r="E222" s="95" t="s">
        <v>2275</v>
      </c>
      <c r="F222" s="93" t="s">
        <v>2284</v>
      </c>
      <c r="G222" s="95" t="s">
        <v>2276</v>
      </c>
      <c r="H222" s="95" t="s">
        <v>2285</v>
      </c>
      <c r="I222" s="95"/>
      <c r="J222" s="9"/>
      <c r="K222" s="9"/>
      <c r="L222" s="9"/>
      <c r="M222" s="9">
        <v>0</v>
      </c>
      <c r="N222" s="95"/>
      <c r="O222" s="95" t="s">
        <v>56</v>
      </c>
      <c r="P222" s="95"/>
      <c r="Q222" s="9">
        <v>1221130997.74</v>
      </c>
      <c r="R222" s="9">
        <v>0</v>
      </c>
      <c r="S222" s="9">
        <v>1221130997.74</v>
      </c>
      <c r="T222" s="9">
        <v>0</v>
      </c>
      <c r="U222" s="95" t="s">
        <v>50</v>
      </c>
      <c r="V222" s="9">
        <v>0</v>
      </c>
      <c r="W222" s="9">
        <v>0</v>
      </c>
      <c r="X222" s="95" t="s">
        <v>50</v>
      </c>
      <c r="Y222" s="9">
        <v>0</v>
      </c>
      <c r="Z222" s="9">
        <v>0</v>
      </c>
      <c r="AA222" s="95" t="s">
        <v>50</v>
      </c>
      <c r="AB222" s="9">
        <v>0</v>
      </c>
      <c r="AC222" s="9">
        <v>0</v>
      </c>
      <c r="AD222" s="95" t="s">
        <v>50</v>
      </c>
      <c r="AE222" s="9">
        <v>0</v>
      </c>
      <c r="AF222" s="9">
        <v>0</v>
      </c>
      <c r="AG222" s="98"/>
      <c r="AH222" s="98"/>
      <c r="AI222" s="98"/>
      <c r="AJ222" s="98"/>
      <c r="AK222" s="9"/>
      <c r="AL222" s="9"/>
      <c r="AM222" s="99"/>
      <c r="AN222" s="98"/>
      <c r="AO222" s="98"/>
      <c r="AP222" s="98"/>
    </row>
    <row r="223" spans="1:42" s="100" customFormat="1" ht="15" customHeight="1" x14ac:dyDescent="0.25">
      <c r="A223" s="93" t="s">
        <v>413</v>
      </c>
      <c r="B223" s="92">
        <v>44366</v>
      </c>
      <c r="C223" s="93" t="s">
        <v>1737</v>
      </c>
      <c r="D223" s="93" t="s">
        <v>62</v>
      </c>
      <c r="E223" s="93" t="s">
        <v>1775</v>
      </c>
      <c r="F223" s="93" t="s">
        <v>1928</v>
      </c>
      <c r="G223" s="93" t="s">
        <v>48</v>
      </c>
      <c r="H223" s="93" t="s">
        <v>1929</v>
      </c>
      <c r="I223" s="94" t="s">
        <v>47</v>
      </c>
      <c r="J223" s="94" t="s">
        <v>47</v>
      </c>
      <c r="K223" s="94" t="s">
        <v>47</v>
      </c>
      <c r="L223" s="94" t="s">
        <v>47</v>
      </c>
      <c r="M223" s="94">
        <v>0</v>
      </c>
      <c r="N223" s="93" t="s">
        <v>47</v>
      </c>
      <c r="O223" s="93" t="s">
        <v>56</v>
      </c>
      <c r="P223" s="93" t="s">
        <v>47</v>
      </c>
      <c r="Q223" s="94">
        <v>3557777194.7039995</v>
      </c>
      <c r="R223" s="94">
        <v>0</v>
      </c>
      <c r="S223" s="94">
        <v>2428536722.5500002</v>
      </c>
      <c r="T223" s="94">
        <v>0</v>
      </c>
      <c r="U223" s="93" t="s">
        <v>50</v>
      </c>
      <c r="V223" s="94">
        <v>0</v>
      </c>
      <c r="W223" s="94">
        <v>973483165.64999998</v>
      </c>
      <c r="X223" s="93" t="s">
        <v>49</v>
      </c>
      <c r="Y223" s="94">
        <v>155757306.50399998</v>
      </c>
      <c r="Z223" s="94">
        <v>0</v>
      </c>
      <c r="AA223" s="93" t="s">
        <v>50</v>
      </c>
      <c r="AB223" s="94">
        <v>0</v>
      </c>
      <c r="AC223" s="94">
        <v>0</v>
      </c>
      <c r="AD223" s="93" t="s">
        <v>50</v>
      </c>
      <c r="AE223" s="94">
        <v>0</v>
      </c>
      <c r="AF223" s="93">
        <v>0</v>
      </c>
      <c r="AG223" s="93" t="s">
        <v>50</v>
      </c>
      <c r="AH223" s="94">
        <v>0</v>
      </c>
      <c r="AI223" s="94">
        <v>0</v>
      </c>
      <c r="AJ223" s="93" t="s">
        <v>50</v>
      </c>
      <c r="AK223" s="94">
        <v>0</v>
      </c>
      <c r="AL223" s="94">
        <v>0</v>
      </c>
      <c r="AM223" s="92" t="s">
        <v>47</v>
      </c>
      <c r="AN223" s="93" t="s">
        <v>47</v>
      </c>
      <c r="AO223" s="92" t="s">
        <v>47</v>
      </c>
      <c r="AP223" s="93" t="s">
        <v>47</v>
      </c>
    </row>
    <row r="224" spans="1:42" ht="15" customHeight="1" x14ac:dyDescent="0.25">
      <c r="A224" s="95" t="s">
        <v>415</v>
      </c>
      <c r="B224" s="96">
        <v>44366</v>
      </c>
      <c r="C224" s="95" t="s">
        <v>46</v>
      </c>
      <c r="D224" s="95" t="s">
        <v>62</v>
      </c>
      <c r="E224" s="95" t="s">
        <v>63</v>
      </c>
      <c r="F224" s="95" t="s">
        <v>2373</v>
      </c>
      <c r="G224" s="95" t="s">
        <v>48</v>
      </c>
      <c r="H224" s="95" t="s">
        <v>394</v>
      </c>
      <c r="I224" s="9" t="s">
        <v>47</v>
      </c>
      <c r="J224" s="9" t="s">
        <v>47</v>
      </c>
      <c r="K224" s="9" t="s">
        <v>47</v>
      </c>
      <c r="L224" s="9" t="s">
        <v>47</v>
      </c>
      <c r="M224" s="9">
        <v>0</v>
      </c>
      <c r="N224" s="95" t="s">
        <v>47</v>
      </c>
      <c r="O224" s="95" t="s">
        <v>56</v>
      </c>
      <c r="P224" s="95" t="s">
        <v>47</v>
      </c>
      <c r="Q224" s="9">
        <v>5840416804.5339985</v>
      </c>
      <c r="R224" s="9">
        <v>0</v>
      </c>
      <c r="S224" s="9">
        <v>4547852394.7000008</v>
      </c>
      <c r="T224" s="9">
        <v>0</v>
      </c>
      <c r="U224" s="95" t="s">
        <v>50</v>
      </c>
      <c r="V224" s="9">
        <v>0</v>
      </c>
      <c r="W224" s="9">
        <v>1114279663.6500001</v>
      </c>
      <c r="X224" s="95" t="s">
        <v>50</v>
      </c>
      <c r="Y224" s="9">
        <v>178284746.18400002</v>
      </c>
      <c r="Z224" s="9">
        <v>0</v>
      </c>
      <c r="AA224" s="95" t="s">
        <v>50</v>
      </c>
      <c r="AB224" s="9">
        <v>0</v>
      </c>
      <c r="AC224" s="9">
        <v>0</v>
      </c>
      <c r="AD224" s="95" t="s">
        <v>50</v>
      </c>
      <c r="AE224" s="9">
        <v>0</v>
      </c>
      <c r="AF224" s="95">
        <v>0</v>
      </c>
      <c r="AG224" s="95" t="s">
        <v>50</v>
      </c>
      <c r="AH224" s="9">
        <v>0</v>
      </c>
      <c r="AI224" s="9">
        <v>0</v>
      </c>
      <c r="AJ224" s="95" t="s">
        <v>50</v>
      </c>
      <c r="AK224" s="9">
        <v>0</v>
      </c>
      <c r="AL224" s="9">
        <v>0</v>
      </c>
      <c r="AM224" s="96" t="s">
        <v>47</v>
      </c>
      <c r="AN224" s="95" t="s">
        <v>47</v>
      </c>
      <c r="AO224" s="96" t="s">
        <v>47</v>
      </c>
      <c r="AP224" s="95" t="s">
        <v>47</v>
      </c>
    </row>
    <row r="225" spans="1:42" ht="15" customHeight="1" x14ac:dyDescent="0.25">
      <c r="A225" s="95" t="s">
        <v>419</v>
      </c>
      <c r="B225" s="96">
        <v>44366</v>
      </c>
      <c r="C225" s="95" t="s">
        <v>1484</v>
      </c>
      <c r="D225" s="95" t="s">
        <v>62</v>
      </c>
      <c r="E225" s="95" t="s">
        <v>1501</v>
      </c>
      <c r="F225" s="95" t="s">
        <v>1546</v>
      </c>
      <c r="G225" s="95" t="s">
        <v>48</v>
      </c>
      <c r="H225" s="95" t="s">
        <v>1545</v>
      </c>
      <c r="I225" s="9" t="s">
        <v>47</v>
      </c>
      <c r="J225" s="9" t="s">
        <v>47</v>
      </c>
      <c r="K225" s="9" t="s">
        <v>47</v>
      </c>
      <c r="L225" s="9" t="s">
        <v>47</v>
      </c>
      <c r="M225" s="9">
        <v>0</v>
      </c>
      <c r="N225" s="95" t="s">
        <v>47</v>
      </c>
      <c r="O225" s="95" t="s">
        <v>56</v>
      </c>
      <c r="P225" s="95" t="s">
        <v>47</v>
      </c>
      <c r="Q225" s="9">
        <v>2061071122.8499997</v>
      </c>
      <c r="R225" s="9">
        <v>0</v>
      </c>
      <c r="S225" s="9">
        <v>1930511185.6500003</v>
      </c>
      <c r="T225" s="9">
        <v>0</v>
      </c>
      <c r="U225" s="95" t="s">
        <v>50</v>
      </c>
      <c r="V225" s="9">
        <v>0</v>
      </c>
      <c r="W225" s="9">
        <v>112551670</v>
      </c>
      <c r="X225" s="95" t="s">
        <v>49</v>
      </c>
      <c r="Y225" s="9">
        <v>18008267.200000003</v>
      </c>
      <c r="Z225" s="9">
        <v>0</v>
      </c>
      <c r="AA225" s="95" t="s">
        <v>50</v>
      </c>
      <c r="AB225" s="9">
        <v>0</v>
      </c>
      <c r="AC225" s="9">
        <v>0</v>
      </c>
      <c r="AD225" s="95" t="s">
        <v>50</v>
      </c>
      <c r="AE225" s="9">
        <v>0</v>
      </c>
      <c r="AF225" s="95">
        <v>0</v>
      </c>
      <c r="AG225" s="95" t="s">
        <v>50</v>
      </c>
      <c r="AH225" s="9">
        <v>0</v>
      </c>
      <c r="AI225" s="9">
        <v>0</v>
      </c>
      <c r="AJ225" s="95" t="s">
        <v>50</v>
      </c>
      <c r="AK225" s="9">
        <v>0</v>
      </c>
      <c r="AL225" s="9">
        <v>0</v>
      </c>
      <c r="AM225" s="96" t="s">
        <v>47</v>
      </c>
      <c r="AN225" s="95" t="s">
        <v>47</v>
      </c>
      <c r="AO225" s="96" t="s">
        <v>47</v>
      </c>
      <c r="AP225" s="95" t="s">
        <v>47</v>
      </c>
    </row>
    <row r="226" spans="1:42" ht="15" customHeight="1" x14ac:dyDescent="0.25">
      <c r="A226" s="95" t="s">
        <v>421</v>
      </c>
      <c r="B226" s="96">
        <v>44366</v>
      </c>
      <c r="C226" s="95" t="s">
        <v>1484</v>
      </c>
      <c r="D226" s="95" t="s">
        <v>62</v>
      </c>
      <c r="E226" s="95" t="s">
        <v>1501</v>
      </c>
      <c r="F226" s="95" t="s">
        <v>1546</v>
      </c>
      <c r="G226" s="95" t="s">
        <v>48</v>
      </c>
      <c r="H226" s="95" t="s">
        <v>1547</v>
      </c>
      <c r="I226" s="9" t="s">
        <v>47</v>
      </c>
      <c r="J226" s="9" t="s">
        <v>47</v>
      </c>
      <c r="K226" s="9" t="s">
        <v>47</v>
      </c>
      <c r="L226" s="9" t="s">
        <v>47</v>
      </c>
      <c r="M226" s="9">
        <v>0</v>
      </c>
      <c r="N226" s="95" t="s">
        <v>47</v>
      </c>
      <c r="O226" s="95" t="s">
        <v>1548</v>
      </c>
      <c r="P226" s="95" t="s">
        <v>1549</v>
      </c>
      <c r="Q226" s="9">
        <v>45312384</v>
      </c>
      <c r="R226" s="9">
        <v>0</v>
      </c>
      <c r="S226" s="9">
        <v>0</v>
      </c>
      <c r="T226" s="9">
        <v>39062400</v>
      </c>
      <c r="U226" s="95" t="s">
        <v>49</v>
      </c>
      <c r="V226" s="9">
        <v>6249984</v>
      </c>
      <c r="W226" s="9">
        <v>0</v>
      </c>
      <c r="X226" s="95" t="s">
        <v>50</v>
      </c>
      <c r="Y226" s="9">
        <v>0</v>
      </c>
      <c r="Z226" s="9">
        <v>0</v>
      </c>
      <c r="AA226" s="95" t="s">
        <v>50</v>
      </c>
      <c r="AB226" s="9">
        <v>0</v>
      </c>
      <c r="AC226" s="9">
        <v>0</v>
      </c>
      <c r="AD226" s="95" t="s">
        <v>50</v>
      </c>
      <c r="AE226" s="9">
        <v>0</v>
      </c>
      <c r="AF226" s="95">
        <v>0</v>
      </c>
      <c r="AG226" s="95" t="s">
        <v>50</v>
      </c>
      <c r="AH226" s="9">
        <v>0</v>
      </c>
      <c r="AI226" s="9">
        <v>0</v>
      </c>
      <c r="AJ226" s="95" t="s">
        <v>50</v>
      </c>
      <c r="AK226" s="9">
        <v>0</v>
      </c>
      <c r="AL226" s="9">
        <v>0</v>
      </c>
      <c r="AM226" s="96" t="s">
        <v>47</v>
      </c>
      <c r="AN226" s="95" t="s">
        <v>47</v>
      </c>
      <c r="AO226" s="96" t="s">
        <v>47</v>
      </c>
      <c r="AP226" s="95" t="s">
        <v>47</v>
      </c>
    </row>
    <row r="227" spans="1:42" ht="15" customHeight="1" x14ac:dyDescent="0.25">
      <c r="A227" s="95" t="s">
        <v>423</v>
      </c>
      <c r="B227" s="96">
        <v>44366</v>
      </c>
      <c r="C227" s="95" t="s">
        <v>1484</v>
      </c>
      <c r="D227" s="95" t="s">
        <v>62</v>
      </c>
      <c r="E227" s="95" t="s">
        <v>1501</v>
      </c>
      <c r="F227" s="95" t="s">
        <v>1546</v>
      </c>
      <c r="G227" s="95" t="s">
        <v>48</v>
      </c>
      <c r="H227" s="95" t="s">
        <v>1550</v>
      </c>
      <c r="I227" s="9" t="s">
        <v>47</v>
      </c>
      <c r="J227" s="9" t="s">
        <v>47</v>
      </c>
      <c r="K227" s="9" t="s">
        <v>47</v>
      </c>
      <c r="L227" s="9" t="s">
        <v>47</v>
      </c>
      <c r="M227" s="9">
        <v>0</v>
      </c>
      <c r="N227" s="95" t="s">
        <v>47</v>
      </c>
      <c r="O227" s="95" t="s">
        <v>56</v>
      </c>
      <c r="P227" s="95" t="s">
        <v>47</v>
      </c>
      <c r="Q227" s="9">
        <v>24234529.350000001</v>
      </c>
      <c r="R227" s="9">
        <v>0</v>
      </c>
      <c r="S227" s="9">
        <v>24125605.350000001</v>
      </c>
      <c r="T227" s="9">
        <v>0</v>
      </c>
      <c r="U227" s="95" t="s">
        <v>50</v>
      </c>
      <c r="V227" s="9">
        <v>0</v>
      </c>
      <c r="W227" s="9">
        <v>93900</v>
      </c>
      <c r="X227" s="95" t="s">
        <v>50</v>
      </c>
      <c r="Y227" s="9">
        <v>15024</v>
      </c>
      <c r="Z227" s="9">
        <v>0</v>
      </c>
      <c r="AA227" s="95" t="s">
        <v>50</v>
      </c>
      <c r="AB227" s="9">
        <v>0</v>
      </c>
      <c r="AC227" s="9">
        <v>0</v>
      </c>
      <c r="AD227" s="95" t="s">
        <v>50</v>
      </c>
      <c r="AE227" s="9">
        <v>0</v>
      </c>
      <c r="AF227" s="95">
        <v>0</v>
      </c>
      <c r="AG227" s="95" t="s">
        <v>50</v>
      </c>
      <c r="AH227" s="9">
        <v>0</v>
      </c>
      <c r="AI227" s="9">
        <v>0</v>
      </c>
      <c r="AJ227" s="95" t="s">
        <v>50</v>
      </c>
      <c r="AK227" s="9">
        <v>0</v>
      </c>
      <c r="AL227" s="9">
        <v>0</v>
      </c>
      <c r="AM227" s="96" t="s">
        <v>47</v>
      </c>
      <c r="AN227" s="95" t="s">
        <v>47</v>
      </c>
      <c r="AO227" s="96" t="s">
        <v>47</v>
      </c>
      <c r="AP227" s="95" t="s">
        <v>47</v>
      </c>
    </row>
    <row r="228" spans="1:42" ht="15" customHeight="1" x14ac:dyDescent="0.25">
      <c r="A228" s="95" t="s">
        <v>427</v>
      </c>
      <c r="B228" s="96">
        <v>44366</v>
      </c>
      <c r="C228" s="95" t="s">
        <v>1484</v>
      </c>
      <c r="D228" s="95" t="s">
        <v>62</v>
      </c>
      <c r="E228" s="95" t="s">
        <v>1501</v>
      </c>
      <c r="F228" s="95" t="s">
        <v>1546</v>
      </c>
      <c r="G228" s="95" t="s">
        <v>84</v>
      </c>
      <c r="H228" s="95" t="s">
        <v>47</v>
      </c>
      <c r="I228" s="9" t="s">
        <v>1551</v>
      </c>
      <c r="J228" s="9" t="s">
        <v>47</v>
      </c>
      <c r="K228" s="9" t="s">
        <v>1552</v>
      </c>
      <c r="L228" s="9" t="s">
        <v>119</v>
      </c>
      <c r="M228" s="9">
        <v>8879810</v>
      </c>
      <c r="N228" s="95" t="s">
        <v>87</v>
      </c>
      <c r="O228" s="95" t="s">
        <v>1553</v>
      </c>
      <c r="P228" s="95" t="s">
        <v>1554</v>
      </c>
      <c r="Q228" s="9">
        <v>-4037700</v>
      </c>
      <c r="R228" s="9">
        <v>0</v>
      </c>
      <c r="S228" s="9">
        <v>-4037700</v>
      </c>
      <c r="T228" s="9">
        <v>0</v>
      </c>
      <c r="U228" s="95" t="s">
        <v>50</v>
      </c>
      <c r="V228" s="9">
        <v>0</v>
      </c>
      <c r="W228" s="9">
        <v>0</v>
      </c>
      <c r="X228" s="95" t="s">
        <v>50</v>
      </c>
      <c r="Y228" s="9">
        <v>0</v>
      </c>
      <c r="Z228" s="9">
        <v>0</v>
      </c>
      <c r="AA228" s="95" t="s">
        <v>50</v>
      </c>
      <c r="AB228" s="9">
        <v>0</v>
      </c>
      <c r="AC228" s="9">
        <v>0</v>
      </c>
      <c r="AD228" s="95" t="s">
        <v>50</v>
      </c>
      <c r="AE228" s="9">
        <v>0</v>
      </c>
      <c r="AF228" s="95">
        <v>0</v>
      </c>
      <c r="AG228" s="95" t="s">
        <v>50</v>
      </c>
      <c r="AH228" s="9">
        <v>0</v>
      </c>
      <c r="AI228" s="9">
        <v>0</v>
      </c>
      <c r="AJ228" s="95" t="s">
        <v>50</v>
      </c>
      <c r="AK228" s="9">
        <v>0</v>
      </c>
      <c r="AL228" s="9">
        <v>0</v>
      </c>
      <c r="AM228" s="96" t="s">
        <v>47</v>
      </c>
      <c r="AN228" s="95" t="s">
        <v>47</v>
      </c>
      <c r="AO228" s="96" t="s">
        <v>47</v>
      </c>
      <c r="AP228" s="95" t="s">
        <v>47</v>
      </c>
    </row>
    <row r="229" spans="1:42" ht="15" customHeight="1" x14ac:dyDescent="0.25">
      <c r="A229" s="95" t="s">
        <v>429</v>
      </c>
      <c r="B229" s="96">
        <v>44366</v>
      </c>
      <c r="C229" s="95" t="s">
        <v>46</v>
      </c>
      <c r="D229" s="95" t="s">
        <v>66</v>
      </c>
      <c r="E229" s="95" t="s">
        <v>67</v>
      </c>
      <c r="F229" s="95" t="s">
        <v>2296</v>
      </c>
      <c r="G229" s="95" t="s">
        <v>48</v>
      </c>
      <c r="H229" s="95" t="s">
        <v>396</v>
      </c>
      <c r="I229" s="9" t="s">
        <v>47</v>
      </c>
      <c r="J229" s="9" t="s">
        <v>47</v>
      </c>
      <c r="K229" s="9" t="s">
        <v>47</v>
      </c>
      <c r="L229" s="9" t="s">
        <v>47</v>
      </c>
      <c r="M229" s="9">
        <v>0</v>
      </c>
      <c r="N229" s="95" t="s">
        <v>47</v>
      </c>
      <c r="O229" s="95" t="s">
        <v>56</v>
      </c>
      <c r="P229" s="95" t="s">
        <v>47</v>
      </c>
      <c r="Q229" s="9">
        <v>7352224224.8579998</v>
      </c>
      <c r="R229" s="9">
        <v>0</v>
      </c>
      <c r="S229" s="9">
        <v>5471943776.1500015</v>
      </c>
      <c r="T229" s="9">
        <v>0</v>
      </c>
      <c r="U229" s="95" t="s">
        <v>50</v>
      </c>
      <c r="V229" s="9">
        <v>0</v>
      </c>
      <c r="W229" s="9">
        <v>1620931421.3</v>
      </c>
      <c r="X229" s="95" t="s">
        <v>49</v>
      </c>
      <c r="Y229" s="9">
        <v>259349027.40799999</v>
      </c>
      <c r="Z229" s="9">
        <v>0</v>
      </c>
      <c r="AA229" s="95" t="s">
        <v>50</v>
      </c>
      <c r="AB229" s="9">
        <v>0</v>
      </c>
      <c r="AC229" s="9">
        <v>0</v>
      </c>
      <c r="AD229" s="95" t="s">
        <v>50</v>
      </c>
      <c r="AE229" s="9">
        <v>0</v>
      </c>
      <c r="AF229" s="95">
        <v>0</v>
      </c>
      <c r="AG229" s="95" t="s">
        <v>50</v>
      </c>
      <c r="AH229" s="9">
        <v>0</v>
      </c>
      <c r="AI229" s="9">
        <v>0</v>
      </c>
      <c r="AJ229" s="95" t="s">
        <v>50</v>
      </c>
      <c r="AK229" s="9">
        <v>0</v>
      </c>
      <c r="AL229" s="9">
        <v>0</v>
      </c>
      <c r="AM229" s="96" t="s">
        <v>47</v>
      </c>
      <c r="AN229" s="95" t="s">
        <v>47</v>
      </c>
      <c r="AO229" s="96" t="s">
        <v>47</v>
      </c>
      <c r="AP229" s="95" t="s">
        <v>47</v>
      </c>
    </row>
    <row r="230" spans="1:42" s="100" customFormat="1" ht="15" customHeight="1" x14ac:dyDescent="0.25">
      <c r="A230" s="93" t="s">
        <v>433</v>
      </c>
      <c r="B230" s="92">
        <v>44366</v>
      </c>
      <c r="C230" s="93" t="s">
        <v>1737</v>
      </c>
      <c r="D230" s="93" t="s">
        <v>66</v>
      </c>
      <c r="E230" s="93" t="s">
        <v>1783</v>
      </c>
      <c r="F230" s="93" t="s">
        <v>1747</v>
      </c>
      <c r="G230" s="93" t="s">
        <v>48</v>
      </c>
      <c r="H230" s="93" t="s">
        <v>1930</v>
      </c>
      <c r="I230" s="94" t="s">
        <v>47</v>
      </c>
      <c r="J230" s="94" t="s">
        <v>47</v>
      </c>
      <c r="K230" s="94" t="s">
        <v>47</v>
      </c>
      <c r="L230" s="94" t="s">
        <v>47</v>
      </c>
      <c r="M230" s="94">
        <v>0</v>
      </c>
      <c r="N230" s="93" t="s">
        <v>47</v>
      </c>
      <c r="O230" s="93" t="s">
        <v>56</v>
      </c>
      <c r="P230" s="93" t="s">
        <v>47</v>
      </c>
      <c r="Q230" s="94">
        <v>316448543.01600003</v>
      </c>
      <c r="R230" s="94">
        <v>0</v>
      </c>
      <c r="S230" s="94">
        <v>215834149.25000003</v>
      </c>
      <c r="T230" s="94">
        <v>0</v>
      </c>
      <c r="U230" s="93" t="s">
        <v>50</v>
      </c>
      <c r="V230" s="94">
        <v>0</v>
      </c>
      <c r="W230" s="94">
        <v>86736546.349999994</v>
      </c>
      <c r="X230" s="93" t="s">
        <v>49</v>
      </c>
      <c r="Y230" s="94">
        <v>13877847.416000001</v>
      </c>
      <c r="Z230" s="94">
        <v>0</v>
      </c>
      <c r="AA230" s="93" t="s">
        <v>50</v>
      </c>
      <c r="AB230" s="94">
        <v>0</v>
      </c>
      <c r="AC230" s="94">
        <v>0</v>
      </c>
      <c r="AD230" s="93" t="s">
        <v>50</v>
      </c>
      <c r="AE230" s="94">
        <v>0</v>
      </c>
      <c r="AF230" s="93">
        <v>0</v>
      </c>
      <c r="AG230" s="93" t="s">
        <v>50</v>
      </c>
      <c r="AH230" s="94">
        <v>0</v>
      </c>
      <c r="AI230" s="94">
        <v>0</v>
      </c>
      <c r="AJ230" s="93" t="s">
        <v>50</v>
      </c>
      <c r="AK230" s="94">
        <v>0</v>
      </c>
      <c r="AL230" s="94">
        <v>0</v>
      </c>
      <c r="AM230" s="92" t="s">
        <v>47</v>
      </c>
      <c r="AN230" s="93" t="s">
        <v>47</v>
      </c>
      <c r="AO230" s="92" t="s">
        <v>47</v>
      </c>
      <c r="AP230" s="93" t="s">
        <v>47</v>
      </c>
    </row>
    <row r="231" spans="1:42" s="100" customFormat="1" ht="15" customHeight="1" x14ac:dyDescent="0.25">
      <c r="A231" s="93" t="s">
        <v>437</v>
      </c>
      <c r="B231" s="92">
        <v>44366</v>
      </c>
      <c r="C231" s="93" t="s">
        <v>1737</v>
      </c>
      <c r="D231" s="93" t="s">
        <v>66</v>
      </c>
      <c r="E231" s="93" t="s">
        <v>1783</v>
      </c>
      <c r="F231" s="93" t="s">
        <v>1749</v>
      </c>
      <c r="G231" s="93" t="s">
        <v>48</v>
      </c>
      <c r="H231" s="93" t="s">
        <v>1931</v>
      </c>
      <c r="I231" s="94" t="s">
        <v>47</v>
      </c>
      <c r="J231" s="94" t="s">
        <v>47</v>
      </c>
      <c r="K231" s="94" t="s">
        <v>47</v>
      </c>
      <c r="L231" s="94" t="s">
        <v>47</v>
      </c>
      <c r="M231" s="94">
        <v>0</v>
      </c>
      <c r="N231" s="93" t="s">
        <v>47</v>
      </c>
      <c r="O231" s="93" t="s">
        <v>1932</v>
      </c>
      <c r="P231" s="93" t="s">
        <v>1933</v>
      </c>
      <c r="Q231" s="94">
        <v>6408675</v>
      </c>
      <c r="R231" s="94">
        <v>0</v>
      </c>
      <c r="S231" s="94">
        <v>6408675</v>
      </c>
      <c r="T231" s="94">
        <v>0</v>
      </c>
      <c r="U231" s="93" t="s">
        <v>50</v>
      </c>
      <c r="V231" s="94">
        <v>0</v>
      </c>
      <c r="W231" s="94">
        <v>0</v>
      </c>
      <c r="X231" s="93" t="s">
        <v>50</v>
      </c>
      <c r="Y231" s="94">
        <v>0</v>
      </c>
      <c r="Z231" s="94">
        <v>0</v>
      </c>
      <c r="AA231" s="93" t="s">
        <v>50</v>
      </c>
      <c r="AB231" s="94">
        <v>0</v>
      </c>
      <c r="AC231" s="94">
        <v>0</v>
      </c>
      <c r="AD231" s="93" t="s">
        <v>50</v>
      </c>
      <c r="AE231" s="94">
        <v>0</v>
      </c>
      <c r="AF231" s="93">
        <v>0</v>
      </c>
      <c r="AG231" s="93" t="s">
        <v>50</v>
      </c>
      <c r="AH231" s="94">
        <v>0</v>
      </c>
      <c r="AI231" s="94">
        <v>0</v>
      </c>
      <c r="AJ231" s="93" t="s">
        <v>50</v>
      </c>
      <c r="AK231" s="94">
        <v>0</v>
      </c>
      <c r="AL231" s="94">
        <v>0</v>
      </c>
      <c r="AM231" s="92" t="s">
        <v>47</v>
      </c>
      <c r="AN231" s="93" t="s">
        <v>47</v>
      </c>
      <c r="AO231" s="92" t="s">
        <v>47</v>
      </c>
      <c r="AP231" s="93" t="s">
        <v>47</v>
      </c>
    </row>
    <row r="232" spans="1:42" s="100" customFormat="1" ht="15" customHeight="1" x14ac:dyDescent="0.25">
      <c r="A232" s="93" t="s">
        <v>439</v>
      </c>
      <c r="B232" s="92">
        <v>44366</v>
      </c>
      <c r="C232" s="93" t="s">
        <v>1737</v>
      </c>
      <c r="D232" s="93" t="s">
        <v>66</v>
      </c>
      <c r="E232" s="93" t="s">
        <v>1783</v>
      </c>
      <c r="F232" s="93" t="s">
        <v>1747</v>
      </c>
      <c r="G232" s="93" t="s">
        <v>48</v>
      </c>
      <c r="H232" s="93" t="s">
        <v>1934</v>
      </c>
      <c r="I232" s="94" t="s">
        <v>47</v>
      </c>
      <c r="J232" s="94" t="s">
        <v>47</v>
      </c>
      <c r="K232" s="94" t="s">
        <v>47</v>
      </c>
      <c r="L232" s="94" t="s">
        <v>47</v>
      </c>
      <c r="M232" s="94">
        <v>0</v>
      </c>
      <c r="N232" s="93" t="s">
        <v>47</v>
      </c>
      <c r="O232" s="93" t="s">
        <v>56</v>
      </c>
      <c r="P232" s="93" t="s">
        <v>47</v>
      </c>
      <c r="Q232" s="94">
        <v>2007260268.8679996</v>
      </c>
      <c r="R232" s="94">
        <v>0</v>
      </c>
      <c r="S232" s="94">
        <v>1334356080.7999997</v>
      </c>
      <c r="T232" s="94">
        <v>0</v>
      </c>
      <c r="U232" s="93" t="s">
        <v>50</v>
      </c>
      <c r="V232" s="94">
        <v>0</v>
      </c>
      <c r="W232" s="94">
        <v>580089817.30000007</v>
      </c>
      <c r="X232" s="93" t="s">
        <v>49</v>
      </c>
      <c r="Y232" s="94">
        <v>92814370.768000022</v>
      </c>
      <c r="Z232" s="94">
        <v>0</v>
      </c>
      <c r="AA232" s="93" t="s">
        <v>50</v>
      </c>
      <c r="AB232" s="94">
        <v>0</v>
      </c>
      <c r="AC232" s="94">
        <v>0</v>
      </c>
      <c r="AD232" s="93" t="s">
        <v>50</v>
      </c>
      <c r="AE232" s="94">
        <v>0</v>
      </c>
      <c r="AF232" s="93">
        <v>0</v>
      </c>
      <c r="AG232" s="93" t="s">
        <v>50</v>
      </c>
      <c r="AH232" s="94">
        <v>0</v>
      </c>
      <c r="AI232" s="94">
        <v>0</v>
      </c>
      <c r="AJ232" s="93" t="s">
        <v>50</v>
      </c>
      <c r="AK232" s="94">
        <v>0</v>
      </c>
      <c r="AL232" s="94">
        <v>0</v>
      </c>
      <c r="AM232" s="92" t="s">
        <v>47</v>
      </c>
      <c r="AN232" s="93" t="s">
        <v>47</v>
      </c>
      <c r="AO232" s="92" t="s">
        <v>47</v>
      </c>
      <c r="AP232" s="93" t="s">
        <v>47</v>
      </c>
    </row>
    <row r="233" spans="1:42" ht="15" customHeight="1" x14ac:dyDescent="0.25">
      <c r="A233" s="95" t="s">
        <v>441</v>
      </c>
      <c r="B233" s="96">
        <v>44366</v>
      </c>
      <c r="C233" s="95" t="s">
        <v>1484</v>
      </c>
      <c r="D233" s="95" t="s">
        <v>66</v>
      </c>
      <c r="E233" s="95" t="s">
        <v>1503</v>
      </c>
      <c r="F233" s="95" t="s">
        <v>2576</v>
      </c>
      <c r="G233" s="95" t="s">
        <v>48</v>
      </c>
      <c r="H233" s="95" t="s">
        <v>1555</v>
      </c>
      <c r="I233" s="9" t="s">
        <v>47</v>
      </c>
      <c r="J233" s="9" t="s">
        <v>47</v>
      </c>
      <c r="K233" s="9" t="s">
        <v>47</v>
      </c>
      <c r="L233" s="9" t="s">
        <v>47</v>
      </c>
      <c r="M233" s="9">
        <v>0</v>
      </c>
      <c r="N233" s="95" t="s">
        <v>47</v>
      </c>
      <c r="O233" s="95" t="s">
        <v>56</v>
      </c>
      <c r="P233" s="95" t="s">
        <v>47</v>
      </c>
      <c r="Q233" s="9">
        <v>1153887977.1000004</v>
      </c>
      <c r="R233" s="9">
        <v>0</v>
      </c>
      <c r="S233" s="9">
        <v>1071472447.9000001</v>
      </c>
      <c r="T233" s="9">
        <v>0</v>
      </c>
      <c r="U233" s="95" t="s">
        <v>50</v>
      </c>
      <c r="V233" s="9">
        <v>0</v>
      </c>
      <c r="W233" s="9">
        <v>71047870</v>
      </c>
      <c r="X233" s="95" t="s">
        <v>49</v>
      </c>
      <c r="Y233" s="9">
        <v>11367659.200000001</v>
      </c>
      <c r="Z233" s="9">
        <v>0</v>
      </c>
      <c r="AA233" s="95" t="s">
        <v>50</v>
      </c>
      <c r="AB233" s="9">
        <v>0</v>
      </c>
      <c r="AC233" s="9">
        <v>0</v>
      </c>
      <c r="AD233" s="95" t="s">
        <v>50</v>
      </c>
      <c r="AE233" s="9">
        <v>0</v>
      </c>
      <c r="AF233" s="95">
        <v>0</v>
      </c>
      <c r="AG233" s="95" t="s">
        <v>50</v>
      </c>
      <c r="AH233" s="9">
        <v>0</v>
      </c>
      <c r="AI233" s="9">
        <v>0</v>
      </c>
      <c r="AJ233" s="95" t="s">
        <v>50</v>
      </c>
      <c r="AK233" s="9">
        <v>0</v>
      </c>
      <c r="AL233" s="9">
        <v>0</v>
      </c>
      <c r="AM233" s="96" t="s">
        <v>47</v>
      </c>
      <c r="AN233" s="95" t="s">
        <v>47</v>
      </c>
      <c r="AO233" s="96" t="s">
        <v>47</v>
      </c>
      <c r="AP233" s="95" t="s">
        <v>47</v>
      </c>
    </row>
    <row r="234" spans="1:42" ht="15" customHeight="1" x14ac:dyDescent="0.25">
      <c r="A234" s="95" t="s">
        <v>445</v>
      </c>
      <c r="B234" s="96">
        <v>44366</v>
      </c>
      <c r="C234" s="95" t="s">
        <v>46</v>
      </c>
      <c r="D234" s="95" t="s">
        <v>70</v>
      </c>
      <c r="E234" s="95" t="s">
        <v>71</v>
      </c>
      <c r="F234" s="95" t="s">
        <v>2393</v>
      </c>
      <c r="G234" s="95" t="s">
        <v>48</v>
      </c>
      <c r="H234" s="95" t="s">
        <v>398</v>
      </c>
      <c r="I234" s="9" t="s">
        <v>47</v>
      </c>
      <c r="J234" s="9" t="s">
        <v>47</v>
      </c>
      <c r="K234" s="9" t="s">
        <v>47</v>
      </c>
      <c r="L234" s="9" t="s">
        <v>47</v>
      </c>
      <c r="M234" s="9">
        <v>0</v>
      </c>
      <c r="N234" s="95" t="s">
        <v>47</v>
      </c>
      <c r="O234" s="95" t="s">
        <v>56</v>
      </c>
      <c r="P234" s="95" t="s">
        <v>47</v>
      </c>
      <c r="Q234" s="9">
        <v>7095637303.4080009</v>
      </c>
      <c r="R234" s="9">
        <v>0</v>
      </c>
      <c r="S234" s="9">
        <v>5223490132.3500004</v>
      </c>
      <c r="T234" s="9">
        <v>0</v>
      </c>
      <c r="U234" s="95" t="s">
        <v>50</v>
      </c>
      <c r="V234" s="9">
        <v>0</v>
      </c>
      <c r="W234" s="9">
        <v>1613919975.05</v>
      </c>
      <c r="X234" s="95" t="s">
        <v>49</v>
      </c>
      <c r="Y234" s="9">
        <f>+W234*0.16</f>
        <v>258227196.00799999</v>
      </c>
      <c r="Z234" s="9">
        <v>0</v>
      </c>
      <c r="AA234" s="95" t="s">
        <v>50</v>
      </c>
      <c r="AB234" s="9">
        <v>0</v>
      </c>
      <c r="AC234" s="9">
        <v>0</v>
      </c>
      <c r="AD234" s="95" t="s">
        <v>50</v>
      </c>
      <c r="AE234" s="9">
        <v>0</v>
      </c>
      <c r="AF234" s="95">
        <v>0</v>
      </c>
      <c r="AG234" s="95" t="s">
        <v>50</v>
      </c>
      <c r="AH234" s="9">
        <v>0</v>
      </c>
      <c r="AI234" s="9">
        <v>0</v>
      </c>
      <c r="AJ234" s="95" t="s">
        <v>50</v>
      </c>
      <c r="AK234" s="9">
        <v>0</v>
      </c>
      <c r="AL234" s="9">
        <v>0</v>
      </c>
      <c r="AM234" s="96" t="s">
        <v>47</v>
      </c>
      <c r="AN234" s="95" t="s">
        <v>47</v>
      </c>
      <c r="AO234" s="96" t="s">
        <v>47</v>
      </c>
      <c r="AP234" s="95" t="s">
        <v>47</v>
      </c>
    </row>
    <row r="235" spans="1:42" s="100" customFormat="1" ht="15" customHeight="1" x14ac:dyDescent="0.25">
      <c r="A235" s="93" t="s">
        <v>447</v>
      </c>
      <c r="B235" s="92">
        <v>44366</v>
      </c>
      <c r="C235" s="93" t="s">
        <v>1737</v>
      </c>
      <c r="D235" s="93" t="s">
        <v>70</v>
      </c>
      <c r="E235" s="93" t="s">
        <v>1792</v>
      </c>
      <c r="F235" s="93" t="s">
        <v>1935</v>
      </c>
      <c r="G235" s="93" t="s">
        <v>48</v>
      </c>
      <c r="H235" s="93" t="s">
        <v>1936</v>
      </c>
      <c r="I235" s="94" t="s">
        <v>47</v>
      </c>
      <c r="J235" s="94" t="s">
        <v>47</v>
      </c>
      <c r="K235" s="94" t="s">
        <v>47</v>
      </c>
      <c r="L235" s="94" t="s">
        <v>47</v>
      </c>
      <c r="M235" s="94">
        <v>0</v>
      </c>
      <c r="N235" s="93" t="s">
        <v>47</v>
      </c>
      <c r="O235" s="93" t="s">
        <v>56</v>
      </c>
      <c r="P235" s="93" t="s">
        <v>47</v>
      </c>
      <c r="Q235" s="94">
        <v>24003740</v>
      </c>
      <c r="R235" s="94">
        <v>0</v>
      </c>
      <c r="S235" s="94">
        <v>18557540</v>
      </c>
      <c r="T235" s="94">
        <v>0</v>
      </c>
      <c r="U235" s="93" t="s">
        <v>50</v>
      </c>
      <c r="V235" s="94">
        <v>0</v>
      </c>
      <c r="W235" s="94">
        <v>4695000</v>
      </c>
      <c r="X235" s="93" t="s">
        <v>50</v>
      </c>
      <c r="Y235" s="94">
        <v>751200</v>
      </c>
      <c r="Z235" s="94">
        <v>0</v>
      </c>
      <c r="AA235" s="93" t="s">
        <v>50</v>
      </c>
      <c r="AB235" s="94">
        <v>0</v>
      </c>
      <c r="AC235" s="94">
        <v>0</v>
      </c>
      <c r="AD235" s="93" t="s">
        <v>50</v>
      </c>
      <c r="AE235" s="94">
        <v>0</v>
      </c>
      <c r="AF235" s="93">
        <v>0</v>
      </c>
      <c r="AG235" s="93" t="s">
        <v>50</v>
      </c>
      <c r="AH235" s="94">
        <v>0</v>
      </c>
      <c r="AI235" s="94">
        <v>0</v>
      </c>
      <c r="AJ235" s="93" t="s">
        <v>50</v>
      </c>
      <c r="AK235" s="94">
        <v>0</v>
      </c>
      <c r="AL235" s="94">
        <v>0</v>
      </c>
      <c r="AM235" s="92" t="s">
        <v>47</v>
      </c>
      <c r="AN235" s="93" t="s">
        <v>47</v>
      </c>
      <c r="AO235" s="92" t="s">
        <v>47</v>
      </c>
      <c r="AP235" s="93" t="s">
        <v>47</v>
      </c>
    </row>
    <row r="236" spans="1:42" s="100" customFormat="1" ht="15" customHeight="1" x14ac:dyDescent="0.25">
      <c r="A236" s="93" t="s">
        <v>451</v>
      </c>
      <c r="B236" s="92">
        <v>44366</v>
      </c>
      <c r="C236" s="93" t="s">
        <v>1737</v>
      </c>
      <c r="D236" s="93" t="s">
        <v>70</v>
      </c>
      <c r="E236" s="93" t="s">
        <v>1792</v>
      </c>
      <c r="F236" s="93" t="s">
        <v>1937</v>
      </c>
      <c r="G236" s="93" t="s">
        <v>48</v>
      </c>
      <c r="H236" s="93" t="s">
        <v>1938</v>
      </c>
      <c r="I236" s="94" t="s">
        <v>47</v>
      </c>
      <c r="J236" s="94" t="s">
        <v>47</v>
      </c>
      <c r="K236" s="94" t="s">
        <v>47</v>
      </c>
      <c r="L236" s="94" t="s">
        <v>47</v>
      </c>
      <c r="M236" s="94">
        <v>0</v>
      </c>
      <c r="N236" s="93" t="s">
        <v>47</v>
      </c>
      <c r="O236" s="93" t="s">
        <v>1765</v>
      </c>
      <c r="P236" s="93" t="s">
        <v>1766</v>
      </c>
      <c r="Q236" s="94">
        <v>42480360</v>
      </c>
      <c r="R236" s="94">
        <v>0</v>
      </c>
      <c r="S236" s="94">
        <v>0</v>
      </c>
      <c r="T236" s="94">
        <v>36621000</v>
      </c>
      <c r="U236" s="93" t="s">
        <v>49</v>
      </c>
      <c r="V236" s="94">
        <v>5859360</v>
      </c>
      <c r="W236" s="94">
        <v>0</v>
      </c>
      <c r="X236" s="93" t="s">
        <v>50</v>
      </c>
      <c r="Y236" s="94">
        <v>0</v>
      </c>
      <c r="Z236" s="94">
        <v>0</v>
      </c>
      <c r="AA236" s="93" t="s">
        <v>50</v>
      </c>
      <c r="AB236" s="94">
        <v>0</v>
      </c>
      <c r="AC236" s="94">
        <v>0</v>
      </c>
      <c r="AD236" s="93" t="s">
        <v>50</v>
      </c>
      <c r="AE236" s="94">
        <v>0</v>
      </c>
      <c r="AF236" s="93">
        <v>0</v>
      </c>
      <c r="AG236" s="93" t="s">
        <v>50</v>
      </c>
      <c r="AH236" s="94">
        <v>0</v>
      </c>
      <c r="AI236" s="94">
        <v>0</v>
      </c>
      <c r="AJ236" s="93" t="s">
        <v>50</v>
      </c>
      <c r="AK236" s="94">
        <v>0</v>
      </c>
      <c r="AL236" s="94">
        <v>0</v>
      </c>
      <c r="AM236" s="92" t="s">
        <v>47</v>
      </c>
      <c r="AN236" s="93" t="s">
        <v>47</v>
      </c>
      <c r="AO236" s="92" t="s">
        <v>47</v>
      </c>
      <c r="AP236" s="93" t="s">
        <v>47</v>
      </c>
    </row>
    <row r="237" spans="1:42" s="100" customFormat="1" ht="15" customHeight="1" x14ac:dyDescent="0.25">
      <c r="A237" s="93" t="s">
        <v>453</v>
      </c>
      <c r="B237" s="92">
        <v>44366</v>
      </c>
      <c r="C237" s="93" t="s">
        <v>1737</v>
      </c>
      <c r="D237" s="93" t="s">
        <v>70</v>
      </c>
      <c r="E237" s="93" t="s">
        <v>1792</v>
      </c>
      <c r="F237" s="93" t="s">
        <v>1935</v>
      </c>
      <c r="G237" s="93" t="s">
        <v>48</v>
      </c>
      <c r="H237" s="93" t="s">
        <v>1939</v>
      </c>
      <c r="I237" s="94" t="s">
        <v>47</v>
      </c>
      <c r="J237" s="94" t="s">
        <v>47</v>
      </c>
      <c r="K237" s="94" t="s">
        <v>47</v>
      </c>
      <c r="L237" s="94" t="s">
        <v>47</v>
      </c>
      <c r="M237" s="94">
        <v>0</v>
      </c>
      <c r="N237" s="93" t="s">
        <v>47</v>
      </c>
      <c r="O237" s="93" t="s">
        <v>56</v>
      </c>
      <c r="P237" s="93" t="s">
        <v>47</v>
      </c>
      <c r="Q237" s="94">
        <v>1922680213.04</v>
      </c>
      <c r="R237" s="94">
        <v>0</v>
      </c>
      <c r="S237" s="94">
        <v>1226037981.6500001</v>
      </c>
      <c r="T237" s="94">
        <v>0</v>
      </c>
      <c r="U237" s="93" t="s">
        <v>50</v>
      </c>
      <c r="V237" s="94">
        <v>0</v>
      </c>
      <c r="W237" s="94">
        <v>600553647.74999988</v>
      </c>
      <c r="X237" s="93" t="s">
        <v>50</v>
      </c>
      <c r="Y237" s="94">
        <v>96088583.639999986</v>
      </c>
      <c r="Z237" s="94">
        <v>0</v>
      </c>
      <c r="AA237" s="93" t="s">
        <v>50</v>
      </c>
      <c r="AB237" s="94">
        <v>0</v>
      </c>
      <c r="AC237" s="94">
        <v>0</v>
      </c>
      <c r="AD237" s="93" t="s">
        <v>50</v>
      </c>
      <c r="AE237" s="94">
        <v>0</v>
      </c>
      <c r="AF237" s="93">
        <v>0</v>
      </c>
      <c r="AG237" s="93" t="s">
        <v>50</v>
      </c>
      <c r="AH237" s="94">
        <v>0</v>
      </c>
      <c r="AI237" s="94">
        <v>0</v>
      </c>
      <c r="AJ237" s="93" t="s">
        <v>50</v>
      </c>
      <c r="AK237" s="94">
        <v>0</v>
      </c>
      <c r="AL237" s="94">
        <v>0</v>
      </c>
      <c r="AM237" s="92" t="s">
        <v>47</v>
      </c>
      <c r="AN237" s="93" t="s">
        <v>47</v>
      </c>
      <c r="AO237" s="92" t="s">
        <v>47</v>
      </c>
      <c r="AP237" s="93" t="s">
        <v>47</v>
      </c>
    </row>
    <row r="238" spans="1:42" s="100" customFormat="1" ht="15" customHeight="1" x14ac:dyDescent="0.25">
      <c r="A238" s="93" t="s">
        <v>458</v>
      </c>
      <c r="B238" s="92">
        <v>44366</v>
      </c>
      <c r="C238" s="93" t="s">
        <v>1737</v>
      </c>
      <c r="D238" s="93" t="s">
        <v>70</v>
      </c>
      <c r="E238" s="93" t="s">
        <v>1792</v>
      </c>
      <c r="F238" s="93" t="s">
        <v>1937</v>
      </c>
      <c r="G238" s="93" t="s">
        <v>84</v>
      </c>
      <c r="H238" s="93" t="s">
        <v>47</v>
      </c>
      <c r="I238" s="94" t="s">
        <v>1940</v>
      </c>
      <c r="J238" s="94" t="s">
        <v>47</v>
      </c>
      <c r="K238" s="94" t="s">
        <v>1941</v>
      </c>
      <c r="L238" s="94" t="s">
        <v>1918</v>
      </c>
      <c r="M238" s="94">
        <v>74545895.400000006</v>
      </c>
      <c r="N238" s="93" t="s">
        <v>87</v>
      </c>
      <c r="O238" s="93" t="s">
        <v>1942</v>
      </c>
      <c r="P238" s="93" t="s">
        <v>1943</v>
      </c>
      <c r="Q238" s="94">
        <v>-13433960</v>
      </c>
      <c r="R238" s="94">
        <v>0</v>
      </c>
      <c r="S238" s="94">
        <v>0</v>
      </c>
      <c r="T238" s="94">
        <v>0</v>
      </c>
      <c r="U238" s="93" t="s">
        <v>50</v>
      </c>
      <c r="V238" s="94">
        <v>0</v>
      </c>
      <c r="W238" s="94">
        <v>-11581000</v>
      </c>
      <c r="X238" s="93" t="s">
        <v>49</v>
      </c>
      <c r="Y238" s="94">
        <v>-1852960</v>
      </c>
      <c r="Z238" s="94">
        <v>0</v>
      </c>
      <c r="AA238" s="93" t="s">
        <v>50</v>
      </c>
      <c r="AB238" s="94">
        <v>0</v>
      </c>
      <c r="AC238" s="94">
        <v>0</v>
      </c>
      <c r="AD238" s="93" t="s">
        <v>50</v>
      </c>
      <c r="AE238" s="94">
        <v>0</v>
      </c>
      <c r="AF238" s="93">
        <v>0</v>
      </c>
      <c r="AG238" s="93" t="s">
        <v>50</v>
      </c>
      <c r="AH238" s="94">
        <v>0</v>
      </c>
      <c r="AI238" s="94">
        <v>0</v>
      </c>
      <c r="AJ238" s="93" t="s">
        <v>50</v>
      </c>
      <c r="AK238" s="94">
        <v>0</v>
      </c>
      <c r="AL238" s="94">
        <v>0</v>
      </c>
      <c r="AM238" s="92" t="s">
        <v>47</v>
      </c>
      <c r="AN238" s="93" t="s">
        <v>47</v>
      </c>
      <c r="AO238" s="92" t="s">
        <v>47</v>
      </c>
      <c r="AP238" s="93" t="s">
        <v>47</v>
      </c>
    </row>
    <row r="239" spans="1:42" ht="15" customHeight="1" x14ac:dyDescent="0.25">
      <c r="A239" s="95" t="s">
        <v>463</v>
      </c>
      <c r="B239" s="96">
        <v>44366</v>
      </c>
      <c r="C239" s="95" t="s">
        <v>46</v>
      </c>
      <c r="D239" s="95" t="s">
        <v>80</v>
      </c>
      <c r="E239" s="95" t="s">
        <v>81</v>
      </c>
      <c r="F239" s="95" t="s">
        <v>2401</v>
      </c>
      <c r="G239" s="95" t="s">
        <v>48</v>
      </c>
      <c r="H239" s="95" t="s">
        <v>400</v>
      </c>
      <c r="I239" s="9" t="s">
        <v>47</v>
      </c>
      <c r="J239" s="9" t="s">
        <v>47</v>
      </c>
      <c r="K239" s="9" t="s">
        <v>47</v>
      </c>
      <c r="L239" s="9" t="s">
        <v>47</v>
      </c>
      <c r="M239" s="9">
        <v>0</v>
      </c>
      <c r="N239" s="95" t="s">
        <v>47</v>
      </c>
      <c r="O239" s="95" t="s">
        <v>56</v>
      </c>
      <c r="P239" s="95" t="s">
        <v>47</v>
      </c>
      <c r="Q239" s="9">
        <v>3593181023.9139996</v>
      </c>
      <c r="R239" s="9">
        <v>0</v>
      </c>
      <c r="S239" s="9">
        <v>2746229917.5</v>
      </c>
      <c r="T239" s="9">
        <v>0</v>
      </c>
      <c r="U239" s="95" t="s">
        <v>50</v>
      </c>
      <c r="V239" s="9">
        <v>0</v>
      </c>
      <c r="W239" s="9">
        <v>730130264.14999998</v>
      </c>
      <c r="X239" s="95" t="s">
        <v>50</v>
      </c>
      <c r="Y239" s="9">
        <v>116820842.264</v>
      </c>
      <c r="Z239" s="9">
        <v>0</v>
      </c>
      <c r="AA239" s="95" t="s">
        <v>50</v>
      </c>
      <c r="AB239" s="9">
        <v>0</v>
      </c>
      <c r="AC239" s="9">
        <v>0</v>
      </c>
      <c r="AD239" s="95" t="s">
        <v>50</v>
      </c>
      <c r="AE239" s="9">
        <v>0</v>
      </c>
      <c r="AF239" s="95">
        <v>0</v>
      </c>
      <c r="AG239" s="95" t="s">
        <v>50</v>
      </c>
      <c r="AH239" s="9">
        <v>0</v>
      </c>
      <c r="AI239" s="9">
        <v>0</v>
      </c>
      <c r="AJ239" s="95" t="s">
        <v>50</v>
      </c>
      <c r="AK239" s="9">
        <v>0</v>
      </c>
      <c r="AL239" s="9">
        <v>0</v>
      </c>
      <c r="AM239" s="96" t="s">
        <v>47</v>
      </c>
      <c r="AN239" s="95" t="s">
        <v>47</v>
      </c>
      <c r="AO239" s="96" t="s">
        <v>47</v>
      </c>
      <c r="AP239" s="95" t="s">
        <v>47</v>
      </c>
    </row>
    <row r="240" spans="1:42" ht="15" customHeight="1" x14ac:dyDescent="0.25">
      <c r="A240" s="95" t="s">
        <v>464</v>
      </c>
      <c r="B240" s="96">
        <v>44366</v>
      </c>
      <c r="C240" s="95" t="s">
        <v>46</v>
      </c>
      <c r="D240" s="95" t="s">
        <v>80</v>
      </c>
      <c r="E240" s="95" t="s">
        <v>81</v>
      </c>
      <c r="F240" s="95" t="s">
        <v>2401</v>
      </c>
      <c r="G240" s="95" t="s">
        <v>48</v>
      </c>
      <c r="H240" s="95" t="s">
        <v>402</v>
      </c>
      <c r="I240" s="9" t="s">
        <v>47</v>
      </c>
      <c r="J240" s="9" t="s">
        <v>47</v>
      </c>
      <c r="K240" s="9" t="s">
        <v>47</v>
      </c>
      <c r="L240" s="9" t="s">
        <v>47</v>
      </c>
      <c r="M240" s="9">
        <v>0</v>
      </c>
      <c r="N240" s="95" t="s">
        <v>47</v>
      </c>
      <c r="O240" s="95" t="s">
        <v>403</v>
      </c>
      <c r="P240" s="95" t="s">
        <v>404</v>
      </c>
      <c r="Q240" s="9">
        <v>18249465</v>
      </c>
      <c r="R240" s="9">
        <v>0</v>
      </c>
      <c r="S240" s="9">
        <v>18249465</v>
      </c>
      <c r="T240" s="9">
        <v>0</v>
      </c>
      <c r="U240" s="95" t="s">
        <v>50</v>
      </c>
      <c r="V240" s="9">
        <v>0</v>
      </c>
      <c r="W240" s="9">
        <v>0</v>
      </c>
      <c r="X240" s="95" t="s">
        <v>50</v>
      </c>
      <c r="Y240" s="9">
        <v>0</v>
      </c>
      <c r="Z240" s="9">
        <v>0</v>
      </c>
      <c r="AA240" s="95" t="s">
        <v>50</v>
      </c>
      <c r="AB240" s="9">
        <v>0</v>
      </c>
      <c r="AC240" s="9">
        <v>0</v>
      </c>
      <c r="AD240" s="95" t="s">
        <v>50</v>
      </c>
      <c r="AE240" s="9">
        <v>0</v>
      </c>
      <c r="AF240" s="95">
        <v>0</v>
      </c>
      <c r="AG240" s="95" t="s">
        <v>50</v>
      </c>
      <c r="AH240" s="9">
        <v>0</v>
      </c>
      <c r="AI240" s="9">
        <v>0</v>
      </c>
      <c r="AJ240" s="95" t="s">
        <v>50</v>
      </c>
      <c r="AK240" s="9">
        <v>0</v>
      </c>
      <c r="AL240" s="9">
        <v>0</v>
      </c>
      <c r="AM240" s="96" t="s">
        <v>47</v>
      </c>
      <c r="AN240" s="95" t="s">
        <v>47</v>
      </c>
      <c r="AO240" s="96" t="s">
        <v>47</v>
      </c>
      <c r="AP240" s="95" t="s">
        <v>47</v>
      </c>
    </row>
    <row r="241" spans="1:42" ht="15" customHeight="1" x14ac:dyDescent="0.25">
      <c r="A241" s="95" t="s">
        <v>469</v>
      </c>
      <c r="B241" s="96">
        <v>44366</v>
      </c>
      <c r="C241" s="95" t="s">
        <v>46</v>
      </c>
      <c r="D241" s="95" t="s">
        <v>80</v>
      </c>
      <c r="E241" s="95" t="s">
        <v>81</v>
      </c>
      <c r="F241" s="95" t="s">
        <v>2401</v>
      </c>
      <c r="G241" s="95" t="s">
        <v>48</v>
      </c>
      <c r="H241" s="95" t="s">
        <v>406</v>
      </c>
      <c r="I241" s="9" t="s">
        <v>47</v>
      </c>
      <c r="J241" s="9" t="s">
        <v>47</v>
      </c>
      <c r="K241" s="9" t="s">
        <v>47</v>
      </c>
      <c r="L241" s="9" t="s">
        <v>47</v>
      </c>
      <c r="M241" s="9">
        <v>0</v>
      </c>
      <c r="N241" s="95" t="s">
        <v>47</v>
      </c>
      <c r="O241" s="95" t="s">
        <v>56</v>
      </c>
      <c r="P241" s="95" t="s">
        <v>47</v>
      </c>
      <c r="Q241" s="9">
        <v>1323471378.1560001</v>
      </c>
      <c r="R241" s="9">
        <v>0</v>
      </c>
      <c r="S241" s="9">
        <v>1020555364.9999999</v>
      </c>
      <c r="T241" s="9">
        <v>0</v>
      </c>
      <c r="U241" s="95" t="s">
        <v>50</v>
      </c>
      <c r="V241" s="9">
        <v>0</v>
      </c>
      <c r="W241" s="9">
        <v>261134494.09999999</v>
      </c>
      <c r="X241" s="95" t="s">
        <v>49</v>
      </c>
      <c r="Y241" s="9">
        <v>41781519.056000002</v>
      </c>
      <c r="Z241" s="9">
        <v>0</v>
      </c>
      <c r="AA241" s="95" t="s">
        <v>50</v>
      </c>
      <c r="AB241" s="9">
        <v>0</v>
      </c>
      <c r="AC241" s="9">
        <v>0</v>
      </c>
      <c r="AD241" s="95" t="s">
        <v>50</v>
      </c>
      <c r="AE241" s="9">
        <v>0</v>
      </c>
      <c r="AF241" s="95">
        <v>0</v>
      </c>
      <c r="AG241" s="95" t="s">
        <v>50</v>
      </c>
      <c r="AH241" s="9">
        <v>0</v>
      </c>
      <c r="AI241" s="9">
        <v>0</v>
      </c>
      <c r="AJ241" s="95" t="s">
        <v>50</v>
      </c>
      <c r="AK241" s="9">
        <v>0</v>
      </c>
      <c r="AL241" s="9">
        <v>0</v>
      </c>
      <c r="AM241" s="96" t="s">
        <v>47</v>
      </c>
      <c r="AN241" s="95" t="s">
        <v>47</v>
      </c>
      <c r="AO241" s="96" t="s">
        <v>47</v>
      </c>
      <c r="AP241" s="95" t="s">
        <v>47</v>
      </c>
    </row>
    <row r="242" spans="1:42" ht="15" customHeight="1" x14ac:dyDescent="0.25">
      <c r="A242" s="95" t="s">
        <v>471</v>
      </c>
      <c r="B242" s="96">
        <v>44366</v>
      </c>
      <c r="C242" s="95" t="s">
        <v>46</v>
      </c>
      <c r="D242" s="95" t="s">
        <v>80</v>
      </c>
      <c r="E242" s="95" t="s">
        <v>81</v>
      </c>
      <c r="F242" s="95" t="s">
        <v>2401</v>
      </c>
      <c r="G242" s="95" t="s">
        <v>84</v>
      </c>
      <c r="H242" s="95" t="s">
        <v>47</v>
      </c>
      <c r="I242" s="9" t="s">
        <v>408</v>
      </c>
      <c r="J242" s="9" t="s">
        <v>47</v>
      </c>
      <c r="K242" s="9" t="s">
        <v>409</v>
      </c>
      <c r="L242" s="9" t="s">
        <v>410</v>
      </c>
      <c r="M242" s="9">
        <v>30674000</v>
      </c>
      <c r="N242" s="95" t="s">
        <v>87</v>
      </c>
      <c r="O242" s="95" t="s">
        <v>411</v>
      </c>
      <c r="P242" s="95" t="s">
        <v>412</v>
      </c>
      <c r="Q242" s="9">
        <v>-4732560</v>
      </c>
      <c r="R242" s="9">
        <v>0</v>
      </c>
      <c r="S242" s="9">
        <v>-4732560</v>
      </c>
      <c r="T242" s="9">
        <v>0</v>
      </c>
      <c r="U242" s="95" t="s">
        <v>50</v>
      </c>
      <c r="V242" s="9">
        <v>0</v>
      </c>
      <c r="W242" s="9">
        <v>0</v>
      </c>
      <c r="X242" s="95" t="s">
        <v>50</v>
      </c>
      <c r="Y242" s="9">
        <v>0</v>
      </c>
      <c r="Z242" s="9">
        <v>0</v>
      </c>
      <c r="AA242" s="95" t="s">
        <v>50</v>
      </c>
      <c r="AB242" s="9">
        <v>0</v>
      </c>
      <c r="AC242" s="9">
        <v>0</v>
      </c>
      <c r="AD242" s="95" t="s">
        <v>50</v>
      </c>
      <c r="AE242" s="9">
        <v>0</v>
      </c>
      <c r="AF242" s="95">
        <v>0</v>
      </c>
      <c r="AG242" s="95" t="s">
        <v>50</v>
      </c>
      <c r="AH242" s="9">
        <v>0</v>
      </c>
      <c r="AI242" s="9">
        <v>0</v>
      </c>
      <c r="AJ242" s="95" t="s">
        <v>50</v>
      </c>
      <c r="AK242" s="9">
        <v>0</v>
      </c>
      <c r="AL242" s="9">
        <v>0</v>
      </c>
      <c r="AM242" s="96" t="s">
        <v>47</v>
      </c>
      <c r="AN242" s="95" t="s">
        <v>47</v>
      </c>
      <c r="AO242" s="96" t="s">
        <v>47</v>
      </c>
      <c r="AP242" s="95" t="s">
        <v>47</v>
      </c>
    </row>
    <row r="243" spans="1:42" s="100" customFormat="1" ht="15" customHeight="1" x14ac:dyDescent="0.25">
      <c r="A243" s="93" t="s">
        <v>476</v>
      </c>
      <c r="B243" s="92">
        <v>44366</v>
      </c>
      <c r="C243" s="93" t="s">
        <v>1737</v>
      </c>
      <c r="D243" s="93" t="s">
        <v>80</v>
      </c>
      <c r="E243" s="93" t="s">
        <v>1804</v>
      </c>
      <c r="F243" s="93" t="s">
        <v>1944</v>
      </c>
      <c r="G243" s="93" t="s">
        <v>48</v>
      </c>
      <c r="H243" s="93" t="s">
        <v>1945</v>
      </c>
      <c r="I243" s="94" t="s">
        <v>47</v>
      </c>
      <c r="J243" s="94" t="s">
        <v>47</v>
      </c>
      <c r="K243" s="94" t="s">
        <v>47</v>
      </c>
      <c r="L243" s="94" t="s">
        <v>47</v>
      </c>
      <c r="M243" s="94">
        <v>0</v>
      </c>
      <c r="N243" s="93" t="s">
        <v>47</v>
      </c>
      <c r="O243" s="93" t="s">
        <v>56</v>
      </c>
      <c r="P243" s="93" t="s">
        <v>47</v>
      </c>
      <c r="Q243" s="94">
        <v>1297125841.984</v>
      </c>
      <c r="R243" s="94">
        <v>0</v>
      </c>
      <c r="S243" s="94">
        <v>942644102.85000002</v>
      </c>
      <c r="T243" s="94">
        <v>0</v>
      </c>
      <c r="U243" s="93" t="s">
        <v>50</v>
      </c>
      <c r="V243" s="94">
        <v>0</v>
      </c>
      <c r="W243" s="94">
        <v>305587706.14999998</v>
      </c>
      <c r="X243" s="93" t="s">
        <v>49</v>
      </c>
      <c r="Y243" s="94">
        <v>48894032.984000005</v>
      </c>
      <c r="Z243" s="94">
        <v>0</v>
      </c>
      <c r="AA243" s="93" t="s">
        <v>50</v>
      </c>
      <c r="AB243" s="94">
        <v>0</v>
      </c>
      <c r="AC243" s="94">
        <v>0</v>
      </c>
      <c r="AD243" s="93" t="s">
        <v>50</v>
      </c>
      <c r="AE243" s="94">
        <v>0</v>
      </c>
      <c r="AF243" s="93">
        <v>0</v>
      </c>
      <c r="AG243" s="93" t="s">
        <v>50</v>
      </c>
      <c r="AH243" s="94">
        <v>0</v>
      </c>
      <c r="AI243" s="94">
        <v>0</v>
      </c>
      <c r="AJ243" s="93" t="s">
        <v>50</v>
      </c>
      <c r="AK243" s="94">
        <v>0</v>
      </c>
      <c r="AL243" s="94">
        <v>0</v>
      </c>
      <c r="AM243" s="92" t="s">
        <v>47</v>
      </c>
      <c r="AN243" s="93" t="s">
        <v>47</v>
      </c>
      <c r="AO243" s="92" t="s">
        <v>47</v>
      </c>
      <c r="AP243" s="93" t="s">
        <v>47</v>
      </c>
    </row>
    <row r="244" spans="1:42" ht="15" customHeight="1" x14ac:dyDescent="0.25">
      <c r="A244" s="95" t="s">
        <v>478</v>
      </c>
      <c r="B244" s="96">
        <v>44366</v>
      </c>
      <c r="C244" s="95" t="s">
        <v>46</v>
      </c>
      <c r="D244" s="95" t="s">
        <v>158</v>
      </c>
      <c r="E244" s="95" t="s">
        <v>159</v>
      </c>
      <c r="F244" s="95" t="s">
        <v>2411</v>
      </c>
      <c r="G244" s="95" t="s">
        <v>48</v>
      </c>
      <c r="H244" s="95" t="s">
        <v>414</v>
      </c>
      <c r="I244" s="9" t="s">
        <v>47</v>
      </c>
      <c r="J244" s="9" t="s">
        <v>47</v>
      </c>
      <c r="K244" s="9" t="s">
        <v>47</v>
      </c>
      <c r="L244" s="9" t="s">
        <v>47</v>
      </c>
      <c r="M244" s="9">
        <v>0</v>
      </c>
      <c r="N244" s="95" t="s">
        <v>47</v>
      </c>
      <c r="O244" s="95" t="s">
        <v>56</v>
      </c>
      <c r="P244" s="95" t="s">
        <v>47</v>
      </c>
      <c r="Q244" s="9">
        <v>2041354222.8459997</v>
      </c>
      <c r="R244" s="9">
        <v>0</v>
      </c>
      <c r="S244" s="9">
        <v>1530271940.6000001</v>
      </c>
      <c r="T244" s="9">
        <v>0</v>
      </c>
      <c r="U244" s="95" t="s">
        <v>50</v>
      </c>
      <c r="V244" s="9">
        <v>0</v>
      </c>
      <c r="W244" s="9">
        <v>440588174.34999996</v>
      </c>
      <c r="X244" s="95" t="s">
        <v>49</v>
      </c>
      <c r="Y244" s="9">
        <v>70494107.895999998</v>
      </c>
      <c r="Z244" s="9">
        <v>0</v>
      </c>
      <c r="AA244" s="95" t="s">
        <v>50</v>
      </c>
      <c r="AB244" s="9">
        <v>0</v>
      </c>
      <c r="AC244" s="9">
        <v>0</v>
      </c>
      <c r="AD244" s="95" t="s">
        <v>50</v>
      </c>
      <c r="AE244" s="9">
        <v>0</v>
      </c>
      <c r="AF244" s="95">
        <v>0</v>
      </c>
      <c r="AG244" s="95" t="s">
        <v>50</v>
      </c>
      <c r="AH244" s="9">
        <v>0</v>
      </c>
      <c r="AI244" s="9">
        <v>0</v>
      </c>
      <c r="AJ244" s="95" t="s">
        <v>50</v>
      </c>
      <c r="AK244" s="9">
        <v>0</v>
      </c>
      <c r="AL244" s="9">
        <v>0</v>
      </c>
      <c r="AM244" s="96" t="s">
        <v>47</v>
      </c>
      <c r="AN244" s="95" t="s">
        <v>47</v>
      </c>
      <c r="AO244" s="96" t="s">
        <v>47</v>
      </c>
      <c r="AP244" s="95" t="s">
        <v>47</v>
      </c>
    </row>
    <row r="245" spans="1:42" ht="15" customHeight="1" x14ac:dyDescent="0.25">
      <c r="A245" s="95" t="s">
        <v>2647</v>
      </c>
      <c r="B245" s="96">
        <v>44366</v>
      </c>
      <c r="C245" s="95" t="s">
        <v>46</v>
      </c>
      <c r="D245" s="95" t="s">
        <v>158</v>
      </c>
      <c r="E245" s="95" t="s">
        <v>159</v>
      </c>
      <c r="F245" s="95" t="s">
        <v>2411</v>
      </c>
      <c r="G245" s="95" t="s">
        <v>48</v>
      </c>
      <c r="H245" s="95" t="s">
        <v>416</v>
      </c>
      <c r="I245" s="9" t="s">
        <v>47</v>
      </c>
      <c r="J245" s="9" t="s">
        <v>47</v>
      </c>
      <c r="K245" s="9" t="s">
        <v>47</v>
      </c>
      <c r="L245" s="9" t="s">
        <v>47</v>
      </c>
      <c r="M245" s="9">
        <v>0</v>
      </c>
      <c r="N245" s="95" t="s">
        <v>47</v>
      </c>
      <c r="O245" s="95" t="s">
        <v>417</v>
      </c>
      <c r="P245" s="95" t="s">
        <v>418</v>
      </c>
      <c r="Q245" s="9">
        <v>64705864</v>
      </c>
      <c r="R245" s="9">
        <v>0</v>
      </c>
      <c r="S245" s="9">
        <v>32373590</v>
      </c>
      <c r="T245" s="9">
        <v>27872650</v>
      </c>
      <c r="U245" s="95" t="s">
        <v>49</v>
      </c>
      <c r="V245" s="9">
        <v>4459624</v>
      </c>
      <c r="W245" s="9">
        <v>0</v>
      </c>
      <c r="X245" s="95" t="s">
        <v>50</v>
      </c>
      <c r="Y245" s="9">
        <v>0</v>
      </c>
      <c r="Z245" s="9">
        <v>0</v>
      </c>
      <c r="AA245" s="95" t="s">
        <v>50</v>
      </c>
      <c r="AB245" s="9">
        <v>0</v>
      </c>
      <c r="AC245" s="9">
        <v>0</v>
      </c>
      <c r="AD245" s="95" t="s">
        <v>50</v>
      </c>
      <c r="AE245" s="9">
        <v>0</v>
      </c>
      <c r="AF245" s="95">
        <v>0</v>
      </c>
      <c r="AG245" s="95" t="s">
        <v>50</v>
      </c>
      <c r="AH245" s="9">
        <v>0</v>
      </c>
      <c r="AI245" s="9">
        <v>0</v>
      </c>
      <c r="AJ245" s="95" t="s">
        <v>50</v>
      </c>
      <c r="AK245" s="9">
        <v>0</v>
      </c>
      <c r="AL245" s="9">
        <v>0</v>
      </c>
      <c r="AM245" s="96" t="s">
        <v>47</v>
      </c>
      <c r="AN245" s="95" t="s">
        <v>47</v>
      </c>
      <c r="AO245" s="96" t="s">
        <v>47</v>
      </c>
      <c r="AP245" s="95" t="s">
        <v>47</v>
      </c>
    </row>
    <row r="246" spans="1:42" ht="15" customHeight="1" x14ac:dyDescent="0.25">
      <c r="A246" s="95" t="s">
        <v>2648</v>
      </c>
      <c r="B246" s="96">
        <v>44366</v>
      </c>
      <c r="C246" s="95" t="s">
        <v>46</v>
      </c>
      <c r="D246" s="95" t="s">
        <v>158</v>
      </c>
      <c r="E246" s="95" t="s">
        <v>159</v>
      </c>
      <c r="F246" s="95" t="s">
        <v>2411</v>
      </c>
      <c r="G246" s="95" t="s">
        <v>48</v>
      </c>
      <c r="H246" s="95" t="s">
        <v>420</v>
      </c>
      <c r="I246" s="9" t="s">
        <v>47</v>
      </c>
      <c r="J246" s="9" t="s">
        <v>47</v>
      </c>
      <c r="K246" s="9" t="s">
        <v>47</v>
      </c>
      <c r="L246" s="9" t="s">
        <v>47</v>
      </c>
      <c r="M246" s="9">
        <v>0</v>
      </c>
      <c r="N246" s="95" t="s">
        <v>47</v>
      </c>
      <c r="O246" s="95" t="s">
        <v>56</v>
      </c>
      <c r="P246" s="95" t="s">
        <v>47</v>
      </c>
      <c r="Q246" s="9">
        <v>3058349924.4260011</v>
      </c>
      <c r="R246" s="9">
        <v>0</v>
      </c>
      <c r="S246" s="9">
        <v>2295358290.4500008</v>
      </c>
      <c r="T246" s="9">
        <v>0</v>
      </c>
      <c r="U246" s="95" t="s">
        <v>50</v>
      </c>
      <c r="V246" s="9">
        <v>0</v>
      </c>
      <c r="W246" s="9">
        <v>657751408.60000002</v>
      </c>
      <c r="X246" s="95" t="s">
        <v>50</v>
      </c>
      <c r="Y246" s="9">
        <v>105240225.37600002</v>
      </c>
      <c r="Z246" s="9">
        <v>0</v>
      </c>
      <c r="AA246" s="95" t="s">
        <v>50</v>
      </c>
      <c r="AB246" s="9">
        <v>0</v>
      </c>
      <c r="AC246" s="9">
        <v>0</v>
      </c>
      <c r="AD246" s="95" t="s">
        <v>50</v>
      </c>
      <c r="AE246" s="9">
        <v>0</v>
      </c>
      <c r="AF246" s="95">
        <v>0</v>
      </c>
      <c r="AG246" s="95" t="s">
        <v>50</v>
      </c>
      <c r="AH246" s="9">
        <v>0</v>
      </c>
      <c r="AI246" s="9">
        <v>0</v>
      </c>
      <c r="AJ246" s="95" t="s">
        <v>50</v>
      </c>
      <c r="AK246" s="9">
        <v>0</v>
      </c>
      <c r="AL246" s="9">
        <v>0</v>
      </c>
      <c r="AM246" s="96" t="s">
        <v>47</v>
      </c>
      <c r="AN246" s="95" t="s">
        <v>47</v>
      </c>
      <c r="AO246" s="96" t="s">
        <v>47</v>
      </c>
      <c r="AP246" s="95" t="s">
        <v>47</v>
      </c>
    </row>
    <row r="247" spans="1:42" ht="15" customHeight="1" x14ac:dyDescent="0.25">
      <c r="A247" s="95" t="s">
        <v>2649</v>
      </c>
      <c r="B247" s="96">
        <v>44366</v>
      </c>
      <c r="C247" s="95" t="s">
        <v>46</v>
      </c>
      <c r="D247" s="95" t="s">
        <v>91</v>
      </c>
      <c r="E247" s="95" t="s">
        <v>92</v>
      </c>
      <c r="F247" s="95" t="s">
        <v>2427</v>
      </c>
      <c r="G247" s="95" t="s">
        <v>48</v>
      </c>
      <c r="H247" s="95" t="s">
        <v>422</v>
      </c>
      <c r="I247" s="9" t="s">
        <v>47</v>
      </c>
      <c r="J247" s="9" t="s">
        <v>47</v>
      </c>
      <c r="K247" s="9" t="s">
        <v>47</v>
      </c>
      <c r="L247" s="9" t="s">
        <v>47</v>
      </c>
      <c r="M247" s="9">
        <v>0</v>
      </c>
      <c r="N247" s="95" t="s">
        <v>47</v>
      </c>
      <c r="O247" s="95" t="s">
        <v>56</v>
      </c>
      <c r="P247" s="95" t="s">
        <v>47</v>
      </c>
      <c r="Q247" s="9">
        <v>2018322063.3239999</v>
      </c>
      <c r="R247" s="9">
        <v>0</v>
      </c>
      <c r="S247" s="9">
        <v>1567352086.4999995</v>
      </c>
      <c r="T247" s="9">
        <v>0</v>
      </c>
      <c r="U247" s="95" t="s">
        <v>50</v>
      </c>
      <c r="V247" s="9">
        <v>0</v>
      </c>
      <c r="W247" s="9">
        <v>388767221.39999998</v>
      </c>
      <c r="X247" s="95" t="s">
        <v>49</v>
      </c>
      <c r="Y247" s="9">
        <v>62202755.423999995</v>
      </c>
      <c r="Z247" s="9">
        <v>0</v>
      </c>
      <c r="AA247" s="95" t="s">
        <v>50</v>
      </c>
      <c r="AB247" s="9">
        <v>0</v>
      </c>
      <c r="AC247" s="9">
        <v>0</v>
      </c>
      <c r="AD247" s="95" t="s">
        <v>50</v>
      </c>
      <c r="AE247" s="9">
        <v>0</v>
      </c>
      <c r="AF247" s="95">
        <v>0</v>
      </c>
      <c r="AG247" s="95" t="s">
        <v>50</v>
      </c>
      <c r="AH247" s="9">
        <v>0</v>
      </c>
      <c r="AI247" s="9">
        <v>0</v>
      </c>
      <c r="AJ247" s="95" t="s">
        <v>50</v>
      </c>
      <c r="AK247" s="9">
        <v>0</v>
      </c>
      <c r="AL247" s="9">
        <v>0</v>
      </c>
      <c r="AM247" s="96" t="s">
        <v>47</v>
      </c>
      <c r="AN247" s="95" t="s">
        <v>47</v>
      </c>
      <c r="AO247" s="96" t="s">
        <v>47</v>
      </c>
      <c r="AP247" s="95" t="s">
        <v>47</v>
      </c>
    </row>
    <row r="248" spans="1:42" ht="15" customHeight="1" x14ac:dyDescent="0.25">
      <c r="A248" s="95" t="s">
        <v>481</v>
      </c>
      <c r="B248" s="96">
        <v>44366</v>
      </c>
      <c r="C248" s="95" t="s">
        <v>46</v>
      </c>
      <c r="D248" s="95" t="s">
        <v>91</v>
      </c>
      <c r="E248" s="95" t="s">
        <v>92</v>
      </c>
      <c r="F248" s="95" t="s">
        <v>2427</v>
      </c>
      <c r="G248" s="95" t="s">
        <v>48</v>
      </c>
      <c r="H248" s="95" t="s">
        <v>424</v>
      </c>
      <c r="I248" s="9" t="s">
        <v>47</v>
      </c>
      <c r="J248" s="9" t="s">
        <v>47</v>
      </c>
      <c r="K248" s="9" t="s">
        <v>47</v>
      </c>
      <c r="L248" s="9" t="s">
        <v>47</v>
      </c>
      <c r="M248" s="9">
        <v>0</v>
      </c>
      <c r="N248" s="95" t="s">
        <v>47</v>
      </c>
      <c r="O248" s="95" t="s">
        <v>425</v>
      </c>
      <c r="P248" s="95" t="s">
        <v>426</v>
      </c>
      <c r="Q248" s="9">
        <v>28381775.800000001</v>
      </c>
      <c r="R248" s="9">
        <v>0</v>
      </c>
      <c r="S248" s="9">
        <v>23803337</v>
      </c>
      <c r="T248" s="9">
        <v>3946930</v>
      </c>
      <c r="U248" s="95" t="s">
        <v>49</v>
      </c>
      <c r="V248" s="9">
        <v>631508.80000000005</v>
      </c>
      <c r="W248" s="9">
        <v>0</v>
      </c>
      <c r="X248" s="95" t="s">
        <v>50</v>
      </c>
      <c r="Y248" s="9">
        <v>0</v>
      </c>
      <c r="Z248" s="9">
        <v>0</v>
      </c>
      <c r="AA248" s="95" t="s">
        <v>50</v>
      </c>
      <c r="AB248" s="9">
        <v>0</v>
      </c>
      <c r="AC248" s="9">
        <v>0</v>
      </c>
      <c r="AD248" s="95" t="s">
        <v>50</v>
      </c>
      <c r="AE248" s="9">
        <v>0</v>
      </c>
      <c r="AF248" s="95">
        <v>0</v>
      </c>
      <c r="AG248" s="95" t="s">
        <v>50</v>
      </c>
      <c r="AH248" s="9">
        <v>0</v>
      </c>
      <c r="AI248" s="9">
        <v>0</v>
      </c>
      <c r="AJ248" s="95" t="s">
        <v>50</v>
      </c>
      <c r="AK248" s="9">
        <v>0</v>
      </c>
      <c r="AL248" s="9">
        <v>0</v>
      </c>
      <c r="AM248" s="96" t="s">
        <v>47</v>
      </c>
      <c r="AN248" s="95" t="s">
        <v>47</v>
      </c>
      <c r="AO248" s="96" t="s">
        <v>47</v>
      </c>
      <c r="AP248" s="95" t="s">
        <v>47</v>
      </c>
    </row>
    <row r="249" spans="1:42" ht="15" customHeight="1" x14ac:dyDescent="0.25">
      <c r="A249" s="95" t="s">
        <v>482</v>
      </c>
      <c r="B249" s="96">
        <v>44366</v>
      </c>
      <c r="C249" s="95" t="s">
        <v>46</v>
      </c>
      <c r="D249" s="95" t="s">
        <v>91</v>
      </c>
      <c r="E249" s="95" t="s">
        <v>92</v>
      </c>
      <c r="F249" s="95" t="s">
        <v>2427</v>
      </c>
      <c r="G249" s="95" t="s">
        <v>48</v>
      </c>
      <c r="H249" s="95" t="s">
        <v>428</v>
      </c>
      <c r="I249" s="9" t="s">
        <v>47</v>
      </c>
      <c r="J249" s="9" t="s">
        <v>47</v>
      </c>
      <c r="K249" s="9" t="s">
        <v>47</v>
      </c>
      <c r="L249" s="9" t="s">
        <v>47</v>
      </c>
      <c r="M249" s="9">
        <v>0</v>
      </c>
      <c r="N249" s="95" t="s">
        <v>47</v>
      </c>
      <c r="O249" s="95" t="s">
        <v>56</v>
      </c>
      <c r="P249" s="95" t="s">
        <v>47</v>
      </c>
      <c r="Q249" s="9">
        <v>1462231887.1399999</v>
      </c>
      <c r="R249" s="9">
        <v>0</v>
      </c>
      <c r="S249" s="9">
        <v>1028357459.5</v>
      </c>
      <c r="T249" s="9">
        <v>0</v>
      </c>
      <c r="U249" s="95" t="s">
        <v>50</v>
      </c>
      <c r="V249" s="9">
        <v>0</v>
      </c>
      <c r="W249" s="9">
        <v>374029679</v>
      </c>
      <c r="X249" s="95" t="s">
        <v>49</v>
      </c>
      <c r="Y249" s="9">
        <v>59844748.640000001</v>
      </c>
      <c r="Z249" s="9">
        <v>0</v>
      </c>
      <c r="AA249" s="95" t="s">
        <v>50</v>
      </c>
      <c r="AB249" s="9">
        <v>0</v>
      </c>
      <c r="AC249" s="9">
        <v>0</v>
      </c>
      <c r="AD249" s="95" t="s">
        <v>50</v>
      </c>
      <c r="AE249" s="9">
        <v>0</v>
      </c>
      <c r="AF249" s="95">
        <v>0</v>
      </c>
      <c r="AG249" s="95" t="s">
        <v>50</v>
      </c>
      <c r="AH249" s="9">
        <v>0</v>
      </c>
      <c r="AI249" s="9">
        <v>0</v>
      </c>
      <c r="AJ249" s="95" t="s">
        <v>50</v>
      </c>
      <c r="AK249" s="9">
        <v>0</v>
      </c>
      <c r="AL249" s="9">
        <v>0</v>
      </c>
      <c r="AM249" s="96" t="s">
        <v>47</v>
      </c>
      <c r="AN249" s="95" t="s">
        <v>47</v>
      </c>
      <c r="AO249" s="96" t="s">
        <v>47</v>
      </c>
      <c r="AP249" s="95" t="s">
        <v>47</v>
      </c>
    </row>
    <row r="250" spans="1:42" ht="15" customHeight="1" x14ac:dyDescent="0.25">
      <c r="A250" s="95" t="s">
        <v>483</v>
      </c>
      <c r="B250" s="96">
        <v>44366</v>
      </c>
      <c r="C250" s="95" t="s">
        <v>46</v>
      </c>
      <c r="D250" s="95" t="s">
        <v>91</v>
      </c>
      <c r="E250" s="95" t="s">
        <v>92</v>
      </c>
      <c r="F250" s="95" t="s">
        <v>2427</v>
      </c>
      <c r="G250" s="95" t="s">
        <v>48</v>
      </c>
      <c r="H250" s="95" t="s">
        <v>430</v>
      </c>
      <c r="I250" s="9" t="s">
        <v>47</v>
      </c>
      <c r="J250" s="9" t="s">
        <v>47</v>
      </c>
      <c r="K250" s="9" t="s">
        <v>47</v>
      </c>
      <c r="L250" s="9" t="s">
        <v>47</v>
      </c>
      <c r="M250" s="9">
        <v>0</v>
      </c>
      <c r="N250" s="95" t="s">
        <v>47</v>
      </c>
      <c r="O250" s="95" t="s">
        <v>431</v>
      </c>
      <c r="P250" s="95" t="s">
        <v>432</v>
      </c>
      <c r="Q250" s="9">
        <v>88019838.019999996</v>
      </c>
      <c r="R250" s="9">
        <v>0</v>
      </c>
      <c r="S250" s="9">
        <v>75716781.450000003</v>
      </c>
      <c r="T250" s="9">
        <v>10606083.25</v>
      </c>
      <c r="U250" s="95" t="s">
        <v>49</v>
      </c>
      <c r="V250" s="9">
        <v>1696973.32</v>
      </c>
      <c r="W250" s="9">
        <v>0</v>
      </c>
      <c r="X250" s="95" t="s">
        <v>50</v>
      </c>
      <c r="Y250" s="9">
        <v>0</v>
      </c>
      <c r="Z250" s="9">
        <v>0</v>
      </c>
      <c r="AA250" s="95" t="s">
        <v>50</v>
      </c>
      <c r="AB250" s="9">
        <v>0</v>
      </c>
      <c r="AC250" s="9">
        <v>0</v>
      </c>
      <c r="AD250" s="95" t="s">
        <v>50</v>
      </c>
      <c r="AE250" s="9">
        <v>0</v>
      </c>
      <c r="AF250" s="95">
        <v>0</v>
      </c>
      <c r="AG250" s="95" t="s">
        <v>50</v>
      </c>
      <c r="AH250" s="9">
        <v>0</v>
      </c>
      <c r="AI250" s="9">
        <v>0</v>
      </c>
      <c r="AJ250" s="95" t="s">
        <v>50</v>
      </c>
      <c r="AK250" s="9">
        <v>0</v>
      </c>
      <c r="AL250" s="9">
        <v>0</v>
      </c>
      <c r="AM250" s="96" t="s">
        <v>47</v>
      </c>
      <c r="AN250" s="95" t="s">
        <v>47</v>
      </c>
      <c r="AO250" s="96" t="s">
        <v>47</v>
      </c>
      <c r="AP250" s="95" t="s">
        <v>47</v>
      </c>
    </row>
    <row r="251" spans="1:42" ht="15" customHeight="1" x14ac:dyDescent="0.25">
      <c r="A251" s="95" t="s">
        <v>484</v>
      </c>
      <c r="B251" s="96">
        <v>44366</v>
      </c>
      <c r="C251" s="95" t="s">
        <v>46</v>
      </c>
      <c r="D251" s="95" t="s">
        <v>91</v>
      </c>
      <c r="E251" s="95" t="s">
        <v>92</v>
      </c>
      <c r="F251" s="95" t="s">
        <v>2427</v>
      </c>
      <c r="G251" s="95" t="s">
        <v>48</v>
      </c>
      <c r="H251" s="95" t="s">
        <v>434</v>
      </c>
      <c r="I251" s="9" t="s">
        <v>47</v>
      </c>
      <c r="J251" s="9" t="s">
        <v>47</v>
      </c>
      <c r="K251" s="9" t="s">
        <v>47</v>
      </c>
      <c r="L251" s="9" t="s">
        <v>47</v>
      </c>
      <c r="M251" s="9">
        <v>0</v>
      </c>
      <c r="N251" s="95" t="s">
        <v>47</v>
      </c>
      <c r="O251" s="95" t="s">
        <v>435</v>
      </c>
      <c r="P251" s="95" t="s">
        <v>436</v>
      </c>
      <c r="Q251" s="9">
        <v>108361085.15000001</v>
      </c>
      <c r="R251" s="9">
        <v>0</v>
      </c>
      <c r="S251" s="9">
        <v>78421508.349999994</v>
      </c>
      <c r="T251" s="9">
        <v>25809980</v>
      </c>
      <c r="U251" s="95" t="s">
        <v>49</v>
      </c>
      <c r="V251" s="9">
        <v>4129596.8</v>
      </c>
      <c r="W251" s="9">
        <v>0</v>
      </c>
      <c r="X251" s="95" t="s">
        <v>50</v>
      </c>
      <c r="Y251" s="9">
        <v>0</v>
      </c>
      <c r="Z251" s="9">
        <v>0</v>
      </c>
      <c r="AA251" s="95" t="s">
        <v>50</v>
      </c>
      <c r="AB251" s="9">
        <v>0</v>
      </c>
      <c r="AC251" s="9">
        <v>0</v>
      </c>
      <c r="AD251" s="95" t="s">
        <v>50</v>
      </c>
      <c r="AE251" s="9">
        <v>0</v>
      </c>
      <c r="AF251" s="95">
        <v>0</v>
      </c>
      <c r="AG251" s="95" t="s">
        <v>50</v>
      </c>
      <c r="AH251" s="9">
        <v>0</v>
      </c>
      <c r="AI251" s="9">
        <v>0</v>
      </c>
      <c r="AJ251" s="95" t="s">
        <v>50</v>
      </c>
      <c r="AK251" s="9">
        <v>0</v>
      </c>
      <c r="AL251" s="9">
        <v>0</v>
      </c>
      <c r="AM251" s="96" t="s">
        <v>47</v>
      </c>
      <c r="AN251" s="95" t="s">
        <v>47</v>
      </c>
      <c r="AO251" s="96" t="s">
        <v>47</v>
      </c>
      <c r="AP251" s="95" t="s">
        <v>47</v>
      </c>
    </row>
    <row r="252" spans="1:42" ht="15" customHeight="1" x14ac:dyDescent="0.25">
      <c r="A252" s="95" t="s">
        <v>485</v>
      </c>
      <c r="B252" s="96">
        <v>44366</v>
      </c>
      <c r="C252" s="95" t="s">
        <v>46</v>
      </c>
      <c r="D252" s="95" t="s">
        <v>91</v>
      </c>
      <c r="E252" s="95" t="s">
        <v>92</v>
      </c>
      <c r="F252" s="95" t="s">
        <v>2427</v>
      </c>
      <c r="G252" s="95" t="s">
        <v>48</v>
      </c>
      <c r="H252" s="95" t="s">
        <v>438</v>
      </c>
      <c r="I252" s="9" t="s">
        <v>47</v>
      </c>
      <c r="J252" s="9" t="s">
        <v>47</v>
      </c>
      <c r="K252" s="9" t="s">
        <v>47</v>
      </c>
      <c r="L252" s="9" t="s">
        <v>47</v>
      </c>
      <c r="M252" s="9">
        <v>0</v>
      </c>
      <c r="N252" s="95" t="s">
        <v>47</v>
      </c>
      <c r="O252" s="95" t="s">
        <v>56</v>
      </c>
      <c r="P252" s="95" t="s">
        <v>47</v>
      </c>
      <c r="Q252" s="9">
        <v>1317749119.0900002</v>
      </c>
      <c r="R252" s="9">
        <v>0</v>
      </c>
      <c r="S252" s="9">
        <v>1041463382.6500001</v>
      </c>
      <c r="T252" s="9">
        <v>0</v>
      </c>
      <c r="U252" s="95" t="s">
        <v>50</v>
      </c>
      <c r="V252" s="9">
        <v>0</v>
      </c>
      <c r="W252" s="9">
        <v>238177359</v>
      </c>
      <c r="X252" s="95" t="s">
        <v>49</v>
      </c>
      <c r="Y252" s="9">
        <v>38108377.440000005</v>
      </c>
      <c r="Z252" s="9">
        <v>0</v>
      </c>
      <c r="AA252" s="95" t="s">
        <v>50</v>
      </c>
      <c r="AB252" s="9">
        <v>0</v>
      </c>
      <c r="AC252" s="9">
        <v>0</v>
      </c>
      <c r="AD252" s="95" t="s">
        <v>50</v>
      </c>
      <c r="AE252" s="9">
        <v>0</v>
      </c>
      <c r="AF252" s="95">
        <v>0</v>
      </c>
      <c r="AG252" s="95" t="s">
        <v>50</v>
      </c>
      <c r="AH252" s="9">
        <v>0</v>
      </c>
      <c r="AI252" s="9">
        <v>0</v>
      </c>
      <c r="AJ252" s="95" t="s">
        <v>50</v>
      </c>
      <c r="AK252" s="9">
        <v>0</v>
      </c>
      <c r="AL252" s="9">
        <v>0</v>
      </c>
      <c r="AM252" s="96" t="s">
        <v>47</v>
      </c>
      <c r="AN252" s="95" t="s">
        <v>47</v>
      </c>
      <c r="AO252" s="96" t="s">
        <v>47</v>
      </c>
      <c r="AP252" s="95" t="s">
        <v>47</v>
      </c>
    </row>
    <row r="253" spans="1:42" s="100" customFormat="1" ht="15" customHeight="1" x14ac:dyDescent="0.25">
      <c r="A253" s="93" t="s">
        <v>486</v>
      </c>
      <c r="B253" s="92">
        <v>44366</v>
      </c>
      <c r="C253" s="93" t="s">
        <v>1737</v>
      </c>
      <c r="D253" s="93" t="s">
        <v>91</v>
      </c>
      <c r="E253" s="93" t="s">
        <v>1807</v>
      </c>
      <c r="F253" s="93" t="s">
        <v>1946</v>
      </c>
      <c r="G253" s="93" t="s">
        <v>48</v>
      </c>
      <c r="H253" s="93" t="s">
        <v>1947</v>
      </c>
      <c r="I253" s="94" t="s">
        <v>47</v>
      </c>
      <c r="J253" s="94" t="s">
        <v>47</v>
      </c>
      <c r="K253" s="94" t="s">
        <v>47</v>
      </c>
      <c r="L253" s="94" t="s">
        <v>47</v>
      </c>
      <c r="M253" s="94">
        <v>0</v>
      </c>
      <c r="N253" s="93" t="s">
        <v>47</v>
      </c>
      <c r="O253" s="93" t="s">
        <v>56</v>
      </c>
      <c r="P253" s="93" t="s">
        <v>47</v>
      </c>
      <c r="Q253" s="94">
        <v>157710558.80000001</v>
      </c>
      <c r="R253" s="94">
        <v>0</v>
      </c>
      <c r="S253" s="94">
        <v>69986800</v>
      </c>
      <c r="T253" s="94">
        <v>0</v>
      </c>
      <c r="U253" s="93" t="s">
        <v>50</v>
      </c>
      <c r="V253" s="94">
        <v>0</v>
      </c>
      <c r="W253" s="94">
        <v>75623930</v>
      </c>
      <c r="X253" s="93" t="s">
        <v>49</v>
      </c>
      <c r="Y253" s="94">
        <v>12099828.800000001</v>
      </c>
      <c r="Z253" s="94">
        <v>0</v>
      </c>
      <c r="AA253" s="93" t="s">
        <v>50</v>
      </c>
      <c r="AB253" s="94">
        <v>0</v>
      </c>
      <c r="AC253" s="94">
        <v>0</v>
      </c>
      <c r="AD253" s="93" t="s">
        <v>50</v>
      </c>
      <c r="AE253" s="94">
        <v>0</v>
      </c>
      <c r="AF253" s="93">
        <v>0</v>
      </c>
      <c r="AG253" s="93" t="s">
        <v>50</v>
      </c>
      <c r="AH253" s="94">
        <v>0</v>
      </c>
      <c r="AI253" s="94">
        <v>0</v>
      </c>
      <c r="AJ253" s="93" t="s">
        <v>50</v>
      </c>
      <c r="AK253" s="94">
        <v>0</v>
      </c>
      <c r="AL253" s="94">
        <v>0</v>
      </c>
      <c r="AM253" s="92" t="s">
        <v>47</v>
      </c>
      <c r="AN253" s="93" t="s">
        <v>47</v>
      </c>
      <c r="AO253" s="92" t="s">
        <v>47</v>
      </c>
      <c r="AP253" s="93" t="s">
        <v>47</v>
      </c>
    </row>
    <row r="254" spans="1:42" ht="15" customHeight="1" x14ac:dyDescent="0.25">
      <c r="A254" s="95" t="s">
        <v>487</v>
      </c>
      <c r="B254" s="96">
        <v>44366</v>
      </c>
      <c r="C254" s="95" t="s">
        <v>46</v>
      </c>
      <c r="D254" s="95" t="s">
        <v>175</v>
      </c>
      <c r="E254" s="95" t="s">
        <v>176</v>
      </c>
      <c r="F254" s="95" t="s">
        <v>2403</v>
      </c>
      <c r="G254" s="95" t="s">
        <v>48</v>
      </c>
      <c r="H254" s="95" t="s">
        <v>440</v>
      </c>
      <c r="I254" s="9" t="s">
        <v>47</v>
      </c>
      <c r="J254" s="9" t="s">
        <v>47</v>
      </c>
      <c r="K254" s="9" t="s">
        <v>47</v>
      </c>
      <c r="L254" s="9" t="s">
        <v>47</v>
      </c>
      <c r="M254" s="9">
        <v>0</v>
      </c>
      <c r="N254" s="95" t="s">
        <v>47</v>
      </c>
      <c r="O254" s="95" t="s">
        <v>56</v>
      </c>
      <c r="P254" s="95" t="s">
        <v>47</v>
      </c>
      <c r="Q254" s="9">
        <v>1341467243.6459997</v>
      </c>
      <c r="R254" s="9">
        <v>0</v>
      </c>
      <c r="S254" s="9">
        <v>1062307303.7500001</v>
      </c>
      <c r="T254" s="9">
        <v>0</v>
      </c>
      <c r="U254" s="95" t="s">
        <v>50</v>
      </c>
      <c r="V254" s="9">
        <v>0</v>
      </c>
      <c r="W254" s="9">
        <v>240655120.59999999</v>
      </c>
      <c r="X254" s="95" t="s">
        <v>49</v>
      </c>
      <c r="Y254" s="9">
        <v>38504819.295999996</v>
      </c>
      <c r="Z254" s="9">
        <v>0</v>
      </c>
      <c r="AA254" s="95" t="s">
        <v>50</v>
      </c>
      <c r="AB254" s="9">
        <v>0</v>
      </c>
      <c r="AC254" s="9">
        <v>0</v>
      </c>
      <c r="AD254" s="95" t="s">
        <v>50</v>
      </c>
      <c r="AE254" s="9">
        <v>0</v>
      </c>
      <c r="AF254" s="95">
        <v>0</v>
      </c>
      <c r="AG254" s="95" t="s">
        <v>50</v>
      </c>
      <c r="AH254" s="9">
        <v>0</v>
      </c>
      <c r="AI254" s="9">
        <v>0</v>
      </c>
      <c r="AJ254" s="95" t="s">
        <v>50</v>
      </c>
      <c r="AK254" s="9">
        <v>0</v>
      </c>
      <c r="AL254" s="9">
        <v>0</v>
      </c>
      <c r="AM254" s="96" t="s">
        <v>47</v>
      </c>
      <c r="AN254" s="95" t="s">
        <v>47</v>
      </c>
      <c r="AO254" s="96" t="s">
        <v>47</v>
      </c>
      <c r="AP254" s="95" t="s">
        <v>47</v>
      </c>
    </row>
    <row r="255" spans="1:42" ht="15" customHeight="1" x14ac:dyDescent="0.25">
      <c r="A255" s="95" t="s">
        <v>488</v>
      </c>
      <c r="B255" s="96">
        <v>44366</v>
      </c>
      <c r="C255" s="95" t="s">
        <v>46</v>
      </c>
      <c r="D255" s="95" t="s">
        <v>175</v>
      </c>
      <c r="E255" s="95" t="s">
        <v>176</v>
      </c>
      <c r="F255" s="95" t="s">
        <v>2403</v>
      </c>
      <c r="G255" s="95" t="s">
        <v>48</v>
      </c>
      <c r="H255" s="95" t="s">
        <v>442</v>
      </c>
      <c r="I255" s="9" t="s">
        <v>47</v>
      </c>
      <c r="J255" s="9" t="s">
        <v>47</v>
      </c>
      <c r="K255" s="9" t="s">
        <v>47</v>
      </c>
      <c r="L255" s="9" t="s">
        <v>47</v>
      </c>
      <c r="M255" s="9">
        <v>0</v>
      </c>
      <c r="N255" s="95" t="s">
        <v>47</v>
      </c>
      <c r="O255" s="95" t="s">
        <v>443</v>
      </c>
      <c r="P255" s="95" t="s">
        <v>444</v>
      </c>
      <c r="Q255" s="9">
        <v>148934249.13600001</v>
      </c>
      <c r="R255" s="9">
        <v>0</v>
      </c>
      <c r="S255" s="9">
        <v>123384600</v>
      </c>
      <c r="T255" s="9">
        <v>22025559.600000001</v>
      </c>
      <c r="U255" s="95" t="s">
        <v>49</v>
      </c>
      <c r="V255" s="9">
        <v>3524089.5359999998</v>
      </c>
      <c r="W255" s="9">
        <v>0</v>
      </c>
      <c r="X255" s="95" t="s">
        <v>50</v>
      </c>
      <c r="Y255" s="9">
        <v>0</v>
      </c>
      <c r="Z255" s="9">
        <v>0</v>
      </c>
      <c r="AA255" s="95" t="s">
        <v>50</v>
      </c>
      <c r="AB255" s="9">
        <v>0</v>
      </c>
      <c r="AC255" s="9">
        <v>0</v>
      </c>
      <c r="AD255" s="95" t="s">
        <v>50</v>
      </c>
      <c r="AE255" s="9">
        <v>0</v>
      </c>
      <c r="AF255" s="95">
        <v>0</v>
      </c>
      <c r="AG255" s="95" t="s">
        <v>50</v>
      </c>
      <c r="AH255" s="9">
        <v>0</v>
      </c>
      <c r="AI255" s="9">
        <v>0</v>
      </c>
      <c r="AJ255" s="95" t="s">
        <v>50</v>
      </c>
      <c r="AK255" s="9">
        <v>0</v>
      </c>
      <c r="AL255" s="9">
        <v>0</v>
      </c>
      <c r="AM255" s="96" t="s">
        <v>47</v>
      </c>
      <c r="AN255" s="95" t="s">
        <v>47</v>
      </c>
      <c r="AO255" s="96" t="s">
        <v>47</v>
      </c>
      <c r="AP255" s="95" t="s">
        <v>47</v>
      </c>
    </row>
    <row r="256" spans="1:42" ht="15" customHeight="1" x14ac:dyDescent="0.25">
      <c r="A256" s="95" t="s">
        <v>490</v>
      </c>
      <c r="B256" s="96">
        <v>44366</v>
      </c>
      <c r="C256" s="95" t="s">
        <v>46</v>
      </c>
      <c r="D256" s="95" t="s">
        <v>175</v>
      </c>
      <c r="E256" s="95" t="s">
        <v>176</v>
      </c>
      <c r="F256" s="95" t="s">
        <v>2403</v>
      </c>
      <c r="G256" s="95" t="s">
        <v>48</v>
      </c>
      <c r="H256" s="95" t="s">
        <v>446</v>
      </c>
      <c r="I256" s="9" t="s">
        <v>47</v>
      </c>
      <c r="J256" s="9" t="s">
        <v>47</v>
      </c>
      <c r="K256" s="9" t="s">
        <v>47</v>
      </c>
      <c r="L256" s="9" t="s">
        <v>47</v>
      </c>
      <c r="M256" s="9">
        <v>0</v>
      </c>
      <c r="N256" s="95" t="s">
        <v>47</v>
      </c>
      <c r="O256" s="95" t="s">
        <v>56</v>
      </c>
      <c r="P256" s="95" t="s">
        <v>47</v>
      </c>
      <c r="Q256" s="9">
        <v>310649733.60999995</v>
      </c>
      <c r="R256" s="9">
        <v>0</v>
      </c>
      <c r="S256" s="9">
        <v>188052776.19999999</v>
      </c>
      <c r="T256" s="9">
        <v>0</v>
      </c>
      <c r="U256" s="95" t="s">
        <v>50</v>
      </c>
      <c r="V256" s="9">
        <v>0</v>
      </c>
      <c r="W256" s="9">
        <v>105687032.25</v>
      </c>
      <c r="X256" s="95" t="s">
        <v>49</v>
      </c>
      <c r="Y256" s="9">
        <v>16909925.16</v>
      </c>
      <c r="Z256" s="9">
        <v>0</v>
      </c>
      <c r="AA256" s="95" t="s">
        <v>50</v>
      </c>
      <c r="AB256" s="9">
        <v>0</v>
      </c>
      <c r="AC256" s="9">
        <v>0</v>
      </c>
      <c r="AD256" s="95" t="s">
        <v>50</v>
      </c>
      <c r="AE256" s="9">
        <v>0</v>
      </c>
      <c r="AF256" s="95">
        <v>0</v>
      </c>
      <c r="AG256" s="95" t="s">
        <v>50</v>
      </c>
      <c r="AH256" s="9">
        <v>0</v>
      </c>
      <c r="AI256" s="9">
        <v>0</v>
      </c>
      <c r="AJ256" s="95" t="s">
        <v>50</v>
      </c>
      <c r="AK256" s="9">
        <v>0</v>
      </c>
      <c r="AL256" s="9">
        <v>0</v>
      </c>
      <c r="AM256" s="96" t="s">
        <v>47</v>
      </c>
      <c r="AN256" s="95" t="s">
        <v>47</v>
      </c>
      <c r="AO256" s="96" t="s">
        <v>47</v>
      </c>
      <c r="AP256" s="95" t="s">
        <v>47</v>
      </c>
    </row>
    <row r="257" spans="1:42" ht="15" customHeight="1" x14ac:dyDescent="0.25">
      <c r="A257" s="95" t="s">
        <v>494</v>
      </c>
      <c r="B257" s="96">
        <v>44366</v>
      </c>
      <c r="C257" s="95" t="s">
        <v>46</v>
      </c>
      <c r="D257" s="95" t="s">
        <v>175</v>
      </c>
      <c r="E257" s="95" t="s">
        <v>176</v>
      </c>
      <c r="F257" s="95" t="s">
        <v>2403</v>
      </c>
      <c r="G257" s="95" t="s">
        <v>48</v>
      </c>
      <c r="H257" s="95" t="s">
        <v>448</v>
      </c>
      <c r="I257" s="9" t="s">
        <v>47</v>
      </c>
      <c r="J257" s="9" t="s">
        <v>47</v>
      </c>
      <c r="K257" s="9" t="s">
        <v>47</v>
      </c>
      <c r="L257" s="9" t="s">
        <v>47</v>
      </c>
      <c r="M257" s="9">
        <v>0</v>
      </c>
      <c r="N257" s="95" t="s">
        <v>47</v>
      </c>
      <c r="O257" s="95" t="s">
        <v>449</v>
      </c>
      <c r="P257" s="95" t="s">
        <v>450</v>
      </c>
      <c r="Q257" s="9">
        <v>18404400</v>
      </c>
      <c r="R257" s="9">
        <v>0</v>
      </c>
      <c r="S257" s="9">
        <v>18404400</v>
      </c>
      <c r="T257" s="9">
        <v>0</v>
      </c>
      <c r="U257" s="95" t="s">
        <v>50</v>
      </c>
      <c r="V257" s="9">
        <v>0</v>
      </c>
      <c r="W257" s="9">
        <v>0</v>
      </c>
      <c r="X257" s="95" t="s">
        <v>50</v>
      </c>
      <c r="Y257" s="9">
        <v>0</v>
      </c>
      <c r="Z257" s="9">
        <v>0</v>
      </c>
      <c r="AA257" s="95" t="s">
        <v>50</v>
      </c>
      <c r="AB257" s="9">
        <v>0</v>
      </c>
      <c r="AC257" s="9">
        <v>0</v>
      </c>
      <c r="AD257" s="95" t="s">
        <v>50</v>
      </c>
      <c r="AE257" s="9">
        <v>0</v>
      </c>
      <c r="AF257" s="95">
        <v>0</v>
      </c>
      <c r="AG257" s="95" t="s">
        <v>50</v>
      </c>
      <c r="AH257" s="9">
        <v>0</v>
      </c>
      <c r="AI257" s="9">
        <v>0</v>
      </c>
      <c r="AJ257" s="95" t="s">
        <v>50</v>
      </c>
      <c r="AK257" s="9">
        <v>0</v>
      </c>
      <c r="AL257" s="9">
        <v>0</v>
      </c>
      <c r="AM257" s="96" t="s">
        <v>47</v>
      </c>
      <c r="AN257" s="95" t="s">
        <v>47</v>
      </c>
      <c r="AO257" s="96" t="s">
        <v>47</v>
      </c>
      <c r="AP257" s="95" t="s">
        <v>47</v>
      </c>
    </row>
    <row r="258" spans="1:42" ht="15" customHeight="1" x14ac:dyDescent="0.25">
      <c r="A258" s="95" t="s">
        <v>496</v>
      </c>
      <c r="B258" s="96">
        <v>44366</v>
      </c>
      <c r="C258" s="95" t="s">
        <v>46</v>
      </c>
      <c r="D258" s="95" t="s">
        <v>175</v>
      </c>
      <c r="E258" s="95" t="s">
        <v>176</v>
      </c>
      <c r="F258" s="95" t="s">
        <v>2403</v>
      </c>
      <c r="G258" s="95" t="s">
        <v>48</v>
      </c>
      <c r="H258" s="95" t="s">
        <v>452</v>
      </c>
      <c r="I258" s="9" t="s">
        <v>47</v>
      </c>
      <c r="J258" s="9" t="s">
        <v>47</v>
      </c>
      <c r="K258" s="9" t="s">
        <v>47</v>
      </c>
      <c r="L258" s="9" t="s">
        <v>47</v>
      </c>
      <c r="M258" s="9">
        <v>0</v>
      </c>
      <c r="N258" s="95" t="s">
        <v>47</v>
      </c>
      <c r="O258" s="95" t="s">
        <v>56</v>
      </c>
      <c r="P258" s="95" t="s">
        <v>47</v>
      </c>
      <c r="Q258" s="9">
        <v>762079879.37399995</v>
      </c>
      <c r="R258" s="9">
        <v>0</v>
      </c>
      <c r="S258" s="9">
        <v>672046369</v>
      </c>
      <c r="T258" s="9">
        <v>0</v>
      </c>
      <c r="U258" s="95" t="s">
        <v>50</v>
      </c>
      <c r="V258" s="9">
        <v>0</v>
      </c>
      <c r="W258" s="9">
        <v>77615095.150000006</v>
      </c>
      <c r="X258" s="95" t="s">
        <v>49</v>
      </c>
      <c r="Y258" s="9">
        <v>12418415.223999999</v>
      </c>
      <c r="Z258" s="9">
        <v>0</v>
      </c>
      <c r="AA258" s="95" t="s">
        <v>50</v>
      </c>
      <c r="AB258" s="9">
        <v>0</v>
      </c>
      <c r="AC258" s="9">
        <v>0</v>
      </c>
      <c r="AD258" s="95" t="s">
        <v>50</v>
      </c>
      <c r="AE258" s="9">
        <v>0</v>
      </c>
      <c r="AF258" s="95">
        <v>0</v>
      </c>
      <c r="AG258" s="95" t="s">
        <v>50</v>
      </c>
      <c r="AH258" s="9">
        <v>0</v>
      </c>
      <c r="AI258" s="9">
        <v>0</v>
      </c>
      <c r="AJ258" s="95" t="s">
        <v>50</v>
      </c>
      <c r="AK258" s="9">
        <v>0</v>
      </c>
      <c r="AL258" s="9">
        <v>0</v>
      </c>
      <c r="AM258" s="96" t="s">
        <v>47</v>
      </c>
      <c r="AN258" s="95" t="s">
        <v>47</v>
      </c>
      <c r="AO258" s="96" t="s">
        <v>47</v>
      </c>
      <c r="AP258" s="95" t="s">
        <v>47</v>
      </c>
    </row>
    <row r="259" spans="1:42" ht="15" customHeight="1" x14ac:dyDescent="0.25">
      <c r="A259" s="95" t="s">
        <v>498</v>
      </c>
      <c r="B259" s="96">
        <v>44366</v>
      </c>
      <c r="C259" s="95" t="s">
        <v>46</v>
      </c>
      <c r="D259" s="95" t="s">
        <v>175</v>
      </c>
      <c r="E259" s="95" t="s">
        <v>176</v>
      </c>
      <c r="F259" s="95" t="s">
        <v>2403</v>
      </c>
      <c r="G259" s="95" t="s">
        <v>84</v>
      </c>
      <c r="H259" s="95" t="s">
        <v>47</v>
      </c>
      <c r="I259" s="9" t="s">
        <v>454</v>
      </c>
      <c r="J259" s="9" t="s">
        <v>47</v>
      </c>
      <c r="K259" s="9" t="s">
        <v>455</v>
      </c>
      <c r="L259" s="9" t="s">
        <v>363</v>
      </c>
      <c r="M259" s="9">
        <v>350459933.89999998</v>
      </c>
      <c r="N259" s="95" t="s">
        <v>87</v>
      </c>
      <c r="O259" s="95" t="s">
        <v>456</v>
      </c>
      <c r="P259" s="95" t="s">
        <v>457</v>
      </c>
      <c r="Q259" s="9">
        <v>-54117700</v>
      </c>
      <c r="R259" s="9">
        <v>0</v>
      </c>
      <c r="S259" s="9">
        <v>-54117700</v>
      </c>
      <c r="T259" s="9">
        <v>0</v>
      </c>
      <c r="U259" s="95" t="s">
        <v>50</v>
      </c>
      <c r="V259" s="9">
        <v>0</v>
      </c>
      <c r="W259" s="9">
        <v>0</v>
      </c>
      <c r="X259" s="95" t="s">
        <v>50</v>
      </c>
      <c r="Y259" s="9">
        <v>0</v>
      </c>
      <c r="Z259" s="9">
        <v>0</v>
      </c>
      <c r="AA259" s="95" t="s">
        <v>50</v>
      </c>
      <c r="AB259" s="9">
        <v>0</v>
      </c>
      <c r="AC259" s="9">
        <v>0</v>
      </c>
      <c r="AD259" s="95" t="s">
        <v>50</v>
      </c>
      <c r="AE259" s="9">
        <v>0</v>
      </c>
      <c r="AF259" s="95">
        <v>0</v>
      </c>
      <c r="AG259" s="95" t="s">
        <v>50</v>
      </c>
      <c r="AH259" s="9">
        <v>0</v>
      </c>
      <c r="AI259" s="9">
        <v>0</v>
      </c>
      <c r="AJ259" s="95" t="s">
        <v>50</v>
      </c>
      <c r="AK259" s="9">
        <v>0</v>
      </c>
      <c r="AL259" s="9">
        <v>0</v>
      </c>
      <c r="AM259" s="96" t="s">
        <v>47</v>
      </c>
      <c r="AN259" s="95" t="s">
        <v>47</v>
      </c>
      <c r="AO259" s="96" t="s">
        <v>47</v>
      </c>
      <c r="AP259" s="95" t="s">
        <v>47</v>
      </c>
    </row>
    <row r="260" spans="1:42" ht="15" customHeight="1" x14ac:dyDescent="0.25">
      <c r="A260" s="95" t="s">
        <v>500</v>
      </c>
      <c r="B260" s="96">
        <v>44366</v>
      </c>
      <c r="C260" s="95" t="s">
        <v>46</v>
      </c>
      <c r="D260" s="95" t="s">
        <v>175</v>
      </c>
      <c r="E260" s="95" t="s">
        <v>176</v>
      </c>
      <c r="F260" s="95" t="s">
        <v>2403</v>
      </c>
      <c r="G260" s="95" t="s">
        <v>84</v>
      </c>
      <c r="H260" s="95" t="s">
        <v>47</v>
      </c>
      <c r="I260" s="9" t="s">
        <v>459</v>
      </c>
      <c r="J260" s="9" t="s">
        <v>47</v>
      </c>
      <c r="K260" s="9" t="s">
        <v>460</v>
      </c>
      <c r="L260" s="9" t="s">
        <v>119</v>
      </c>
      <c r="M260" s="9">
        <v>148368557.34999999</v>
      </c>
      <c r="N260" s="95" t="s">
        <v>87</v>
      </c>
      <c r="O260" s="95" t="s">
        <v>461</v>
      </c>
      <c r="P260" s="95" t="s">
        <v>462</v>
      </c>
      <c r="Q260" s="9">
        <v>-8602805</v>
      </c>
      <c r="R260" s="9">
        <v>0</v>
      </c>
      <c r="S260" s="9">
        <v>-8602805</v>
      </c>
      <c r="T260" s="9">
        <v>0</v>
      </c>
      <c r="U260" s="95" t="s">
        <v>50</v>
      </c>
      <c r="V260" s="9">
        <v>0</v>
      </c>
      <c r="W260" s="9">
        <v>0</v>
      </c>
      <c r="X260" s="95" t="s">
        <v>50</v>
      </c>
      <c r="Y260" s="9">
        <v>0</v>
      </c>
      <c r="Z260" s="9">
        <v>0</v>
      </c>
      <c r="AA260" s="95" t="s">
        <v>50</v>
      </c>
      <c r="AB260" s="9">
        <v>0</v>
      </c>
      <c r="AC260" s="9">
        <v>0</v>
      </c>
      <c r="AD260" s="95" t="s">
        <v>50</v>
      </c>
      <c r="AE260" s="9">
        <v>0</v>
      </c>
      <c r="AF260" s="95">
        <v>0</v>
      </c>
      <c r="AG260" s="95" t="s">
        <v>50</v>
      </c>
      <c r="AH260" s="9">
        <v>0</v>
      </c>
      <c r="AI260" s="9">
        <v>0</v>
      </c>
      <c r="AJ260" s="95" t="s">
        <v>50</v>
      </c>
      <c r="AK260" s="9">
        <v>0</v>
      </c>
      <c r="AL260" s="9">
        <v>0</v>
      </c>
      <c r="AM260" s="96" t="s">
        <v>47</v>
      </c>
      <c r="AN260" s="95" t="s">
        <v>47</v>
      </c>
      <c r="AO260" s="96" t="s">
        <v>47</v>
      </c>
      <c r="AP260" s="95" t="s">
        <v>47</v>
      </c>
    </row>
    <row r="261" spans="1:42" ht="15" customHeight="1" x14ac:dyDescent="0.25">
      <c r="A261" s="95" t="s">
        <v>504</v>
      </c>
      <c r="B261" s="96">
        <v>44366</v>
      </c>
      <c r="C261" s="95" t="s">
        <v>46</v>
      </c>
      <c r="D261" s="95" t="s">
        <v>101</v>
      </c>
      <c r="E261" s="95" t="s">
        <v>102</v>
      </c>
      <c r="F261" s="95" t="s">
        <v>2332</v>
      </c>
      <c r="G261" s="95" t="s">
        <v>48</v>
      </c>
      <c r="H261" s="95" t="s">
        <v>2331</v>
      </c>
      <c r="I261" s="9" t="s">
        <v>47</v>
      </c>
      <c r="J261" s="9" t="s">
        <v>47</v>
      </c>
      <c r="K261" s="9" t="s">
        <v>47</v>
      </c>
      <c r="L261" s="9" t="s">
        <v>47</v>
      </c>
      <c r="M261" s="9">
        <v>0</v>
      </c>
      <c r="N261" s="95" t="s">
        <v>47</v>
      </c>
      <c r="O261" s="95" t="s">
        <v>56</v>
      </c>
      <c r="P261" s="95" t="s">
        <v>47</v>
      </c>
      <c r="Q261" s="9">
        <v>2166274599.4039998</v>
      </c>
      <c r="R261" s="9">
        <v>0</v>
      </c>
      <c r="S261" s="9">
        <v>1739215800.5999999</v>
      </c>
      <c r="T261" s="9">
        <v>0</v>
      </c>
      <c r="U261" s="95" t="s">
        <v>50</v>
      </c>
      <c r="V261" s="9">
        <v>0</v>
      </c>
      <c r="W261" s="9">
        <v>368154136.89999998</v>
      </c>
      <c r="X261" s="95" t="s">
        <v>49</v>
      </c>
      <c r="Y261" s="9">
        <v>58904661.903999999</v>
      </c>
      <c r="Z261" s="9">
        <v>0</v>
      </c>
      <c r="AA261" s="95" t="s">
        <v>50</v>
      </c>
      <c r="AB261" s="9">
        <v>0</v>
      </c>
      <c r="AC261" s="9">
        <v>0</v>
      </c>
      <c r="AD261" s="95" t="s">
        <v>50</v>
      </c>
      <c r="AE261" s="9">
        <v>0</v>
      </c>
      <c r="AF261" s="95">
        <v>0</v>
      </c>
      <c r="AG261" s="95" t="s">
        <v>50</v>
      </c>
      <c r="AH261" s="9">
        <v>0</v>
      </c>
      <c r="AI261" s="9">
        <v>0</v>
      </c>
      <c r="AJ261" s="95" t="s">
        <v>50</v>
      </c>
      <c r="AK261" s="9">
        <v>0</v>
      </c>
      <c r="AL261" s="9">
        <v>0</v>
      </c>
      <c r="AM261" s="96" t="s">
        <v>47</v>
      </c>
      <c r="AN261" s="95" t="s">
        <v>47</v>
      </c>
      <c r="AO261" s="96" t="s">
        <v>47</v>
      </c>
      <c r="AP261" s="95" t="s">
        <v>47</v>
      </c>
    </row>
    <row r="262" spans="1:42" ht="15" customHeight="1" x14ac:dyDescent="0.25">
      <c r="A262" s="95" t="s">
        <v>506</v>
      </c>
      <c r="B262" s="96">
        <v>44366</v>
      </c>
      <c r="C262" s="95" t="s">
        <v>46</v>
      </c>
      <c r="D262" s="95" t="s">
        <v>101</v>
      </c>
      <c r="E262" s="95" t="s">
        <v>102</v>
      </c>
      <c r="F262" s="95" t="s">
        <v>2332</v>
      </c>
      <c r="G262" s="95" t="s">
        <v>84</v>
      </c>
      <c r="H262" s="95" t="s">
        <v>47</v>
      </c>
      <c r="I262" s="9" t="s">
        <v>465</v>
      </c>
      <c r="J262" s="9" t="s">
        <v>47</v>
      </c>
      <c r="K262" s="9" t="s">
        <v>466</v>
      </c>
      <c r="L262" s="9" t="s">
        <v>363</v>
      </c>
      <c r="M262" s="9">
        <v>7875956.4000000004</v>
      </c>
      <c r="N262" s="95" t="s">
        <v>87</v>
      </c>
      <c r="O262" s="95" t="s">
        <v>467</v>
      </c>
      <c r="P262" s="95" t="s">
        <v>468</v>
      </c>
      <c r="Q262" s="9">
        <v>-5112166.4000000004</v>
      </c>
      <c r="R262" s="9">
        <v>0</v>
      </c>
      <c r="S262" s="9">
        <v>0</v>
      </c>
      <c r="T262" s="9">
        <v>0</v>
      </c>
      <c r="U262" s="95" t="s">
        <v>50</v>
      </c>
      <c r="V262" s="9">
        <v>0</v>
      </c>
      <c r="W262" s="9">
        <v>-4407040</v>
      </c>
      <c r="X262" s="95" t="s">
        <v>49</v>
      </c>
      <c r="Y262" s="9">
        <v>-705126.40000000002</v>
      </c>
      <c r="Z262" s="9">
        <v>0</v>
      </c>
      <c r="AA262" s="95" t="s">
        <v>50</v>
      </c>
      <c r="AB262" s="9">
        <v>0</v>
      </c>
      <c r="AC262" s="9">
        <v>0</v>
      </c>
      <c r="AD262" s="95" t="s">
        <v>50</v>
      </c>
      <c r="AE262" s="9">
        <v>0</v>
      </c>
      <c r="AF262" s="95">
        <v>0</v>
      </c>
      <c r="AG262" s="95" t="s">
        <v>50</v>
      </c>
      <c r="AH262" s="9">
        <v>0</v>
      </c>
      <c r="AI262" s="9">
        <v>0</v>
      </c>
      <c r="AJ262" s="95" t="s">
        <v>50</v>
      </c>
      <c r="AK262" s="9">
        <v>0</v>
      </c>
      <c r="AL262" s="9">
        <v>0</v>
      </c>
      <c r="AM262" s="96" t="s">
        <v>47</v>
      </c>
      <c r="AN262" s="95" t="s">
        <v>47</v>
      </c>
      <c r="AO262" s="96" t="s">
        <v>47</v>
      </c>
      <c r="AP262" s="95" t="s">
        <v>47</v>
      </c>
    </row>
    <row r="263" spans="1:42" ht="15" customHeight="1" x14ac:dyDescent="0.25">
      <c r="A263" s="95" t="s">
        <v>508</v>
      </c>
      <c r="B263" s="96">
        <v>44366</v>
      </c>
      <c r="C263" s="95" t="s">
        <v>46</v>
      </c>
      <c r="D263" s="95" t="s">
        <v>187</v>
      </c>
      <c r="E263" s="95" t="s">
        <v>188</v>
      </c>
      <c r="F263" s="95" t="s">
        <v>2445</v>
      </c>
      <c r="G263" s="95" t="s">
        <v>48</v>
      </c>
      <c r="H263" s="95" t="s">
        <v>470</v>
      </c>
      <c r="I263" s="9" t="s">
        <v>47</v>
      </c>
      <c r="J263" s="9" t="s">
        <v>47</v>
      </c>
      <c r="K263" s="9" t="s">
        <v>47</v>
      </c>
      <c r="L263" s="9" t="s">
        <v>47</v>
      </c>
      <c r="M263" s="9">
        <v>0</v>
      </c>
      <c r="N263" s="95" t="s">
        <v>47</v>
      </c>
      <c r="O263" s="95" t="s">
        <v>56</v>
      </c>
      <c r="P263" s="95" t="s">
        <v>47</v>
      </c>
      <c r="Q263" s="9">
        <v>757587775.99000013</v>
      </c>
      <c r="R263" s="9">
        <v>0</v>
      </c>
      <c r="S263" s="9">
        <v>458717384.75</v>
      </c>
      <c r="T263" s="9">
        <v>0</v>
      </c>
      <c r="U263" s="95" t="s">
        <v>50</v>
      </c>
      <c r="V263" s="9">
        <v>0</v>
      </c>
      <c r="W263" s="9">
        <v>257646889</v>
      </c>
      <c r="X263" s="95" t="s">
        <v>49</v>
      </c>
      <c r="Y263" s="9">
        <v>41223502.239999995</v>
      </c>
      <c r="Z263" s="9">
        <v>0</v>
      </c>
      <c r="AA263" s="95" t="s">
        <v>50</v>
      </c>
      <c r="AB263" s="9">
        <v>0</v>
      </c>
      <c r="AC263" s="9">
        <v>0</v>
      </c>
      <c r="AD263" s="95" t="s">
        <v>50</v>
      </c>
      <c r="AE263" s="9">
        <v>0</v>
      </c>
      <c r="AF263" s="95">
        <v>0</v>
      </c>
      <c r="AG263" s="95" t="s">
        <v>50</v>
      </c>
      <c r="AH263" s="9">
        <v>0</v>
      </c>
      <c r="AI263" s="9">
        <v>0</v>
      </c>
      <c r="AJ263" s="95" t="s">
        <v>50</v>
      </c>
      <c r="AK263" s="9">
        <v>0</v>
      </c>
      <c r="AL263" s="9">
        <v>0</v>
      </c>
      <c r="AM263" s="96" t="s">
        <v>47</v>
      </c>
      <c r="AN263" s="95" t="s">
        <v>47</v>
      </c>
      <c r="AO263" s="96" t="s">
        <v>47</v>
      </c>
      <c r="AP263" s="95" t="s">
        <v>47</v>
      </c>
    </row>
    <row r="264" spans="1:42" ht="15" customHeight="1" x14ac:dyDescent="0.25">
      <c r="A264" s="95" t="s">
        <v>510</v>
      </c>
      <c r="B264" s="96">
        <v>44366</v>
      </c>
      <c r="C264" s="95" t="s">
        <v>46</v>
      </c>
      <c r="D264" s="95" t="s">
        <v>187</v>
      </c>
      <c r="E264" s="95" t="s">
        <v>188</v>
      </c>
      <c r="F264" s="95" t="s">
        <v>2445</v>
      </c>
      <c r="G264" s="95" t="s">
        <v>84</v>
      </c>
      <c r="H264" s="95" t="s">
        <v>47</v>
      </c>
      <c r="I264" s="9" t="s">
        <v>472</v>
      </c>
      <c r="J264" s="9" t="s">
        <v>47</v>
      </c>
      <c r="K264" s="9" t="s">
        <v>473</v>
      </c>
      <c r="L264" s="9" t="s">
        <v>363</v>
      </c>
      <c r="M264" s="9">
        <v>108924</v>
      </c>
      <c r="N264" s="95" t="s">
        <v>87</v>
      </c>
      <c r="O264" s="95" t="s">
        <v>474</v>
      </c>
      <c r="P264" s="95" t="s">
        <v>475</v>
      </c>
      <c r="Q264" s="9">
        <v>-108924</v>
      </c>
      <c r="R264" s="9">
        <v>0</v>
      </c>
      <c r="S264" s="9">
        <v>0</v>
      </c>
      <c r="T264" s="9">
        <v>0</v>
      </c>
      <c r="U264" s="95" t="s">
        <v>50</v>
      </c>
      <c r="V264" s="9">
        <v>0</v>
      </c>
      <c r="W264" s="9">
        <v>-93900</v>
      </c>
      <c r="X264" s="95" t="s">
        <v>49</v>
      </c>
      <c r="Y264" s="9">
        <v>-15024</v>
      </c>
      <c r="Z264" s="9">
        <v>0</v>
      </c>
      <c r="AA264" s="95" t="s">
        <v>50</v>
      </c>
      <c r="AB264" s="9">
        <v>0</v>
      </c>
      <c r="AC264" s="9">
        <v>0</v>
      </c>
      <c r="AD264" s="95" t="s">
        <v>50</v>
      </c>
      <c r="AE264" s="9">
        <v>0</v>
      </c>
      <c r="AF264" s="95">
        <v>0</v>
      </c>
      <c r="AG264" s="95" t="s">
        <v>50</v>
      </c>
      <c r="AH264" s="9">
        <v>0</v>
      </c>
      <c r="AI264" s="9">
        <v>0</v>
      </c>
      <c r="AJ264" s="95" t="s">
        <v>50</v>
      </c>
      <c r="AK264" s="9">
        <v>0</v>
      </c>
      <c r="AL264" s="9">
        <v>0</v>
      </c>
      <c r="AM264" s="96" t="s">
        <v>47</v>
      </c>
      <c r="AN264" s="95" t="s">
        <v>47</v>
      </c>
      <c r="AO264" s="96" t="s">
        <v>47</v>
      </c>
      <c r="AP264" s="95" t="s">
        <v>47</v>
      </c>
    </row>
    <row r="265" spans="1:42" ht="15" customHeight="1" x14ac:dyDescent="0.25">
      <c r="A265" s="95" t="s">
        <v>514</v>
      </c>
      <c r="B265" s="96">
        <v>44366</v>
      </c>
      <c r="C265" s="95" t="s">
        <v>46</v>
      </c>
      <c r="D265" s="95" t="s">
        <v>104</v>
      </c>
      <c r="E265" s="95" t="s">
        <v>105</v>
      </c>
      <c r="F265" s="95" t="s">
        <v>2459</v>
      </c>
      <c r="G265" s="95" t="s">
        <v>48</v>
      </c>
      <c r="H265" s="95" t="s">
        <v>477</v>
      </c>
      <c r="I265" s="9" t="s">
        <v>47</v>
      </c>
      <c r="J265" s="9" t="s">
        <v>47</v>
      </c>
      <c r="K265" s="9" t="s">
        <v>47</v>
      </c>
      <c r="L265" s="9" t="s">
        <v>47</v>
      </c>
      <c r="M265" s="9">
        <v>0</v>
      </c>
      <c r="N265" s="95" t="s">
        <v>47</v>
      </c>
      <c r="O265" s="95" t="s">
        <v>56</v>
      </c>
      <c r="P265" s="95" t="s">
        <v>47</v>
      </c>
      <c r="Q265" s="9">
        <v>911019177.19999993</v>
      </c>
      <c r="R265" s="9">
        <v>0</v>
      </c>
      <c r="S265" s="9">
        <v>664545950</v>
      </c>
      <c r="T265" s="9">
        <v>0</v>
      </c>
      <c r="U265" s="95" t="s">
        <v>50</v>
      </c>
      <c r="V265" s="9">
        <v>0</v>
      </c>
      <c r="W265" s="9">
        <v>212476920</v>
      </c>
      <c r="X265" s="95" t="s">
        <v>50</v>
      </c>
      <c r="Y265" s="9">
        <v>33996307.200000003</v>
      </c>
      <c r="Z265" s="9">
        <v>0</v>
      </c>
      <c r="AA265" s="95" t="s">
        <v>50</v>
      </c>
      <c r="AB265" s="9">
        <v>0</v>
      </c>
      <c r="AC265" s="9">
        <v>0</v>
      </c>
      <c r="AD265" s="95" t="s">
        <v>50</v>
      </c>
      <c r="AE265" s="9">
        <v>0</v>
      </c>
      <c r="AF265" s="95">
        <v>0</v>
      </c>
      <c r="AG265" s="95" t="s">
        <v>50</v>
      </c>
      <c r="AH265" s="9">
        <v>0</v>
      </c>
      <c r="AI265" s="9">
        <v>0</v>
      </c>
      <c r="AJ265" s="95" t="s">
        <v>50</v>
      </c>
      <c r="AK265" s="9">
        <v>0</v>
      </c>
      <c r="AL265" s="9">
        <v>0</v>
      </c>
      <c r="AM265" s="96" t="s">
        <v>47</v>
      </c>
      <c r="AN265" s="95" t="s">
        <v>47</v>
      </c>
      <c r="AO265" s="96" t="s">
        <v>47</v>
      </c>
      <c r="AP265" s="95" t="s">
        <v>47</v>
      </c>
    </row>
    <row r="266" spans="1:42" ht="15" customHeight="1" x14ac:dyDescent="0.25">
      <c r="A266" s="95" t="s">
        <v>516</v>
      </c>
      <c r="B266" s="96">
        <v>44366</v>
      </c>
      <c r="C266" s="95" t="s">
        <v>46</v>
      </c>
      <c r="D266" s="95" t="s">
        <v>359</v>
      </c>
      <c r="E266" s="95" t="s">
        <v>360</v>
      </c>
      <c r="F266" s="95" t="s">
        <v>2474</v>
      </c>
      <c r="G266" s="95" t="s">
        <v>48</v>
      </c>
      <c r="H266" s="95" t="s">
        <v>479</v>
      </c>
      <c r="I266" s="9" t="s">
        <v>47</v>
      </c>
      <c r="J266" s="9" t="s">
        <v>47</v>
      </c>
      <c r="K266" s="9" t="s">
        <v>47</v>
      </c>
      <c r="L266" s="9" t="s">
        <v>47</v>
      </c>
      <c r="M266" s="9">
        <v>0</v>
      </c>
      <c r="N266" s="95" t="s">
        <v>47</v>
      </c>
      <c r="O266" s="95" t="s">
        <v>56</v>
      </c>
      <c r="P266" s="95" t="s">
        <v>47</v>
      </c>
      <c r="Q266" s="9">
        <v>4669937943.2200003</v>
      </c>
      <c r="R266" s="9">
        <v>0</v>
      </c>
      <c r="S266" s="9">
        <v>4028942804.9500008</v>
      </c>
      <c r="T266" s="9">
        <v>0</v>
      </c>
      <c r="U266" s="95" t="s">
        <v>50</v>
      </c>
      <c r="V266" s="9">
        <v>0</v>
      </c>
      <c r="W266" s="9">
        <v>552582015.75</v>
      </c>
      <c r="X266" s="95" t="s">
        <v>49</v>
      </c>
      <c r="Y266" s="9">
        <v>88413122.519999981</v>
      </c>
      <c r="Z266" s="9">
        <v>0</v>
      </c>
      <c r="AA266" s="95" t="s">
        <v>50</v>
      </c>
      <c r="AB266" s="9">
        <v>0</v>
      </c>
      <c r="AC266" s="9">
        <v>0</v>
      </c>
      <c r="AD266" s="95" t="s">
        <v>50</v>
      </c>
      <c r="AE266" s="9">
        <v>0</v>
      </c>
      <c r="AF266" s="95">
        <v>0</v>
      </c>
      <c r="AG266" s="95" t="s">
        <v>50</v>
      </c>
      <c r="AH266" s="9">
        <v>0</v>
      </c>
      <c r="AI266" s="9">
        <v>0</v>
      </c>
      <c r="AJ266" s="95" t="s">
        <v>50</v>
      </c>
      <c r="AK266" s="9">
        <v>0</v>
      </c>
      <c r="AL266" s="9">
        <v>0</v>
      </c>
      <c r="AM266" s="96" t="s">
        <v>47</v>
      </c>
      <c r="AN266" s="95" t="s">
        <v>47</v>
      </c>
      <c r="AO266" s="96" t="s">
        <v>47</v>
      </c>
      <c r="AP266" s="95" t="s">
        <v>47</v>
      </c>
    </row>
    <row r="267" spans="1:42" ht="15" customHeight="1" x14ac:dyDescent="0.25">
      <c r="A267" s="95" t="s">
        <v>520</v>
      </c>
      <c r="B267" s="97">
        <v>44366</v>
      </c>
      <c r="C267" s="95" t="s">
        <v>46</v>
      </c>
      <c r="D267" s="95" t="s">
        <v>2260</v>
      </c>
      <c r="E267" s="95" t="s">
        <v>2261</v>
      </c>
      <c r="F267" s="93" t="s">
        <v>2267</v>
      </c>
      <c r="G267" s="95" t="s">
        <v>48</v>
      </c>
      <c r="H267" s="95" t="s">
        <v>2265</v>
      </c>
      <c r="I267" s="9" t="s">
        <v>47</v>
      </c>
      <c r="J267" s="9" t="s">
        <v>47</v>
      </c>
      <c r="K267" s="9" t="s">
        <v>47</v>
      </c>
      <c r="L267" s="9" t="s">
        <v>47</v>
      </c>
      <c r="M267" s="9">
        <v>0</v>
      </c>
      <c r="N267" s="95" t="s">
        <v>47</v>
      </c>
      <c r="O267" s="95" t="s">
        <v>2258</v>
      </c>
      <c r="P267" s="95" t="s">
        <v>47</v>
      </c>
      <c r="Q267" s="9"/>
      <c r="R267" s="9">
        <v>0</v>
      </c>
      <c r="S267" s="9"/>
      <c r="T267" s="9">
        <v>0</v>
      </c>
      <c r="U267" s="95" t="s">
        <v>50</v>
      </c>
      <c r="V267" s="9">
        <v>0</v>
      </c>
      <c r="W267" s="9">
        <v>0</v>
      </c>
      <c r="X267" s="95" t="s">
        <v>49</v>
      </c>
      <c r="Y267" s="9">
        <v>0</v>
      </c>
      <c r="Z267" s="9">
        <v>0</v>
      </c>
      <c r="AA267" s="95" t="s">
        <v>50</v>
      </c>
      <c r="AB267" s="9">
        <v>0</v>
      </c>
      <c r="AC267" s="9">
        <v>0</v>
      </c>
      <c r="AD267" s="95" t="s">
        <v>50</v>
      </c>
      <c r="AE267" s="9">
        <v>0</v>
      </c>
      <c r="AF267" s="9">
        <v>0</v>
      </c>
      <c r="AG267" s="98"/>
      <c r="AH267" s="98"/>
      <c r="AI267" s="98"/>
      <c r="AJ267" s="98"/>
      <c r="AK267" s="9"/>
      <c r="AL267" s="99"/>
      <c r="AM267" s="98"/>
      <c r="AN267" s="98"/>
      <c r="AO267" s="98"/>
      <c r="AP267" s="98"/>
    </row>
    <row r="268" spans="1:42" ht="15" customHeight="1" x14ac:dyDescent="0.25">
      <c r="A268" s="95" t="s">
        <v>522</v>
      </c>
      <c r="B268" s="96">
        <v>44367</v>
      </c>
      <c r="C268" s="95" t="s">
        <v>46</v>
      </c>
      <c r="D268" s="95" t="s">
        <v>53</v>
      </c>
      <c r="E268" s="95" t="s">
        <v>54</v>
      </c>
      <c r="F268" s="95" t="s">
        <v>2313</v>
      </c>
      <c r="G268" s="95" t="s">
        <v>48</v>
      </c>
      <c r="H268" s="95" t="s">
        <v>489</v>
      </c>
      <c r="I268" s="9" t="s">
        <v>47</v>
      </c>
      <c r="J268" s="9" t="s">
        <v>47</v>
      </c>
      <c r="K268" s="9" t="s">
        <v>47</v>
      </c>
      <c r="L268" s="9" t="s">
        <v>47</v>
      </c>
      <c r="M268" s="9">
        <v>0</v>
      </c>
      <c r="N268" s="95" t="s">
        <v>47</v>
      </c>
      <c r="O268" s="95" t="s">
        <v>56</v>
      </c>
      <c r="P268" s="95" t="s">
        <v>47</v>
      </c>
      <c r="Q268" s="9">
        <v>830341549.898</v>
      </c>
      <c r="R268" s="9">
        <v>0</v>
      </c>
      <c r="S268" s="9">
        <v>677621260.9000001</v>
      </c>
      <c r="T268" s="9">
        <v>0</v>
      </c>
      <c r="U268" s="95" t="s">
        <v>50</v>
      </c>
      <c r="V268" s="9">
        <v>0</v>
      </c>
      <c r="W268" s="9">
        <v>131655421.55</v>
      </c>
      <c r="X268" s="95" t="s">
        <v>50</v>
      </c>
      <c r="Y268" s="9">
        <v>21064867.447999999</v>
      </c>
      <c r="Z268" s="9">
        <v>0</v>
      </c>
      <c r="AA268" s="95" t="s">
        <v>50</v>
      </c>
      <c r="AB268" s="9">
        <v>0</v>
      </c>
      <c r="AC268" s="9">
        <v>0</v>
      </c>
      <c r="AD268" s="95" t="s">
        <v>50</v>
      </c>
      <c r="AE268" s="9">
        <v>0</v>
      </c>
      <c r="AF268" s="95">
        <v>0</v>
      </c>
      <c r="AG268" s="95" t="s">
        <v>50</v>
      </c>
      <c r="AH268" s="9">
        <v>0</v>
      </c>
      <c r="AI268" s="9">
        <v>0</v>
      </c>
      <c r="AJ268" s="95" t="s">
        <v>50</v>
      </c>
      <c r="AK268" s="9">
        <v>0</v>
      </c>
      <c r="AL268" s="9">
        <v>0</v>
      </c>
      <c r="AM268" s="96" t="s">
        <v>47</v>
      </c>
      <c r="AN268" s="95" t="s">
        <v>47</v>
      </c>
      <c r="AO268" s="96" t="s">
        <v>47</v>
      </c>
      <c r="AP268" s="95" t="s">
        <v>47</v>
      </c>
    </row>
    <row r="269" spans="1:42" ht="15" customHeight="1" x14ac:dyDescent="0.25">
      <c r="A269" s="95" t="s">
        <v>524</v>
      </c>
      <c r="B269" s="96">
        <v>44367</v>
      </c>
      <c r="C269" s="95" t="s">
        <v>46</v>
      </c>
      <c r="D269" s="95" t="s">
        <v>53</v>
      </c>
      <c r="E269" s="95" t="s">
        <v>54</v>
      </c>
      <c r="F269" s="95" t="s">
        <v>2313</v>
      </c>
      <c r="G269" s="95" t="s">
        <v>48</v>
      </c>
      <c r="H269" s="95" t="s">
        <v>491</v>
      </c>
      <c r="I269" s="9" t="s">
        <v>47</v>
      </c>
      <c r="J269" s="9" t="s">
        <v>47</v>
      </c>
      <c r="K269" s="9" t="s">
        <v>47</v>
      </c>
      <c r="L269" s="9" t="s">
        <v>47</v>
      </c>
      <c r="M269" s="9">
        <v>0</v>
      </c>
      <c r="N269" s="95" t="s">
        <v>47</v>
      </c>
      <c r="O269" s="95" t="s">
        <v>492</v>
      </c>
      <c r="P269" s="95" t="s">
        <v>493</v>
      </c>
      <c r="Q269" s="9">
        <v>97176546.599999994</v>
      </c>
      <c r="R269" s="9">
        <v>0</v>
      </c>
      <c r="S269" s="9">
        <v>78358110.200000003</v>
      </c>
      <c r="T269" s="9">
        <v>16222790</v>
      </c>
      <c r="U269" s="95" t="s">
        <v>49</v>
      </c>
      <c r="V269" s="9">
        <v>2595646.4</v>
      </c>
      <c r="W269" s="9">
        <v>0</v>
      </c>
      <c r="X269" s="95" t="s">
        <v>50</v>
      </c>
      <c r="Y269" s="9">
        <v>0</v>
      </c>
      <c r="Z269" s="9">
        <v>0</v>
      </c>
      <c r="AA269" s="95" t="s">
        <v>50</v>
      </c>
      <c r="AB269" s="9">
        <v>0</v>
      </c>
      <c r="AC269" s="9">
        <v>0</v>
      </c>
      <c r="AD269" s="95" t="s">
        <v>50</v>
      </c>
      <c r="AE269" s="9">
        <v>0</v>
      </c>
      <c r="AF269" s="95">
        <v>0</v>
      </c>
      <c r="AG269" s="95" t="s">
        <v>50</v>
      </c>
      <c r="AH269" s="9">
        <v>0</v>
      </c>
      <c r="AI269" s="9">
        <v>0</v>
      </c>
      <c r="AJ269" s="95" t="s">
        <v>50</v>
      </c>
      <c r="AK269" s="9">
        <v>0</v>
      </c>
      <c r="AL269" s="9">
        <v>0</v>
      </c>
      <c r="AM269" s="96" t="s">
        <v>47</v>
      </c>
      <c r="AN269" s="95" t="s">
        <v>47</v>
      </c>
      <c r="AO269" s="96" t="s">
        <v>47</v>
      </c>
      <c r="AP269" s="95" t="s">
        <v>47</v>
      </c>
    </row>
    <row r="270" spans="1:42" ht="15" customHeight="1" x14ac:dyDescent="0.25">
      <c r="A270" s="95" t="s">
        <v>526</v>
      </c>
      <c r="B270" s="96">
        <v>44367</v>
      </c>
      <c r="C270" s="95" t="s">
        <v>46</v>
      </c>
      <c r="D270" s="95" t="s">
        <v>53</v>
      </c>
      <c r="E270" s="95" t="s">
        <v>54</v>
      </c>
      <c r="F270" s="95" t="s">
        <v>2313</v>
      </c>
      <c r="G270" s="95" t="s">
        <v>48</v>
      </c>
      <c r="H270" s="95" t="s">
        <v>495</v>
      </c>
      <c r="I270" s="9" t="s">
        <v>47</v>
      </c>
      <c r="J270" s="9" t="s">
        <v>47</v>
      </c>
      <c r="K270" s="9" t="s">
        <v>47</v>
      </c>
      <c r="L270" s="9" t="s">
        <v>47</v>
      </c>
      <c r="M270" s="9">
        <v>0</v>
      </c>
      <c r="N270" s="95" t="s">
        <v>47</v>
      </c>
      <c r="O270" s="95" t="s">
        <v>56</v>
      </c>
      <c r="P270" s="95" t="s">
        <v>47</v>
      </c>
      <c r="Q270" s="9">
        <v>3568752870.9319997</v>
      </c>
      <c r="R270" s="9">
        <v>0</v>
      </c>
      <c r="S270" s="9">
        <v>2740477126.7500005</v>
      </c>
      <c r="T270" s="9">
        <v>0</v>
      </c>
      <c r="U270" s="95" t="s">
        <v>50</v>
      </c>
      <c r="V270" s="9">
        <v>0</v>
      </c>
      <c r="W270" s="9">
        <v>714030813.94999993</v>
      </c>
      <c r="X270" s="95" t="s">
        <v>49</v>
      </c>
      <c r="Y270" s="9">
        <v>114244930.23199998</v>
      </c>
      <c r="Z270" s="9">
        <v>0</v>
      </c>
      <c r="AA270" s="95" t="s">
        <v>50</v>
      </c>
      <c r="AB270" s="9">
        <v>0</v>
      </c>
      <c r="AC270" s="9">
        <v>0</v>
      </c>
      <c r="AD270" s="95" t="s">
        <v>50</v>
      </c>
      <c r="AE270" s="9">
        <v>0</v>
      </c>
      <c r="AF270" s="95">
        <v>0</v>
      </c>
      <c r="AG270" s="95" t="s">
        <v>50</v>
      </c>
      <c r="AH270" s="9">
        <v>0</v>
      </c>
      <c r="AI270" s="9">
        <v>0</v>
      </c>
      <c r="AJ270" s="95" t="s">
        <v>50</v>
      </c>
      <c r="AK270" s="9">
        <v>0</v>
      </c>
      <c r="AL270" s="9">
        <v>0</v>
      </c>
      <c r="AM270" s="96" t="s">
        <v>47</v>
      </c>
      <c r="AN270" s="95" t="s">
        <v>47</v>
      </c>
      <c r="AO270" s="96" t="s">
        <v>47</v>
      </c>
      <c r="AP270" s="95" t="s">
        <v>47</v>
      </c>
    </row>
    <row r="271" spans="1:42" ht="15" customHeight="1" x14ac:dyDescent="0.25">
      <c r="A271" s="95" t="s">
        <v>528</v>
      </c>
      <c r="B271" s="96">
        <v>44367</v>
      </c>
      <c r="C271" s="95" t="s">
        <v>1484</v>
      </c>
      <c r="D271" s="95" t="s">
        <v>53</v>
      </c>
      <c r="E271" s="95" t="s">
        <v>1485</v>
      </c>
      <c r="F271" s="95" t="s">
        <v>1556</v>
      </c>
      <c r="G271" s="95" t="s">
        <v>48</v>
      </c>
      <c r="H271" s="95" t="s">
        <v>1557</v>
      </c>
      <c r="I271" s="9" t="s">
        <v>47</v>
      </c>
      <c r="J271" s="9" t="s">
        <v>47</v>
      </c>
      <c r="K271" s="9" t="s">
        <v>47</v>
      </c>
      <c r="L271" s="9" t="s">
        <v>47</v>
      </c>
      <c r="M271" s="9">
        <v>0</v>
      </c>
      <c r="N271" s="95" t="s">
        <v>47</v>
      </c>
      <c r="O271" s="95" t="s">
        <v>56</v>
      </c>
      <c r="P271" s="95" t="s">
        <v>47</v>
      </c>
      <c r="Q271" s="9">
        <v>1096872184.5999999</v>
      </c>
      <c r="R271" s="9">
        <v>0</v>
      </c>
      <c r="S271" s="9">
        <v>992555669.79999995</v>
      </c>
      <c r="T271" s="9">
        <v>0</v>
      </c>
      <c r="U271" s="95" t="s">
        <v>50</v>
      </c>
      <c r="V271" s="9">
        <v>0</v>
      </c>
      <c r="W271" s="9">
        <v>89928030</v>
      </c>
      <c r="X271" s="95" t="s">
        <v>49</v>
      </c>
      <c r="Y271" s="9">
        <v>14388484.800000001</v>
      </c>
      <c r="Z271" s="9">
        <v>0</v>
      </c>
      <c r="AA271" s="95" t="s">
        <v>50</v>
      </c>
      <c r="AB271" s="9">
        <v>0</v>
      </c>
      <c r="AC271" s="9">
        <v>0</v>
      </c>
      <c r="AD271" s="95" t="s">
        <v>50</v>
      </c>
      <c r="AE271" s="9">
        <v>0</v>
      </c>
      <c r="AF271" s="95">
        <v>0</v>
      </c>
      <c r="AG271" s="95" t="s">
        <v>50</v>
      </c>
      <c r="AH271" s="9">
        <v>0</v>
      </c>
      <c r="AI271" s="9">
        <v>0</v>
      </c>
      <c r="AJ271" s="95" t="s">
        <v>50</v>
      </c>
      <c r="AK271" s="9">
        <v>0</v>
      </c>
      <c r="AL271" s="9">
        <v>0</v>
      </c>
      <c r="AM271" s="96" t="s">
        <v>47</v>
      </c>
      <c r="AN271" s="95" t="s">
        <v>47</v>
      </c>
      <c r="AO271" s="96" t="s">
        <v>47</v>
      </c>
      <c r="AP271" s="95" t="s">
        <v>47</v>
      </c>
    </row>
    <row r="272" spans="1:42" ht="15" customHeight="1" x14ac:dyDescent="0.25">
      <c r="A272" s="95" t="s">
        <v>530</v>
      </c>
      <c r="B272" s="96">
        <v>44367</v>
      </c>
      <c r="C272" s="95" t="s">
        <v>1484</v>
      </c>
      <c r="D272" s="95" t="s">
        <v>53</v>
      </c>
      <c r="E272" s="95" t="s">
        <v>1485</v>
      </c>
      <c r="F272" s="95" t="s">
        <v>1558</v>
      </c>
      <c r="G272" s="95" t="s">
        <v>84</v>
      </c>
      <c r="H272" s="95" t="s">
        <v>47</v>
      </c>
      <c r="I272" s="9" t="s">
        <v>1559</v>
      </c>
      <c r="J272" s="9" t="s">
        <v>47</v>
      </c>
      <c r="K272" s="9" t="s">
        <v>1560</v>
      </c>
      <c r="L272" s="9" t="s">
        <v>480</v>
      </c>
      <c r="M272" s="9">
        <v>7566775</v>
      </c>
      <c r="N272" s="95" t="s">
        <v>87</v>
      </c>
      <c r="O272" s="95" t="s">
        <v>1561</v>
      </c>
      <c r="P272" s="95" t="s">
        <v>1562</v>
      </c>
      <c r="Q272" s="9">
        <v>-2644850</v>
      </c>
      <c r="R272" s="9">
        <v>0</v>
      </c>
      <c r="S272" s="9">
        <v>-2644850</v>
      </c>
      <c r="T272" s="9">
        <v>0</v>
      </c>
      <c r="U272" s="95" t="s">
        <v>50</v>
      </c>
      <c r="V272" s="9">
        <v>0</v>
      </c>
      <c r="W272" s="9">
        <v>0</v>
      </c>
      <c r="X272" s="95" t="s">
        <v>50</v>
      </c>
      <c r="Y272" s="9">
        <v>0</v>
      </c>
      <c r="Z272" s="9">
        <v>0</v>
      </c>
      <c r="AA272" s="95" t="s">
        <v>50</v>
      </c>
      <c r="AB272" s="9">
        <v>0</v>
      </c>
      <c r="AC272" s="9">
        <v>0</v>
      </c>
      <c r="AD272" s="95" t="s">
        <v>50</v>
      </c>
      <c r="AE272" s="9">
        <v>0</v>
      </c>
      <c r="AF272" s="95">
        <v>0</v>
      </c>
      <c r="AG272" s="95" t="s">
        <v>50</v>
      </c>
      <c r="AH272" s="9">
        <v>0</v>
      </c>
      <c r="AI272" s="9">
        <v>0</v>
      </c>
      <c r="AJ272" s="95" t="s">
        <v>50</v>
      </c>
      <c r="AK272" s="9">
        <v>0</v>
      </c>
      <c r="AL272" s="9">
        <v>0</v>
      </c>
      <c r="AM272" s="96" t="s">
        <v>47</v>
      </c>
      <c r="AN272" s="95" t="s">
        <v>47</v>
      </c>
      <c r="AO272" s="96" t="s">
        <v>47</v>
      </c>
      <c r="AP272" s="95" t="s">
        <v>47</v>
      </c>
    </row>
    <row r="273" spans="1:42" ht="15" customHeight="1" x14ac:dyDescent="0.25">
      <c r="A273" s="95" t="s">
        <v>535</v>
      </c>
      <c r="B273" s="96">
        <v>44367</v>
      </c>
      <c r="C273" s="95" t="s">
        <v>1737</v>
      </c>
      <c r="D273" s="95" t="s">
        <v>53</v>
      </c>
      <c r="E273" s="95" t="s">
        <v>1738</v>
      </c>
      <c r="F273" s="95" t="s">
        <v>1949</v>
      </c>
      <c r="G273" s="95" t="s">
        <v>48</v>
      </c>
      <c r="H273" s="95" t="s">
        <v>1950</v>
      </c>
      <c r="I273" s="9" t="s">
        <v>47</v>
      </c>
      <c r="J273" s="9" t="s">
        <v>47</v>
      </c>
      <c r="K273" s="9" t="s">
        <v>47</v>
      </c>
      <c r="L273" s="9" t="s">
        <v>47</v>
      </c>
      <c r="M273" s="9">
        <v>0</v>
      </c>
      <c r="N273" s="95" t="s">
        <v>47</v>
      </c>
      <c r="O273" s="95" t="s">
        <v>56</v>
      </c>
      <c r="P273" s="95" t="s">
        <v>47</v>
      </c>
      <c r="Q273" s="9">
        <v>1947891839.8419998</v>
      </c>
      <c r="R273" s="9">
        <v>0</v>
      </c>
      <c r="S273" s="9">
        <v>1191539958.7500005</v>
      </c>
      <c r="T273" s="9">
        <v>0</v>
      </c>
      <c r="U273" s="95" t="s">
        <v>50</v>
      </c>
      <c r="V273" s="9">
        <v>0</v>
      </c>
      <c r="W273" s="9">
        <v>652027483.69999993</v>
      </c>
      <c r="X273" s="95" t="s">
        <v>49</v>
      </c>
      <c r="Y273" s="9">
        <v>104324397.39199999</v>
      </c>
      <c r="Z273" s="9">
        <v>0</v>
      </c>
      <c r="AA273" s="95" t="s">
        <v>50</v>
      </c>
      <c r="AB273" s="9">
        <v>0</v>
      </c>
      <c r="AC273" s="9">
        <v>0</v>
      </c>
      <c r="AD273" s="95" t="s">
        <v>50</v>
      </c>
      <c r="AE273" s="9">
        <v>0</v>
      </c>
      <c r="AF273" s="95">
        <v>0</v>
      </c>
      <c r="AG273" s="95" t="s">
        <v>50</v>
      </c>
      <c r="AH273" s="9">
        <v>0</v>
      </c>
      <c r="AI273" s="9">
        <v>0</v>
      </c>
      <c r="AJ273" s="95" t="s">
        <v>50</v>
      </c>
      <c r="AK273" s="9">
        <v>0</v>
      </c>
      <c r="AL273" s="9">
        <v>0</v>
      </c>
      <c r="AM273" s="96" t="s">
        <v>47</v>
      </c>
      <c r="AN273" s="95" t="s">
        <v>47</v>
      </c>
      <c r="AO273" s="96" t="s">
        <v>47</v>
      </c>
      <c r="AP273" s="95" t="s">
        <v>47</v>
      </c>
    </row>
    <row r="274" spans="1:42" ht="15" customHeight="1" x14ac:dyDescent="0.25">
      <c r="A274" s="95" t="s">
        <v>537</v>
      </c>
      <c r="B274" s="96">
        <v>44367</v>
      </c>
      <c r="C274" s="95" t="s">
        <v>1737</v>
      </c>
      <c r="D274" s="95" t="s">
        <v>53</v>
      </c>
      <c r="E274" s="95" t="s">
        <v>1738</v>
      </c>
      <c r="F274" s="95" t="s">
        <v>1951</v>
      </c>
      <c r="G274" s="95" t="s">
        <v>84</v>
      </c>
      <c r="H274" s="95" t="s">
        <v>47</v>
      </c>
      <c r="I274" s="9" t="s">
        <v>1952</v>
      </c>
      <c r="J274" s="9" t="s">
        <v>47</v>
      </c>
      <c r="K274" s="9" t="s">
        <v>1953</v>
      </c>
      <c r="L274" s="9" t="s">
        <v>1948</v>
      </c>
      <c r="M274" s="9">
        <v>34084588</v>
      </c>
      <c r="N274" s="95" t="s">
        <v>87</v>
      </c>
      <c r="O274" s="95" t="s">
        <v>1954</v>
      </c>
      <c r="P274" s="95" t="s">
        <v>1955</v>
      </c>
      <c r="Q274" s="9">
        <v>-4158831</v>
      </c>
      <c r="R274" s="9">
        <v>0</v>
      </c>
      <c r="S274" s="9">
        <v>-4158831</v>
      </c>
      <c r="T274" s="9">
        <v>0</v>
      </c>
      <c r="U274" s="95" t="s">
        <v>50</v>
      </c>
      <c r="V274" s="9">
        <v>0</v>
      </c>
      <c r="W274" s="9">
        <v>0</v>
      </c>
      <c r="X274" s="95" t="s">
        <v>50</v>
      </c>
      <c r="Y274" s="9">
        <v>0</v>
      </c>
      <c r="Z274" s="9">
        <v>0</v>
      </c>
      <c r="AA274" s="95" t="s">
        <v>50</v>
      </c>
      <c r="AB274" s="9">
        <v>0</v>
      </c>
      <c r="AC274" s="9">
        <v>0</v>
      </c>
      <c r="AD274" s="95" t="s">
        <v>50</v>
      </c>
      <c r="AE274" s="9">
        <v>0</v>
      </c>
      <c r="AF274" s="95">
        <v>0</v>
      </c>
      <c r="AG274" s="95" t="s">
        <v>50</v>
      </c>
      <c r="AH274" s="9">
        <v>0</v>
      </c>
      <c r="AI274" s="9">
        <v>0</v>
      </c>
      <c r="AJ274" s="95" t="s">
        <v>50</v>
      </c>
      <c r="AK274" s="9">
        <v>0</v>
      </c>
      <c r="AL274" s="9">
        <v>0</v>
      </c>
      <c r="AM274" s="96" t="s">
        <v>47</v>
      </c>
      <c r="AN274" s="95" t="s">
        <v>47</v>
      </c>
      <c r="AO274" s="96" t="s">
        <v>47</v>
      </c>
      <c r="AP274" s="95" t="s">
        <v>47</v>
      </c>
    </row>
    <row r="275" spans="1:42" ht="15" customHeight="1" x14ac:dyDescent="0.25">
      <c r="A275" s="95" t="s">
        <v>541</v>
      </c>
      <c r="B275" s="96">
        <v>44367</v>
      </c>
      <c r="C275" s="95" t="s">
        <v>46</v>
      </c>
      <c r="D275" s="95" t="s">
        <v>58</v>
      </c>
      <c r="E275" s="95" t="s">
        <v>59</v>
      </c>
      <c r="F275" s="95" t="s">
        <v>2359</v>
      </c>
      <c r="G275" s="95" t="s">
        <v>48</v>
      </c>
      <c r="H275" s="95" t="s">
        <v>497</v>
      </c>
      <c r="I275" s="9" t="s">
        <v>47</v>
      </c>
      <c r="J275" s="9" t="s">
        <v>47</v>
      </c>
      <c r="K275" s="9" t="s">
        <v>47</v>
      </c>
      <c r="L275" s="9" t="s">
        <v>47</v>
      </c>
      <c r="M275" s="9">
        <v>0</v>
      </c>
      <c r="N275" s="95" t="s">
        <v>47</v>
      </c>
      <c r="O275" s="95" t="s">
        <v>56</v>
      </c>
      <c r="P275" s="95" t="s">
        <v>47</v>
      </c>
      <c r="Q275" s="9">
        <v>4307557751.9359989</v>
      </c>
      <c r="R275" s="9">
        <v>0</v>
      </c>
      <c r="S275" s="9">
        <v>3172119548.9000001</v>
      </c>
      <c r="T275" s="9">
        <v>0</v>
      </c>
      <c r="U275" s="95" t="s">
        <v>50</v>
      </c>
      <c r="V275" s="9">
        <v>0</v>
      </c>
      <c r="W275" s="9">
        <v>978826037.10000002</v>
      </c>
      <c r="X275" s="95" t="s">
        <v>50</v>
      </c>
      <c r="Y275" s="9">
        <v>156612165.93599996</v>
      </c>
      <c r="Z275" s="9">
        <v>0</v>
      </c>
      <c r="AA275" s="95" t="s">
        <v>50</v>
      </c>
      <c r="AB275" s="9">
        <v>0</v>
      </c>
      <c r="AC275" s="9">
        <v>0</v>
      </c>
      <c r="AD275" s="95" t="s">
        <v>50</v>
      </c>
      <c r="AE275" s="9">
        <v>0</v>
      </c>
      <c r="AF275" s="95">
        <v>0</v>
      </c>
      <c r="AG275" s="95" t="s">
        <v>50</v>
      </c>
      <c r="AH275" s="9">
        <v>0</v>
      </c>
      <c r="AI275" s="9">
        <v>0</v>
      </c>
      <c r="AJ275" s="95" t="s">
        <v>50</v>
      </c>
      <c r="AK275" s="9">
        <v>0</v>
      </c>
      <c r="AL275" s="9">
        <v>0</v>
      </c>
      <c r="AM275" s="96" t="s">
        <v>47</v>
      </c>
      <c r="AN275" s="95" t="s">
        <v>47</v>
      </c>
      <c r="AO275" s="96" t="s">
        <v>47</v>
      </c>
      <c r="AP275" s="95" t="s">
        <v>47</v>
      </c>
    </row>
    <row r="276" spans="1:42" ht="15" customHeight="1" x14ac:dyDescent="0.25">
      <c r="A276" s="95" t="s">
        <v>543</v>
      </c>
      <c r="B276" s="96">
        <v>44367</v>
      </c>
      <c r="C276" s="95" t="s">
        <v>1484</v>
      </c>
      <c r="D276" s="95" t="s">
        <v>58</v>
      </c>
      <c r="E276" s="95" t="s">
        <v>1493</v>
      </c>
      <c r="F276" s="95" t="s">
        <v>1563</v>
      </c>
      <c r="G276" s="95" t="s">
        <v>48</v>
      </c>
      <c r="H276" s="95" t="s">
        <v>1564</v>
      </c>
      <c r="I276" s="9" t="s">
        <v>47</v>
      </c>
      <c r="J276" s="9" t="s">
        <v>47</v>
      </c>
      <c r="K276" s="9" t="s">
        <v>47</v>
      </c>
      <c r="L276" s="9" t="s">
        <v>47</v>
      </c>
      <c r="M276" s="9">
        <v>0</v>
      </c>
      <c r="N276" s="95" t="s">
        <v>47</v>
      </c>
      <c r="O276" s="95" t="s">
        <v>56</v>
      </c>
      <c r="P276" s="95" t="s">
        <v>47</v>
      </c>
      <c r="Q276" s="9">
        <v>1174837328.1499999</v>
      </c>
      <c r="R276" s="9">
        <v>0</v>
      </c>
      <c r="S276" s="9">
        <v>1067935683.75</v>
      </c>
      <c r="T276" s="9">
        <v>0</v>
      </c>
      <c r="U276" s="95" t="s">
        <v>50</v>
      </c>
      <c r="V276" s="9">
        <v>0</v>
      </c>
      <c r="W276" s="9">
        <v>92156590</v>
      </c>
      <c r="X276" s="95" t="s">
        <v>50</v>
      </c>
      <c r="Y276" s="9">
        <v>14745054.4</v>
      </c>
      <c r="Z276" s="9">
        <v>0</v>
      </c>
      <c r="AA276" s="95" t="s">
        <v>50</v>
      </c>
      <c r="AB276" s="9">
        <v>0</v>
      </c>
      <c r="AC276" s="9">
        <v>0</v>
      </c>
      <c r="AD276" s="95" t="s">
        <v>50</v>
      </c>
      <c r="AE276" s="9">
        <v>0</v>
      </c>
      <c r="AF276" s="95">
        <v>0</v>
      </c>
      <c r="AG276" s="95" t="s">
        <v>50</v>
      </c>
      <c r="AH276" s="9">
        <v>0</v>
      </c>
      <c r="AI276" s="9">
        <v>0</v>
      </c>
      <c r="AJ276" s="95" t="s">
        <v>50</v>
      </c>
      <c r="AK276" s="9">
        <v>0</v>
      </c>
      <c r="AL276" s="9">
        <v>0</v>
      </c>
      <c r="AM276" s="96" t="s">
        <v>47</v>
      </c>
      <c r="AN276" s="95" t="s">
        <v>47</v>
      </c>
      <c r="AO276" s="96" t="s">
        <v>47</v>
      </c>
      <c r="AP276" s="95" t="s">
        <v>47</v>
      </c>
    </row>
    <row r="277" spans="1:42" ht="15" customHeight="1" x14ac:dyDescent="0.25">
      <c r="A277" s="95" t="s">
        <v>547</v>
      </c>
      <c r="B277" s="96">
        <v>44367</v>
      </c>
      <c r="C277" s="95" t="s">
        <v>1484</v>
      </c>
      <c r="D277" s="95" t="s">
        <v>58</v>
      </c>
      <c r="E277" s="95" t="s">
        <v>1493</v>
      </c>
      <c r="F277" s="95" t="s">
        <v>1565</v>
      </c>
      <c r="G277" s="95" t="s">
        <v>48</v>
      </c>
      <c r="H277" s="95" t="s">
        <v>1566</v>
      </c>
      <c r="I277" s="9" t="s">
        <v>47</v>
      </c>
      <c r="J277" s="9" t="s">
        <v>47</v>
      </c>
      <c r="K277" s="9" t="s">
        <v>47</v>
      </c>
      <c r="L277" s="9" t="s">
        <v>47</v>
      </c>
      <c r="M277" s="9">
        <v>0</v>
      </c>
      <c r="N277" s="95" t="s">
        <v>47</v>
      </c>
      <c r="O277" s="95" t="s">
        <v>1567</v>
      </c>
      <c r="P277" s="95" t="s">
        <v>1568</v>
      </c>
      <c r="Q277" s="9">
        <v>6166100</v>
      </c>
      <c r="R277" s="9">
        <v>0</v>
      </c>
      <c r="S277" s="9">
        <v>6166100</v>
      </c>
      <c r="T277" s="9">
        <v>0</v>
      </c>
      <c r="U277" s="95" t="s">
        <v>50</v>
      </c>
      <c r="V277" s="9">
        <v>0</v>
      </c>
      <c r="W277" s="9">
        <v>0</v>
      </c>
      <c r="X277" s="95" t="s">
        <v>50</v>
      </c>
      <c r="Y277" s="9">
        <v>0</v>
      </c>
      <c r="Z277" s="9">
        <v>0</v>
      </c>
      <c r="AA277" s="95" t="s">
        <v>50</v>
      </c>
      <c r="AB277" s="9">
        <v>0</v>
      </c>
      <c r="AC277" s="9">
        <v>0</v>
      </c>
      <c r="AD277" s="95" t="s">
        <v>50</v>
      </c>
      <c r="AE277" s="9">
        <v>0</v>
      </c>
      <c r="AF277" s="95">
        <v>0</v>
      </c>
      <c r="AG277" s="95" t="s">
        <v>50</v>
      </c>
      <c r="AH277" s="9">
        <v>0</v>
      </c>
      <c r="AI277" s="9">
        <v>0</v>
      </c>
      <c r="AJ277" s="95" t="s">
        <v>50</v>
      </c>
      <c r="AK277" s="9">
        <v>0</v>
      </c>
      <c r="AL277" s="9">
        <v>0</v>
      </c>
      <c r="AM277" s="96" t="s">
        <v>47</v>
      </c>
      <c r="AN277" s="95" t="s">
        <v>47</v>
      </c>
      <c r="AO277" s="96" t="s">
        <v>47</v>
      </c>
      <c r="AP277" s="95" t="s">
        <v>47</v>
      </c>
    </row>
    <row r="278" spans="1:42" ht="15" customHeight="1" x14ac:dyDescent="0.25">
      <c r="A278" s="95" t="s">
        <v>549</v>
      </c>
      <c r="B278" s="96">
        <v>44367</v>
      </c>
      <c r="C278" s="95" t="s">
        <v>1484</v>
      </c>
      <c r="D278" s="95" t="s">
        <v>58</v>
      </c>
      <c r="E278" s="95" t="s">
        <v>1493</v>
      </c>
      <c r="F278" s="95" t="s">
        <v>1563</v>
      </c>
      <c r="G278" s="95" t="s">
        <v>48</v>
      </c>
      <c r="H278" s="95" t="s">
        <v>1569</v>
      </c>
      <c r="I278" s="9" t="s">
        <v>47</v>
      </c>
      <c r="J278" s="9" t="s">
        <v>47</v>
      </c>
      <c r="K278" s="9" t="s">
        <v>47</v>
      </c>
      <c r="L278" s="9" t="s">
        <v>47</v>
      </c>
      <c r="M278" s="9">
        <v>0</v>
      </c>
      <c r="N278" s="95" t="s">
        <v>47</v>
      </c>
      <c r="O278" s="95" t="s">
        <v>56</v>
      </c>
      <c r="P278" s="95" t="s">
        <v>47</v>
      </c>
      <c r="Q278" s="9">
        <v>260227322.00000003</v>
      </c>
      <c r="R278" s="9">
        <v>0</v>
      </c>
      <c r="S278" s="9">
        <v>217797793.19999999</v>
      </c>
      <c r="T278" s="9">
        <v>0</v>
      </c>
      <c r="U278" s="95" t="s">
        <v>50</v>
      </c>
      <c r="V278" s="9">
        <v>0</v>
      </c>
      <c r="W278" s="9">
        <v>36577180</v>
      </c>
      <c r="X278" s="95" t="s">
        <v>49</v>
      </c>
      <c r="Y278" s="9">
        <v>5852348.7999999989</v>
      </c>
      <c r="Z278" s="9">
        <v>0</v>
      </c>
      <c r="AA278" s="95" t="s">
        <v>50</v>
      </c>
      <c r="AB278" s="9">
        <v>0</v>
      </c>
      <c r="AC278" s="9">
        <v>0</v>
      </c>
      <c r="AD278" s="95" t="s">
        <v>50</v>
      </c>
      <c r="AE278" s="9">
        <v>0</v>
      </c>
      <c r="AF278" s="95">
        <v>0</v>
      </c>
      <c r="AG278" s="95" t="s">
        <v>50</v>
      </c>
      <c r="AH278" s="9">
        <v>0</v>
      </c>
      <c r="AI278" s="9">
        <v>0</v>
      </c>
      <c r="AJ278" s="95" t="s">
        <v>50</v>
      </c>
      <c r="AK278" s="9">
        <v>0</v>
      </c>
      <c r="AL278" s="9">
        <v>0</v>
      </c>
      <c r="AM278" s="96" t="s">
        <v>47</v>
      </c>
      <c r="AN278" s="95" t="s">
        <v>47</v>
      </c>
      <c r="AO278" s="96" t="s">
        <v>47</v>
      </c>
      <c r="AP278" s="95" t="s">
        <v>47</v>
      </c>
    </row>
    <row r="279" spans="1:42" ht="15" customHeight="1" x14ac:dyDescent="0.25">
      <c r="A279" s="95" t="s">
        <v>554</v>
      </c>
      <c r="B279" s="96">
        <v>44367</v>
      </c>
      <c r="C279" s="95" t="s">
        <v>1737</v>
      </c>
      <c r="D279" s="95" t="s">
        <v>58</v>
      </c>
      <c r="E279" s="95" t="s">
        <v>1746</v>
      </c>
      <c r="F279" s="95" t="s">
        <v>1810</v>
      </c>
      <c r="G279" s="95" t="s">
        <v>48</v>
      </c>
      <c r="H279" s="95" t="s">
        <v>1956</v>
      </c>
      <c r="I279" s="9" t="s">
        <v>47</v>
      </c>
      <c r="J279" s="9" t="s">
        <v>47</v>
      </c>
      <c r="K279" s="9" t="s">
        <v>47</v>
      </c>
      <c r="L279" s="9" t="s">
        <v>47</v>
      </c>
      <c r="M279" s="9">
        <v>0</v>
      </c>
      <c r="N279" s="95" t="s">
        <v>47</v>
      </c>
      <c r="O279" s="95" t="s">
        <v>56</v>
      </c>
      <c r="P279" s="95" t="s">
        <v>47</v>
      </c>
      <c r="Q279" s="9">
        <v>1460603024.4439998</v>
      </c>
      <c r="R279" s="9">
        <v>0</v>
      </c>
      <c r="S279" s="9">
        <v>927999865.05000007</v>
      </c>
      <c r="T279" s="9">
        <v>0</v>
      </c>
      <c r="U279" s="95" t="s">
        <v>50</v>
      </c>
      <c r="V279" s="9">
        <v>0</v>
      </c>
      <c r="W279" s="9">
        <v>459140654.64999998</v>
      </c>
      <c r="X279" s="95" t="s">
        <v>50</v>
      </c>
      <c r="Y279" s="9">
        <v>73462504.743999973</v>
      </c>
      <c r="Z279" s="9">
        <v>0</v>
      </c>
      <c r="AA279" s="95" t="s">
        <v>50</v>
      </c>
      <c r="AB279" s="9">
        <v>0</v>
      </c>
      <c r="AC279" s="9">
        <v>0</v>
      </c>
      <c r="AD279" s="95" t="s">
        <v>50</v>
      </c>
      <c r="AE279" s="9">
        <v>0</v>
      </c>
      <c r="AF279" s="95">
        <v>0</v>
      </c>
      <c r="AG279" s="95" t="s">
        <v>50</v>
      </c>
      <c r="AH279" s="9">
        <v>0</v>
      </c>
      <c r="AI279" s="9">
        <v>0</v>
      </c>
      <c r="AJ279" s="95" t="s">
        <v>50</v>
      </c>
      <c r="AK279" s="9">
        <v>0</v>
      </c>
      <c r="AL279" s="9">
        <v>0</v>
      </c>
      <c r="AM279" s="96" t="s">
        <v>47</v>
      </c>
      <c r="AN279" s="95" t="s">
        <v>47</v>
      </c>
      <c r="AO279" s="96" t="s">
        <v>47</v>
      </c>
      <c r="AP279" s="95" t="s">
        <v>47</v>
      </c>
    </row>
    <row r="280" spans="1:42" ht="15" customHeight="1" x14ac:dyDescent="0.25">
      <c r="A280" s="95" t="s">
        <v>556</v>
      </c>
      <c r="B280" s="97">
        <v>44367</v>
      </c>
      <c r="C280" s="95" t="s">
        <v>46</v>
      </c>
      <c r="D280" s="95" t="s">
        <v>58</v>
      </c>
      <c r="E280" s="95" t="s">
        <v>2275</v>
      </c>
      <c r="F280" s="93" t="s">
        <v>2286</v>
      </c>
      <c r="G280" s="95" t="s">
        <v>2276</v>
      </c>
      <c r="H280" s="95" t="s">
        <v>2287</v>
      </c>
      <c r="I280" s="95"/>
      <c r="J280" s="9"/>
      <c r="K280" s="9"/>
      <c r="L280" s="9"/>
      <c r="M280" s="9">
        <v>0</v>
      </c>
      <c r="N280" s="95"/>
      <c r="O280" s="95" t="s">
        <v>56</v>
      </c>
      <c r="P280" s="95"/>
      <c r="Q280" s="9">
        <v>1611496355.9000001</v>
      </c>
      <c r="R280" s="9">
        <v>0</v>
      </c>
      <c r="S280" s="9">
        <v>1611496355.9000001</v>
      </c>
      <c r="T280" s="9">
        <v>0</v>
      </c>
      <c r="U280" s="95" t="s">
        <v>50</v>
      </c>
      <c r="V280" s="9">
        <v>0</v>
      </c>
      <c r="W280" s="9">
        <v>0</v>
      </c>
      <c r="X280" s="95" t="s">
        <v>50</v>
      </c>
      <c r="Y280" s="9">
        <v>0</v>
      </c>
      <c r="Z280" s="9">
        <v>0</v>
      </c>
      <c r="AA280" s="95" t="s">
        <v>50</v>
      </c>
      <c r="AB280" s="9">
        <v>0</v>
      </c>
      <c r="AC280" s="9">
        <v>0</v>
      </c>
      <c r="AD280" s="95" t="s">
        <v>50</v>
      </c>
      <c r="AE280" s="9">
        <v>0</v>
      </c>
      <c r="AF280" s="9">
        <v>0</v>
      </c>
      <c r="AG280" s="98"/>
      <c r="AH280" s="98"/>
      <c r="AI280" s="98"/>
      <c r="AJ280" s="98"/>
      <c r="AK280" s="9"/>
      <c r="AL280" s="9"/>
      <c r="AM280" s="99"/>
      <c r="AN280" s="98"/>
      <c r="AO280" s="98"/>
      <c r="AP280" s="98"/>
    </row>
    <row r="281" spans="1:42" ht="15" customHeight="1" x14ac:dyDescent="0.25">
      <c r="A281" s="95" t="s">
        <v>560</v>
      </c>
      <c r="B281" s="96">
        <v>44367</v>
      </c>
      <c r="C281" s="95" t="s">
        <v>46</v>
      </c>
      <c r="D281" s="95" t="s">
        <v>62</v>
      </c>
      <c r="E281" s="95" t="s">
        <v>63</v>
      </c>
      <c r="F281" s="95" t="s">
        <v>2374</v>
      </c>
      <c r="G281" s="95" t="s">
        <v>48</v>
      </c>
      <c r="H281" s="95" t="s">
        <v>499</v>
      </c>
      <c r="I281" s="9" t="s">
        <v>47</v>
      </c>
      <c r="J281" s="9" t="s">
        <v>47</v>
      </c>
      <c r="K281" s="9" t="s">
        <v>47</v>
      </c>
      <c r="L281" s="9" t="s">
        <v>47</v>
      </c>
      <c r="M281" s="9">
        <v>0</v>
      </c>
      <c r="N281" s="95" t="s">
        <v>47</v>
      </c>
      <c r="O281" s="95" t="s">
        <v>56</v>
      </c>
      <c r="P281" s="95" t="s">
        <v>47</v>
      </c>
      <c r="Q281" s="9">
        <v>2891789921.0379992</v>
      </c>
      <c r="R281" s="9">
        <v>0</v>
      </c>
      <c r="S281" s="9">
        <v>2158671547.3000002</v>
      </c>
      <c r="T281" s="9">
        <v>0</v>
      </c>
      <c r="U281" s="95" t="s">
        <v>50</v>
      </c>
      <c r="V281" s="9">
        <v>0</v>
      </c>
      <c r="W281" s="9">
        <v>631998598.05000007</v>
      </c>
      <c r="X281" s="95" t="s">
        <v>50</v>
      </c>
      <c r="Y281" s="9">
        <v>101119775.68800002</v>
      </c>
      <c r="Z281" s="9">
        <v>0</v>
      </c>
      <c r="AA281" s="95" t="s">
        <v>50</v>
      </c>
      <c r="AB281" s="9">
        <v>0</v>
      </c>
      <c r="AC281" s="9">
        <v>0</v>
      </c>
      <c r="AD281" s="95" t="s">
        <v>50</v>
      </c>
      <c r="AE281" s="9">
        <v>0</v>
      </c>
      <c r="AF281" s="95">
        <v>0</v>
      </c>
      <c r="AG281" s="95" t="s">
        <v>50</v>
      </c>
      <c r="AH281" s="9">
        <v>0</v>
      </c>
      <c r="AI281" s="9">
        <v>0</v>
      </c>
      <c r="AJ281" s="95" t="s">
        <v>50</v>
      </c>
      <c r="AK281" s="9">
        <v>0</v>
      </c>
      <c r="AL281" s="9">
        <v>0</v>
      </c>
      <c r="AM281" s="96" t="s">
        <v>47</v>
      </c>
      <c r="AN281" s="95" t="s">
        <v>47</v>
      </c>
      <c r="AO281" s="96" t="s">
        <v>47</v>
      </c>
      <c r="AP281" s="95" t="s">
        <v>47</v>
      </c>
    </row>
    <row r="282" spans="1:42" ht="15" customHeight="1" x14ac:dyDescent="0.25">
      <c r="A282" s="95" t="s">
        <v>562</v>
      </c>
      <c r="B282" s="96">
        <v>44367</v>
      </c>
      <c r="C282" s="95" t="s">
        <v>46</v>
      </c>
      <c r="D282" s="95" t="s">
        <v>62</v>
      </c>
      <c r="E282" s="95" t="s">
        <v>63</v>
      </c>
      <c r="F282" s="95" t="s">
        <v>2374</v>
      </c>
      <c r="G282" s="95" t="s">
        <v>48</v>
      </c>
      <c r="H282" s="95" t="s">
        <v>501</v>
      </c>
      <c r="I282" s="9" t="s">
        <v>47</v>
      </c>
      <c r="J282" s="9" t="s">
        <v>47</v>
      </c>
      <c r="K282" s="9" t="s">
        <v>47</v>
      </c>
      <c r="L282" s="9" t="s">
        <v>47</v>
      </c>
      <c r="M282" s="9">
        <v>0</v>
      </c>
      <c r="N282" s="95" t="s">
        <v>47</v>
      </c>
      <c r="O282" s="95" t="s">
        <v>502</v>
      </c>
      <c r="P282" s="95" t="s">
        <v>503</v>
      </c>
      <c r="Q282" s="9">
        <v>52866701.600000001</v>
      </c>
      <c r="R282" s="9">
        <v>0</v>
      </c>
      <c r="S282" s="9">
        <v>48593250</v>
      </c>
      <c r="T282" s="9">
        <v>3684010</v>
      </c>
      <c r="U282" s="95" t="s">
        <v>49</v>
      </c>
      <c r="V282" s="9">
        <v>589441.6</v>
      </c>
      <c r="W282" s="9">
        <v>0</v>
      </c>
      <c r="X282" s="95" t="s">
        <v>50</v>
      </c>
      <c r="Y282" s="9">
        <v>0</v>
      </c>
      <c r="Z282" s="9">
        <v>0</v>
      </c>
      <c r="AA282" s="95" t="s">
        <v>50</v>
      </c>
      <c r="AB282" s="9">
        <v>0</v>
      </c>
      <c r="AC282" s="9">
        <v>0</v>
      </c>
      <c r="AD282" s="95" t="s">
        <v>50</v>
      </c>
      <c r="AE282" s="9">
        <v>0</v>
      </c>
      <c r="AF282" s="95">
        <v>0</v>
      </c>
      <c r="AG282" s="95" t="s">
        <v>50</v>
      </c>
      <c r="AH282" s="9">
        <v>0</v>
      </c>
      <c r="AI282" s="9">
        <v>0</v>
      </c>
      <c r="AJ282" s="95" t="s">
        <v>50</v>
      </c>
      <c r="AK282" s="9">
        <v>0</v>
      </c>
      <c r="AL282" s="9">
        <v>0</v>
      </c>
      <c r="AM282" s="96" t="s">
        <v>47</v>
      </c>
      <c r="AN282" s="95" t="s">
        <v>47</v>
      </c>
      <c r="AO282" s="96" t="s">
        <v>47</v>
      </c>
      <c r="AP282" s="95" t="s">
        <v>47</v>
      </c>
    </row>
    <row r="283" spans="1:42" ht="15" customHeight="1" x14ac:dyDescent="0.25">
      <c r="A283" s="95" t="s">
        <v>563</v>
      </c>
      <c r="B283" s="96">
        <v>44367</v>
      </c>
      <c r="C283" s="95" t="s">
        <v>46</v>
      </c>
      <c r="D283" s="95" t="s">
        <v>62</v>
      </c>
      <c r="E283" s="95" t="s">
        <v>63</v>
      </c>
      <c r="F283" s="95" t="s">
        <v>2374</v>
      </c>
      <c r="G283" s="95" t="s">
        <v>48</v>
      </c>
      <c r="H283" s="95" t="s">
        <v>505</v>
      </c>
      <c r="I283" s="9" t="s">
        <v>47</v>
      </c>
      <c r="J283" s="9" t="s">
        <v>47</v>
      </c>
      <c r="K283" s="9" t="s">
        <v>47</v>
      </c>
      <c r="L283" s="9" t="s">
        <v>47</v>
      </c>
      <c r="M283" s="9">
        <v>0</v>
      </c>
      <c r="N283" s="95" t="s">
        <v>47</v>
      </c>
      <c r="O283" s="95" t="s">
        <v>56</v>
      </c>
      <c r="P283" s="95" t="s">
        <v>47</v>
      </c>
      <c r="Q283" s="9">
        <v>1361908307.8039999</v>
      </c>
      <c r="R283" s="9">
        <v>0</v>
      </c>
      <c r="S283" s="9">
        <v>915739247.05000007</v>
      </c>
      <c r="T283" s="9">
        <v>0</v>
      </c>
      <c r="U283" s="95" t="s">
        <v>50</v>
      </c>
      <c r="V283" s="9">
        <v>0</v>
      </c>
      <c r="W283" s="9">
        <v>384628500.64999998</v>
      </c>
      <c r="X283" s="95" t="s">
        <v>49</v>
      </c>
      <c r="Y283" s="9">
        <v>61540560.10399998</v>
      </c>
      <c r="Z283" s="9">
        <v>0</v>
      </c>
      <c r="AA283" s="95" t="s">
        <v>50</v>
      </c>
      <c r="AB283" s="9">
        <v>0</v>
      </c>
      <c r="AC283" s="9">
        <v>0</v>
      </c>
      <c r="AD283" s="95" t="s">
        <v>50</v>
      </c>
      <c r="AE283" s="9">
        <v>0</v>
      </c>
      <c r="AF283" s="95">
        <v>0</v>
      </c>
      <c r="AG283" s="95" t="s">
        <v>50</v>
      </c>
      <c r="AH283" s="9">
        <v>0</v>
      </c>
      <c r="AI283" s="9">
        <v>0</v>
      </c>
      <c r="AJ283" s="95" t="s">
        <v>50</v>
      </c>
      <c r="AK283" s="9">
        <v>0</v>
      </c>
      <c r="AL283" s="9">
        <v>0</v>
      </c>
      <c r="AM283" s="96" t="s">
        <v>47</v>
      </c>
      <c r="AN283" s="95" t="s">
        <v>47</v>
      </c>
      <c r="AO283" s="96" t="s">
        <v>47</v>
      </c>
      <c r="AP283" s="95" t="s">
        <v>47</v>
      </c>
    </row>
    <row r="284" spans="1:42" ht="15" customHeight="1" x14ac:dyDescent="0.25">
      <c r="A284" s="95" t="s">
        <v>564</v>
      </c>
      <c r="B284" s="96">
        <v>44367</v>
      </c>
      <c r="C284" s="95" t="s">
        <v>1484</v>
      </c>
      <c r="D284" s="95" t="s">
        <v>62</v>
      </c>
      <c r="E284" s="95" t="s">
        <v>1501</v>
      </c>
      <c r="F284" s="95" t="s">
        <v>2585</v>
      </c>
      <c r="G284" s="95" t="s">
        <v>48</v>
      </c>
      <c r="H284" s="95" t="s">
        <v>1570</v>
      </c>
      <c r="I284" s="9" t="s">
        <v>47</v>
      </c>
      <c r="J284" s="9" t="s">
        <v>47</v>
      </c>
      <c r="K284" s="9" t="s">
        <v>47</v>
      </c>
      <c r="L284" s="9" t="s">
        <v>47</v>
      </c>
      <c r="M284" s="9">
        <v>0</v>
      </c>
      <c r="N284" s="95" t="s">
        <v>47</v>
      </c>
      <c r="O284" s="95" t="s">
        <v>56</v>
      </c>
      <c r="P284" s="95" t="s">
        <v>47</v>
      </c>
      <c r="Q284" s="9">
        <v>1227994896.8999999</v>
      </c>
      <c r="R284" s="9">
        <v>0</v>
      </c>
      <c r="S284" s="9">
        <v>1134276687.3</v>
      </c>
      <c r="T284" s="9">
        <v>0</v>
      </c>
      <c r="U284" s="95" t="s">
        <v>50</v>
      </c>
      <c r="V284" s="9">
        <v>0</v>
      </c>
      <c r="W284" s="9">
        <v>80791560</v>
      </c>
      <c r="X284" s="95" t="s">
        <v>49</v>
      </c>
      <c r="Y284" s="9">
        <v>12926649.6</v>
      </c>
      <c r="Z284" s="9">
        <v>0</v>
      </c>
      <c r="AA284" s="95" t="s">
        <v>50</v>
      </c>
      <c r="AB284" s="9">
        <v>0</v>
      </c>
      <c r="AC284" s="9">
        <v>0</v>
      </c>
      <c r="AD284" s="95" t="s">
        <v>50</v>
      </c>
      <c r="AE284" s="9">
        <v>0</v>
      </c>
      <c r="AF284" s="95">
        <v>0</v>
      </c>
      <c r="AG284" s="95" t="s">
        <v>50</v>
      </c>
      <c r="AH284" s="9">
        <v>0</v>
      </c>
      <c r="AI284" s="9">
        <v>0</v>
      </c>
      <c r="AJ284" s="95" t="s">
        <v>50</v>
      </c>
      <c r="AK284" s="9">
        <v>0</v>
      </c>
      <c r="AL284" s="9">
        <v>0</v>
      </c>
      <c r="AM284" s="96" t="s">
        <v>47</v>
      </c>
      <c r="AN284" s="95" t="s">
        <v>47</v>
      </c>
      <c r="AO284" s="96" t="s">
        <v>47</v>
      </c>
      <c r="AP284" s="95" t="s">
        <v>47</v>
      </c>
    </row>
    <row r="285" spans="1:42" ht="15" customHeight="1" x14ac:dyDescent="0.25">
      <c r="A285" s="95" t="s">
        <v>565</v>
      </c>
      <c r="B285" s="96">
        <v>44367</v>
      </c>
      <c r="C285" s="95" t="s">
        <v>1737</v>
      </c>
      <c r="D285" s="95" t="s">
        <v>62</v>
      </c>
      <c r="E285" s="95" t="s">
        <v>1775</v>
      </c>
      <c r="F285" s="95" t="s">
        <v>1835</v>
      </c>
      <c r="G285" s="95" t="s">
        <v>48</v>
      </c>
      <c r="H285" s="95" t="s">
        <v>1957</v>
      </c>
      <c r="I285" s="9" t="s">
        <v>47</v>
      </c>
      <c r="J285" s="9" t="s">
        <v>47</v>
      </c>
      <c r="K285" s="9" t="s">
        <v>47</v>
      </c>
      <c r="L285" s="9" t="s">
        <v>47</v>
      </c>
      <c r="M285" s="9">
        <v>0</v>
      </c>
      <c r="N285" s="95" t="s">
        <v>47</v>
      </c>
      <c r="O285" s="95" t="s">
        <v>56</v>
      </c>
      <c r="P285" s="95" t="s">
        <v>47</v>
      </c>
      <c r="Q285" s="9">
        <v>1926113925.3620002</v>
      </c>
      <c r="R285" s="9">
        <v>0</v>
      </c>
      <c r="S285" s="9">
        <v>1301475123.5500002</v>
      </c>
      <c r="T285" s="9">
        <v>0</v>
      </c>
      <c r="U285" s="95" t="s">
        <v>50</v>
      </c>
      <c r="V285" s="9">
        <v>0</v>
      </c>
      <c r="W285" s="9">
        <v>538481725.70000005</v>
      </c>
      <c r="X285" s="95" t="s">
        <v>49</v>
      </c>
      <c r="Y285" s="9">
        <v>86157076.111999989</v>
      </c>
      <c r="Z285" s="9">
        <v>0</v>
      </c>
      <c r="AA285" s="95" t="s">
        <v>50</v>
      </c>
      <c r="AB285" s="9">
        <v>0</v>
      </c>
      <c r="AC285" s="9">
        <v>0</v>
      </c>
      <c r="AD285" s="95" t="s">
        <v>50</v>
      </c>
      <c r="AE285" s="9">
        <v>0</v>
      </c>
      <c r="AF285" s="95">
        <v>0</v>
      </c>
      <c r="AG285" s="95" t="s">
        <v>50</v>
      </c>
      <c r="AH285" s="9">
        <v>0</v>
      </c>
      <c r="AI285" s="9">
        <v>0</v>
      </c>
      <c r="AJ285" s="95" t="s">
        <v>50</v>
      </c>
      <c r="AK285" s="9">
        <v>0</v>
      </c>
      <c r="AL285" s="9">
        <v>0</v>
      </c>
      <c r="AM285" s="96" t="s">
        <v>47</v>
      </c>
      <c r="AN285" s="95" t="s">
        <v>47</v>
      </c>
      <c r="AO285" s="96" t="s">
        <v>47</v>
      </c>
      <c r="AP285" s="95" t="s">
        <v>47</v>
      </c>
    </row>
    <row r="286" spans="1:42" ht="15" customHeight="1" x14ac:dyDescent="0.25">
      <c r="A286" s="95" t="s">
        <v>567</v>
      </c>
      <c r="B286" s="96">
        <v>44367</v>
      </c>
      <c r="C286" s="95" t="s">
        <v>46</v>
      </c>
      <c r="D286" s="95" t="s">
        <v>66</v>
      </c>
      <c r="E286" s="95" t="s">
        <v>67</v>
      </c>
      <c r="F286" s="95" t="s">
        <v>2300</v>
      </c>
      <c r="G286" s="95" t="s">
        <v>48</v>
      </c>
      <c r="H286" s="95" t="s">
        <v>507</v>
      </c>
      <c r="I286" s="9" t="s">
        <v>47</v>
      </c>
      <c r="J286" s="9" t="s">
        <v>47</v>
      </c>
      <c r="K286" s="9" t="s">
        <v>47</v>
      </c>
      <c r="L286" s="9" t="s">
        <v>47</v>
      </c>
      <c r="M286" s="9">
        <v>0</v>
      </c>
      <c r="N286" s="95" t="s">
        <v>47</v>
      </c>
      <c r="O286" s="95" t="s">
        <v>56</v>
      </c>
      <c r="P286" s="95" t="s">
        <v>47</v>
      </c>
      <c r="Q286" s="9">
        <v>3446221878.8239999</v>
      </c>
      <c r="R286" s="9">
        <v>0</v>
      </c>
      <c r="S286" s="9">
        <v>2764347545.1999998</v>
      </c>
      <c r="T286" s="9">
        <v>0</v>
      </c>
      <c r="U286" s="95" t="s">
        <v>50</v>
      </c>
      <c r="V286" s="9">
        <v>0</v>
      </c>
      <c r="W286" s="9">
        <v>587822701.4000001</v>
      </c>
      <c r="X286" s="95" t="s">
        <v>50</v>
      </c>
      <c r="Y286" s="9">
        <v>94051632.224000007</v>
      </c>
      <c r="Z286" s="9">
        <v>0</v>
      </c>
      <c r="AA286" s="95" t="s">
        <v>50</v>
      </c>
      <c r="AB286" s="9">
        <v>0</v>
      </c>
      <c r="AC286" s="9">
        <v>0</v>
      </c>
      <c r="AD286" s="95" t="s">
        <v>50</v>
      </c>
      <c r="AE286" s="9">
        <v>0</v>
      </c>
      <c r="AF286" s="95">
        <v>0</v>
      </c>
      <c r="AG286" s="95" t="s">
        <v>50</v>
      </c>
      <c r="AH286" s="9">
        <v>0</v>
      </c>
      <c r="AI286" s="9">
        <v>0</v>
      </c>
      <c r="AJ286" s="95" t="s">
        <v>50</v>
      </c>
      <c r="AK286" s="9">
        <v>0</v>
      </c>
      <c r="AL286" s="9">
        <v>0</v>
      </c>
      <c r="AM286" s="96" t="s">
        <v>47</v>
      </c>
      <c r="AN286" s="95" t="s">
        <v>47</v>
      </c>
      <c r="AO286" s="96" t="s">
        <v>47</v>
      </c>
      <c r="AP286" s="95" t="s">
        <v>47</v>
      </c>
    </row>
    <row r="287" spans="1:42" ht="15" customHeight="1" x14ac:dyDescent="0.25">
      <c r="A287" s="95" t="s">
        <v>569</v>
      </c>
      <c r="B287" s="96">
        <v>44367</v>
      </c>
      <c r="C287" s="95" t="s">
        <v>1484</v>
      </c>
      <c r="D287" s="95" t="s">
        <v>66</v>
      </c>
      <c r="E287" s="95" t="s">
        <v>1503</v>
      </c>
      <c r="F287" s="95" t="s">
        <v>2577</v>
      </c>
      <c r="G287" s="95" t="s">
        <v>48</v>
      </c>
      <c r="H287" s="95" t="s">
        <v>1571</v>
      </c>
      <c r="I287" s="9" t="s">
        <v>47</v>
      </c>
      <c r="J287" s="9" t="s">
        <v>47</v>
      </c>
      <c r="K287" s="9" t="s">
        <v>47</v>
      </c>
      <c r="L287" s="9" t="s">
        <v>47</v>
      </c>
      <c r="M287" s="9">
        <v>0</v>
      </c>
      <c r="N287" s="95" t="s">
        <v>47</v>
      </c>
      <c r="O287" s="95" t="s">
        <v>56</v>
      </c>
      <c r="P287" s="95" t="s">
        <v>47</v>
      </c>
      <c r="Q287" s="9">
        <v>747277907.79999995</v>
      </c>
      <c r="R287" s="9">
        <v>0</v>
      </c>
      <c r="S287" s="9">
        <v>650517087.80000007</v>
      </c>
      <c r="T287" s="9">
        <v>0</v>
      </c>
      <c r="U287" s="95" t="s">
        <v>50</v>
      </c>
      <c r="V287" s="9">
        <v>0</v>
      </c>
      <c r="W287" s="9">
        <v>83414500</v>
      </c>
      <c r="X287" s="95" t="s">
        <v>50</v>
      </c>
      <c r="Y287" s="9">
        <v>13346320</v>
      </c>
      <c r="Z287" s="9">
        <v>0</v>
      </c>
      <c r="AA287" s="95" t="s">
        <v>50</v>
      </c>
      <c r="AB287" s="9">
        <v>0</v>
      </c>
      <c r="AC287" s="9">
        <v>0</v>
      </c>
      <c r="AD287" s="95" t="s">
        <v>50</v>
      </c>
      <c r="AE287" s="9">
        <v>0</v>
      </c>
      <c r="AF287" s="95">
        <v>0</v>
      </c>
      <c r="AG287" s="95" t="s">
        <v>50</v>
      </c>
      <c r="AH287" s="9">
        <v>0</v>
      </c>
      <c r="AI287" s="9">
        <v>0</v>
      </c>
      <c r="AJ287" s="95" t="s">
        <v>50</v>
      </c>
      <c r="AK287" s="9">
        <v>0</v>
      </c>
      <c r="AL287" s="9">
        <v>0</v>
      </c>
      <c r="AM287" s="96" t="s">
        <v>47</v>
      </c>
      <c r="AN287" s="95" t="s">
        <v>47</v>
      </c>
      <c r="AO287" s="96" t="s">
        <v>47</v>
      </c>
      <c r="AP287" s="95" t="s">
        <v>47</v>
      </c>
    </row>
    <row r="288" spans="1:42" ht="15" customHeight="1" x14ac:dyDescent="0.25">
      <c r="A288" s="95" t="s">
        <v>571</v>
      </c>
      <c r="B288" s="96">
        <v>44367</v>
      </c>
      <c r="C288" s="95" t="s">
        <v>1737</v>
      </c>
      <c r="D288" s="95" t="s">
        <v>66</v>
      </c>
      <c r="E288" s="95" t="s">
        <v>1783</v>
      </c>
      <c r="F288" s="95" t="s">
        <v>1828</v>
      </c>
      <c r="G288" s="95" t="s">
        <v>48</v>
      </c>
      <c r="H288" s="95" t="s">
        <v>1958</v>
      </c>
      <c r="I288" s="9" t="s">
        <v>47</v>
      </c>
      <c r="J288" s="9" t="s">
        <v>47</v>
      </c>
      <c r="K288" s="9" t="s">
        <v>47</v>
      </c>
      <c r="L288" s="9" t="s">
        <v>47</v>
      </c>
      <c r="M288" s="9">
        <v>0</v>
      </c>
      <c r="N288" s="95" t="s">
        <v>47</v>
      </c>
      <c r="O288" s="95" t="s">
        <v>56</v>
      </c>
      <c r="P288" s="95" t="s">
        <v>47</v>
      </c>
      <c r="Q288" s="9">
        <v>1205914621.092</v>
      </c>
      <c r="R288" s="9">
        <v>0</v>
      </c>
      <c r="S288" s="9">
        <v>844757165.99999976</v>
      </c>
      <c r="T288" s="9">
        <v>0</v>
      </c>
      <c r="U288" s="95" t="s">
        <v>50</v>
      </c>
      <c r="V288" s="9">
        <v>0</v>
      </c>
      <c r="W288" s="9">
        <v>311342633.69999999</v>
      </c>
      <c r="X288" s="95" t="s">
        <v>50</v>
      </c>
      <c r="Y288" s="9">
        <v>49814821.391999997</v>
      </c>
      <c r="Z288" s="9">
        <v>0</v>
      </c>
      <c r="AA288" s="95" t="s">
        <v>50</v>
      </c>
      <c r="AB288" s="9">
        <v>0</v>
      </c>
      <c r="AC288" s="9">
        <v>0</v>
      </c>
      <c r="AD288" s="95" t="s">
        <v>50</v>
      </c>
      <c r="AE288" s="9">
        <v>0</v>
      </c>
      <c r="AF288" s="95">
        <v>0</v>
      </c>
      <c r="AG288" s="95" t="s">
        <v>50</v>
      </c>
      <c r="AH288" s="9">
        <v>0</v>
      </c>
      <c r="AI288" s="9">
        <v>0</v>
      </c>
      <c r="AJ288" s="95" t="s">
        <v>50</v>
      </c>
      <c r="AK288" s="9">
        <v>0</v>
      </c>
      <c r="AL288" s="9">
        <v>0</v>
      </c>
      <c r="AM288" s="96" t="s">
        <v>47</v>
      </c>
      <c r="AN288" s="95" t="s">
        <v>47</v>
      </c>
      <c r="AO288" s="96" t="s">
        <v>47</v>
      </c>
      <c r="AP288" s="95" t="s">
        <v>47</v>
      </c>
    </row>
    <row r="289" spans="1:42" ht="15" customHeight="1" x14ac:dyDescent="0.25">
      <c r="A289" s="95" t="s">
        <v>573</v>
      </c>
      <c r="B289" s="96">
        <v>44367</v>
      </c>
      <c r="C289" s="95" t="s">
        <v>1737</v>
      </c>
      <c r="D289" s="95" t="s">
        <v>66</v>
      </c>
      <c r="E289" s="95" t="s">
        <v>1783</v>
      </c>
      <c r="F289" s="95" t="s">
        <v>1830</v>
      </c>
      <c r="G289" s="95" t="s">
        <v>48</v>
      </c>
      <c r="H289" s="95" t="s">
        <v>1959</v>
      </c>
      <c r="I289" s="9" t="s">
        <v>47</v>
      </c>
      <c r="J289" s="9" t="s">
        <v>47</v>
      </c>
      <c r="K289" s="9" t="s">
        <v>47</v>
      </c>
      <c r="L289" s="9" t="s">
        <v>47</v>
      </c>
      <c r="M289" s="9">
        <v>0</v>
      </c>
      <c r="N289" s="95" t="s">
        <v>47</v>
      </c>
      <c r="O289" s="95" t="s">
        <v>1960</v>
      </c>
      <c r="P289" s="95" t="s">
        <v>1961</v>
      </c>
      <c r="Q289" s="9">
        <v>130273104</v>
      </c>
      <c r="R289" s="9">
        <v>0</v>
      </c>
      <c r="S289" s="9">
        <v>0</v>
      </c>
      <c r="T289" s="9">
        <v>112304400</v>
      </c>
      <c r="U289" s="95" t="s">
        <v>49</v>
      </c>
      <c r="V289" s="9">
        <v>17968704</v>
      </c>
      <c r="W289" s="9">
        <v>0</v>
      </c>
      <c r="X289" s="95" t="s">
        <v>50</v>
      </c>
      <c r="Y289" s="9">
        <v>0</v>
      </c>
      <c r="Z289" s="9">
        <v>0</v>
      </c>
      <c r="AA289" s="95" t="s">
        <v>50</v>
      </c>
      <c r="AB289" s="9">
        <v>0</v>
      </c>
      <c r="AC289" s="9">
        <v>0</v>
      </c>
      <c r="AD289" s="95" t="s">
        <v>50</v>
      </c>
      <c r="AE289" s="9">
        <v>0</v>
      </c>
      <c r="AF289" s="95">
        <v>0</v>
      </c>
      <c r="AG289" s="95" t="s">
        <v>50</v>
      </c>
      <c r="AH289" s="9">
        <v>0</v>
      </c>
      <c r="AI289" s="9">
        <v>0</v>
      </c>
      <c r="AJ289" s="95" t="s">
        <v>50</v>
      </c>
      <c r="AK289" s="9">
        <v>0</v>
      </c>
      <c r="AL289" s="9">
        <v>0</v>
      </c>
      <c r="AM289" s="96" t="s">
        <v>47</v>
      </c>
      <c r="AN289" s="95" t="s">
        <v>47</v>
      </c>
      <c r="AO289" s="96" t="s">
        <v>47</v>
      </c>
      <c r="AP289" s="95" t="s">
        <v>47</v>
      </c>
    </row>
    <row r="290" spans="1:42" ht="15" customHeight="1" x14ac:dyDescent="0.25">
      <c r="A290" s="95" t="s">
        <v>575</v>
      </c>
      <c r="B290" s="96">
        <v>44367</v>
      </c>
      <c r="C290" s="95" t="s">
        <v>1737</v>
      </c>
      <c r="D290" s="95" t="s">
        <v>66</v>
      </c>
      <c r="E290" s="95" t="s">
        <v>1783</v>
      </c>
      <c r="F290" s="95" t="s">
        <v>1828</v>
      </c>
      <c r="G290" s="95" t="s">
        <v>48</v>
      </c>
      <c r="H290" s="95" t="s">
        <v>1962</v>
      </c>
      <c r="I290" s="9" t="s">
        <v>47</v>
      </c>
      <c r="J290" s="9" t="s">
        <v>47</v>
      </c>
      <c r="K290" s="9" t="s">
        <v>47</v>
      </c>
      <c r="L290" s="9" t="s">
        <v>47</v>
      </c>
      <c r="M290" s="9">
        <v>0</v>
      </c>
      <c r="N290" s="95" t="s">
        <v>47</v>
      </c>
      <c r="O290" s="95" t="s">
        <v>56</v>
      </c>
      <c r="P290" s="95" t="s">
        <v>47</v>
      </c>
      <c r="Q290" s="9">
        <v>486459683.71000004</v>
      </c>
      <c r="R290" s="9">
        <v>0</v>
      </c>
      <c r="S290" s="9">
        <v>310684214.10000002</v>
      </c>
      <c r="T290" s="9">
        <v>0</v>
      </c>
      <c r="U290" s="95" t="s">
        <v>50</v>
      </c>
      <c r="V290" s="9">
        <v>0</v>
      </c>
      <c r="W290" s="9">
        <v>151530577.25</v>
      </c>
      <c r="X290" s="95" t="s">
        <v>50</v>
      </c>
      <c r="Y290" s="9">
        <v>24244892.360000003</v>
      </c>
      <c r="Z290" s="9">
        <v>0</v>
      </c>
      <c r="AA290" s="95" t="s">
        <v>50</v>
      </c>
      <c r="AB290" s="9">
        <v>0</v>
      </c>
      <c r="AC290" s="9">
        <v>0</v>
      </c>
      <c r="AD290" s="95" t="s">
        <v>50</v>
      </c>
      <c r="AE290" s="9">
        <v>0</v>
      </c>
      <c r="AF290" s="95">
        <v>0</v>
      </c>
      <c r="AG290" s="95" t="s">
        <v>50</v>
      </c>
      <c r="AH290" s="9">
        <v>0</v>
      </c>
      <c r="AI290" s="9">
        <v>0</v>
      </c>
      <c r="AJ290" s="95" t="s">
        <v>50</v>
      </c>
      <c r="AK290" s="9">
        <v>0</v>
      </c>
      <c r="AL290" s="9">
        <v>0</v>
      </c>
      <c r="AM290" s="96" t="s">
        <v>47</v>
      </c>
      <c r="AN290" s="95" t="s">
        <v>47</v>
      </c>
      <c r="AO290" s="96" t="s">
        <v>47</v>
      </c>
      <c r="AP290" s="95" t="s">
        <v>47</v>
      </c>
    </row>
    <row r="291" spans="1:42" ht="15" customHeight="1" x14ac:dyDescent="0.25">
      <c r="A291" s="95" t="s">
        <v>577</v>
      </c>
      <c r="B291" s="96">
        <v>44367</v>
      </c>
      <c r="C291" s="95" t="s">
        <v>1737</v>
      </c>
      <c r="D291" s="95" t="s">
        <v>66</v>
      </c>
      <c r="E291" s="95" t="s">
        <v>1783</v>
      </c>
      <c r="F291" s="95" t="s">
        <v>1830</v>
      </c>
      <c r="G291" s="95" t="s">
        <v>48</v>
      </c>
      <c r="H291" s="95" t="s">
        <v>1963</v>
      </c>
      <c r="I291" s="9" t="s">
        <v>47</v>
      </c>
      <c r="J291" s="9" t="s">
        <v>47</v>
      </c>
      <c r="K291" s="9" t="s">
        <v>47</v>
      </c>
      <c r="L291" s="9" t="s">
        <v>47</v>
      </c>
      <c r="M291" s="9">
        <v>0</v>
      </c>
      <c r="N291" s="95" t="s">
        <v>47</v>
      </c>
      <c r="O291" s="95" t="s">
        <v>1911</v>
      </c>
      <c r="P291" s="95" t="s">
        <v>1912</v>
      </c>
      <c r="Q291" s="9">
        <v>1652014</v>
      </c>
      <c r="R291" s="9">
        <v>0</v>
      </c>
      <c r="S291" s="9">
        <v>0</v>
      </c>
      <c r="T291" s="9">
        <v>1424150</v>
      </c>
      <c r="U291" s="95" t="s">
        <v>49</v>
      </c>
      <c r="V291" s="9">
        <v>227864</v>
      </c>
      <c r="W291" s="9">
        <v>0</v>
      </c>
      <c r="X291" s="95" t="s">
        <v>50</v>
      </c>
      <c r="Y291" s="9">
        <v>0</v>
      </c>
      <c r="Z291" s="9">
        <v>0</v>
      </c>
      <c r="AA291" s="95" t="s">
        <v>50</v>
      </c>
      <c r="AB291" s="9">
        <v>0</v>
      </c>
      <c r="AC291" s="9">
        <v>0</v>
      </c>
      <c r="AD291" s="95" t="s">
        <v>50</v>
      </c>
      <c r="AE291" s="9">
        <v>0</v>
      </c>
      <c r="AF291" s="95">
        <v>0</v>
      </c>
      <c r="AG291" s="95" t="s">
        <v>50</v>
      </c>
      <c r="AH291" s="9">
        <v>0</v>
      </c>
      <c r="AI291" s="9">
        <v>0</v>
      </c>
      <c r="AJ291" s="95" t="s">
        <v>50</v>
      </c>
      <c r="AK291" s="9">
        <v>0</v>
      </c>
      <c r="AL291" s="9">
        <v>0</v>
      </c>
      <c r="AM291" s="96" t="s">
        <v>47</v>
      </c>
      <c r="AN291" s="95" t="s">
        <v>47</v>
      </c>
      <c r="AO291" s="96" t="s">
        <v>47</v>
      </c>
      <c r="AP291" s="95" t="s">
        <v>47</v>
      </c>
    </row>
    <row r="292" spans="1:42" ht="15" customHeight="1" x14ac:dyDescent="0.25">
      <c r="A292" s="95" t="s">
        <v>578</v>
      </c>
      <c r="B292" s="96">
        <v>44367</v>
      </c>
      <c r="C292" s="95" t="s">
        <v>1737</v>
      </c>
      <c r="D292" s="95" t="s">
        <v>66</v>
      </c>
      <c r="E292" s="95" t="s">
        <v>1783</v>
      </c>
      <c r="F292" s="95" t="s">
        <v>1828</v>
      </c>
      <c r="G292" s="95" t="s">
        <v>48</v>
      </c>
      <c r="H292" s="95" t="s">
        <v>1964</v>
      </c>
      <c r="I292" s="9" t="s">
        <v>47</v>
      </c>
      <c r="J292" s="9" t="s">
        <v>47</v>
      </c>
      <c r="K292" s="9" t="s">
        <v>47</v>
      </c>
      <c r="L292" s="9" t="s">
        <v>47</v>
      </c>
      <c r="M292" s="9">
        <v>0</v>
      </c>
      <c r="N292" s="95" t="s">
        <v>47</v>
      </c>
      <c r="O292" s="95" t="s">
        <v>56</v>
      </c>
      <c r="P292" s="95" t="s">
        <v>47</v>
      </c>
      <c r="Q292" s="9">
        <v>173043069.34999999</v>
      </c>
      <c r="R292" s="9">
        <v>0</v>
      </c>
      <c r="S292" s="9">
        <v>83220708.150000006</v>
      </c>
      <c r="T292" s="9">
        <v>0</v>
      </c>
      <c r="U292" s="95" t="s">
        <v>50</v>
      </c>
      <c r="V292" s="9">
        <v>0</v>
      </c>
      <c r="W292" s="9">
        <v>77433070</v>
      </c>
      <c r="X292" s="95" t="s">
        <v>49</v>
      </c>
      <c r="Y292" s="9">
        <v>12389291.199999999</v>
      </c>
      <c r="Z292" s="9">
        <v>0</v>
      </c>
      <c r="AA292" s="95" t="s">
        <v>50</v>
      </c>
      <c r="AB292" s="9">
        <v>0</v>
      </c>
      <c r="AC292" s="9">
        <v>0</v>
      </c>
      <c r="AD292" s="95" t="s">
        <v>50</v>
      </c>
      <c r="AE292" s="9">
        <v>0</v>
      </c>
      <c r="AF292" s="95">
        <v>0</v>
      </c>
      <c r="AG292" s="95" t="s">
        <v>50</v>
      </c>
      <c r="AH292" s="9">
        <v>0</v>
      </c>
      <c r="AI292" s="9">
        <v>0</v>
      </c>
      <c r="AJ292" s="95" t="s">
        <v>50</v>
      </c>
      <c r="AK292" s="9">
        <v>0</v>
      </c>
      <c r="AL292" s="9">
        <v>0</v>
      </c>
      <c r="AM292" s="96" t="s">
        <v>47</v>
      </c>
      <c r="AN292" s="95" t="s">
        <v>47</v>
      </c>
      <c r="AO292" s="96" t="s">
        <v>47</v>
      </c>
      <c r="AP292" s="95" t="s">
        <v>47</v>
      </c>
    </row>
    <row r="293" spans="1:42" ht="15" customHeight="1" x14ac:dyDescent="0.25">
      <c r="A293" s="95" t="s">
        <v>579</v>
      </c>
      <c r="B293" s="96">
        <v>44367</v>
      </c>
      <c r="C293" s="95" t="s">
        <v>46</v>
      </c>
      <c r="D293" s="95" t="s">
        <v>70</v>
      </c>
      <c r="E293" s="95" t="s">
        <v>71</v>
      </c>
      <c r="F293" s="95" t="s">
        <v>2394</v>
      </c>
      <c r="G293" s="95" t="s">
        <v>48</v>
      </c>
      <c r="H293" s="95" t="s">
        <v>509</v>
      </c>
      <c r="I293" s="9" t="s">
        <v>47</v>
      </c>
      <c r="J293" s="9" t="s">
        <v>47</v>
      </c>
      <c r="K293" s="9" t="s">
        <v>47</v>
      </c>
      <c r="L293" s="9" t="s">
        <v>47</v>
      </c>
      <c r="M293" s="9">
        <v>0</v>
      </c>
      <c r="N293" s="95" t="s">
        <v>47</v>
      </c>
      <c r="O293" s="95" t="s">
        <v>56</v>
      </c>
      <c r="P293" s="95" t="s">
        <v>47</v>
      </c>
      <c r="Q293" s="9">
        <v>1366771767.7320001</v>
      </c>
      <c r="R293" s="9">
        <v>0</v>
      </c>
      <c r="S293" s="9">
        <v>919615909.99999976</v>
      </c>
      <c r="T293" s="9">
        <v>0</v>
      </c>
      <c r="U293" s="95" t="s">
        <v>50</v>
      </c>
      <c r="V293" s="9">
        <v>0</v>
      </c>
      <c r="W293" s="9">
        <v>385479187.69999999</v>
      </c>
      <c r="X293" s="95" t="s">
        <v>49</v>
      </c>
      <c r="Y293" s="9">
        <v>61676670.03199999</v>
      </c>
      <c r="Z293" s="9">
        <v>0</v>
      </c>
      <c r="AA293" s="95" t="s">
        <v>50</v>
      </c>
      <c r="AB293" s="9">
        <v>0</v>
      </c>
      <c r="AC293" s="9">
        <v>0</v>
      </c>
      <c r="AD293" s="95" t="s">
        <v>50</v>
      </c>
      <c r="AE293" s="9">
        <v>0</v>
      </c>
      <c r="AF293" s="95">
        <v>0</v>
      </c>
      <c r="AG293" s="95" t="s">
        <v>50</v>
      </c>
      <c r="AH293" s="9">
        <v>0</v>
      </c>
      <c r="AI293" s="9">
        <v>0</v>
      </c>
      <c r="AJ293" s="95" t="s">
        <v>50</v>
      </c>
      <c r="AK293" s="9">
        <v>0</v>
      </c>
      <c r="AL293" s="9">
        <v>0</v>
      </c>
      <c r="AM293" s="96" t="s">
        <v>47</v>
      </c>
      <c r="AN293" s="95" t="s">
        <v>47</v>
      </c>
      <c r="AO293" s="96" t="s">
        <v>47</v>
      </c>
      <c r="AP293" s="95" t="s">
        <v>47</v>
      </c>
    </row>
    <row r="294" spans="1:42" ht="15" customHeight="1" x14ac:dyDescent="0.25">
      <c r="A294" s="95" t="s">
        <v>580</v>
      </c>
      <c r="B294" s="96">
        <v>44367</v>
      </c>
      <c r="C294" s="95" t="s">
        <v>46</v>
      </c>
      <c r="D294" s="95" t="s">
        <v>70</v>
      </c>
      <c r="E294" s="95" t="s">
        <v>71</v>
      </c>
      <c r="F294" s="95" t="s">
        <v>2394</v>
      </c>
      <c r="G294" s="95" t="s">
        <v>48</v>
      </c>
      <c r="H294" s="95" t="s">
        <v>511</v>
      </c>
      <c r="I294" s="9" t="s">
        <v>47</v>
      </c>
      <c r="J294" s="9" t="s">
        <v>47</v>
      </c>
      <c r="K294" s="9" t="s">
        <v>47</v>
      </c>
      <c r="L294" s="9" t="s">
        <v>47</v>
      </c>
      <c r="M294" s="9">
        <v>0</v>
      </c>
      <c r="N294" s="95" t="s">
        <v>47</v>
      </c>
      <c r="O294" s="95" t="s">
        <v>512</v>
      </c>
      <c r="P294" s="95" t="s">
        <v>513</v>
      </c>
      <c r="Q294" s="9">
        <v>55047419.549999997</v>
      </c>
      <c r="R294" s="9">
        <v>0</v>
      </c>
      <c r="S294" s="9">
        <v>28103252.75</v>
      </c>
      <c r="T294" s="9">
        <v>23227730</v>
      </c>
      <c r="U294" s="95" t="s">
        <v>49</v>
      </c>
      <c r="V294" s="9">
        <v>3716436.8</v>
      </c>
      <c r="W294" s="9">
        <v>0</v>
      </c>
      <c r="X294" s="95" t="s">
        <v>50</v>
      </c>
      <c r="Y294" s="9">
        <v>0</v>
      </c>
      <c r="Z294" s="9">
        <v>0</v>
      </c>
      <c r="AA294" s="95" t="s">
        <v>50</v>
      </c>
      <c r="AB294" s="9">
        <v>0</v>
      </c>
      <c r="AC294" s="9">
        <v>0</v>
      </c>
      <c r="AD294" s="95" t="s">
        <v>50</v>
      </c>
      <c r="AE294" s="9">
        <v>0</v>
      </c>
      <c r="AF294" s="95">
        <v>0</v>
      </c>
      <c r="AG294" s="95" t="s">
        <v>50</v>
      </c>
      <c r="AH294" s="9">
        <v>0</v>
      </c>
      <c r="AI294" s="9">
        <v>0</v>
      </c>
      <c r="AJ294" s="95" t="s">
        <v>50</v>
      </c>
      <c r="AK294" s="9">
        <v>0</v>
      </c>
      <c r="AL294" s="9">
        <v>0</v>
      </c>
      <c r="AM294" s="96" t="s">
        <v>47</v>
      </c>
      <c r="AN294" s="95" t="s">
        <v>47</v>
      </c>
      <c r="AO294" s="96" t="s">
        <v>47</v>
      </c>
      <c r="AP294" s="95" t="s">
        <v>47</v>
      </c>
    </row>
    <row r="295" spans="1:42" ht="15" customHeight="1" x14ac:dyDescent="0.25">
      <c r="A295" s="95" t="s">
        <v>581</v>
      </c>
      <c r="B295" s="96">
        <v>44367</v>
      </c>
      <c r="C295" s="95" t="s">
        <v>46</v>
      </c>
      <c r="D295" s="95" t="s">
        <v>70</v>
      </c>
      <c r="E295" s="95" t="s">
        <v>71</v>
      </c>
      <c r="F295" s="95" t="s">
        <v>2394</v>
      </c>
      <c r="G295" s="95" t="s">
        <v>48</v>
      </c>
      <c r="H295" s="95" t="s">
        <v>515</v>
      </c>
      <c r="I295" s="9" t="s">
        <v>47</v>
      </c>
      <c r="J295" s="9" t="s">
        <v>47</v>
      </c>
      <c r="K295" s="9" t="s">
        <v>47</v>
      </c>
      <c r="L295" s="9" t="s">
        <v>47</v>
      </c>
      <c r="M295" s="9">
        <v>0</v>
      </c>
      <c r="N295" s="95" t="s">
        <v>47</v>
      </c>
      <c r="O295" s="95" t="s">
        <v>56</v>
      </c>
      <c r="P295" s="95" t="s">
        <v>47</v>
      </c>
      <c r="Q295" s="9">
        <v>1902098421.2439997</v>
      </c>
      <c r="R295" s="9">
        <v>0</v>
      </c>
      <c r="S295" s="9">
        <v>1421242785.0000005</v>
      </c>
      <c r="T295" s="9">
        <v>0</v>
      </c>
      <c r="U295" s="95" t="s">
        <v>50</v>
      </c>
      <c r="V295" s="9">
        <v>0</v>
      </c>
      <c r="W295" s="9">
        <v>414530720.89999992</v>
      </c>
      <c r="X295" s="95" t="s">
        <v>49</v>
      </c>
      <c r="Y295" s="9">
        <v>66324915.343999997</v>
      </c>
      <c r="Z295" s="9">
        <v>0</v>
      </c>
      <c r="AA295" s="95" t="s">
        <v>50</v>
      </c>
      <c r="AB295" s="9">
        <v>0</v>
      </c>
      <c r="AC295" s="9">
        <v>0</v>
      </c>
      <c r="AD295" s="95" t="s">
        <v>50</v>
      </c>
      <c r="AE295" s="9">
        <v>0</v>
      </c>
      <c r="AF295" s="95">
        <v>0</v>
      </c>
      <c r="AG295" s="95" t="s">
        <v>50</v>
      </c>
      <c r="AH295" s="9">
        <v>0</v>
      </c>
      <c r="AI295" s="9">
        <v>0</v>
      </c>
      <c r="AJ295" s="95" t="s">
        <v>50</v>
      </c>
      <c r="AK295" s="9">
        <v>0</v>
      </c>
      <c r="AL295" s="9">
        <v>0</v>
      </c>
      <c r="AM295" s="96" t="s">
        <v>47</v>
      </c>
      <c r="AN295" s="95" t="s">
        <v>47</v>
      </c>
      <c r="AO295" s="96" t="s">
        <v>47</v>
      </c>
      <c r="AP295" s="95" t="s">
        <v>47</v>
      </c>
    </row>
    <row r="296" spans="1:42" ht="15" customHeight="1" x14ac:dyDescent="0.25">
      <c r="A296" s="95" t="s">
        <v>582</v>
      </c>
      <c r="B296" s="96">
        <v>44367</v>
      </c>
      <c r="C296" s="95" t="s">
        <v>46</v>
      </c>
      <c r="D296" s="95" t="s">
        <v>70</v>
      </c>
      <c r="E296" s="95" t="s">
        <v>71</v>
      </c>
      <c r="F296" s="95" t="s">
        <v>2394</v>
      </c>
      <c r="G296" s="95" t="s">
        <v>48</v>
      </c>
      <c r="H296" s="95" t="s">
        <v>517</v>
      </c>
      <c r="I296" s="9" t="s">
        <v>47</v>
      </c>
      <c r="J296" s="9" t="s">
        <v>47</v>
      </c>
      <c r="K296" s="9" t="s">
        <v>47</v>
      </c>
      <c r="L296" s="9" t="s">
        <v>47</v>
      </c>
      <c r="M296" s="9">
        <v>0</v>
      </c>
      <c r="N296" s="95" t="s">
        <v>47</v>
      </c>
      <c r="O296" s="95" t="s">
        <v>518</v>
      </c>
      <c r="P296" s="95" t="s">
        <v>519</v>
      </c>
      <c r="Q296" s="9">
        <v>187937704.34999999</v>
      </c>
      <c r="R296" s="9">
        <v>0</v>
      </c>
      <c r="S296" s="9">
        <v>136728901.15000001</v>
      </c>
      <c r="T296" s="9">
        <v>44145520</v>
      </c>
      <c r="U296" s="95" t="s">
        <v>49</v>
      </c>
      <c r="V296" s="9">
        <v>7063283.2000000002</v>
      </c>
      <c r="W296" s="9">
        <v>0</v>
      </c>
      <c r="X296" s="95" t="s">
        <v>50</v>
      </c>
      <c r="Y296" s="9">
        <v>0</v>
      </c>
      <c r="Z296" s="9">
        <v>0</v>
      </c>
      <c r="AA296" s="95" t="s">
        <v>50</v>
      </c>
      <c r="AB296" s="9">
        <v>0</v>
      </c>
      <c r="AC296" s="9">
        <v>0</v>
      </c>
      <c r="AD296" s="95" t="s">
        <v>50</v>
      </c>
      <c r="AE296" s="9">
        <v>0</v>
      </c>
      <c r="AF296" s="95">
        <v>0</v>
      </c>
      <c r="AG296" s="95" t="s">
        <v>50</v>
      </c>
      <c r="AH296" s="9">
        <v>0</v>
      </c>
      <c r="AI296" s="9">
        <v>0</v>
      </c>
      <c r="AJ296" s="95" t="s">
        <v>50</v>
      </c>
      <c r="AK296" s="9">
        <v>0</v>
      </c>
      <c r="AL296" s="9">
        <v>0</v>
      </c>
      <c r="AM296" s="96" t="s">
        <v>47</v>
      </c>
      <c r="AN296" s="95" t="s">
        <v>47</v>
      </c>
      <c r="AO296" s="96" t="s">
        <v>47</v>
      </c>
      <c r="AP296" s="95" t="s">
        <v>47</v>
      </c>
    </row>
    <row r="297" spans="1:42" ht="15" customHeight="1" x14ac:dyDescent="0.25">
      <c r="A297" s="95" t="s">
        <v>583</v>
      </c>
      <c r="B297" s="96">
        <v>44367</v>
      </c>
      <c r="C297" s="95" t="s">
        <v>46</v>
      </c>
      <c r="D297" s="95" t="s">
        <v>70</v>
      </c>
      <c r="E297" s="95" t="s">
        <v>71</v>
      </c>
      <c r="F297" s="95" t="s">
        <v>2394</v>
      </c>
      <c r="G297" s="95" t="s">
        <v>48</v>
      </c>
      <c r="H297" s="95" t="s">
        <v>521</v>
      </c>
      <c r="I297" s="9" t="s">
        <v>47</v>
      </c>
      <c r="J297" s="9" t="s">
        <v>47</v>
      </c>
      <c r="K297" s="9" t="s">
        <v>47</v>
      </c>
      <c r="L297" s="9" t="s">
        <v>47</v>
      </c>
      <c r="M297" s="9">
        <v>0</v>
      </c>
      <c r="N297" s="95" t="s">
        <v>47</v>
      </c>
      <c r="O297" s="95" t="s">
        <v>56</v>
      </c>
      <c r="P297" s="95" t="s">
        <v>47</v>
      </c>
      <c r="Q297" s="9">
        <v>1143836866.5779998</v>
      </c>
      <c r="R297" s="9">
        <v>0</v>
      </c>
      <c r="S297" s="9">
        <v>889788825.39999986</v>
      </c>
      <c r="T297" s="9">
        <v>0</v>
      </c>
      <c r="U297" s="95" t="s">
        <v>50</v>
      </c>
      <c r="V297" s="9">
        <v>0</v>
      </c>
      <c r="W297" s="9">
        <v>219006932.05000001</v>
      </c>
      <c r="X297" s="95" t="s">
        <v>49</v>
      </c>
      <c r="Y297" s="9">
        <v>35041109.127999999</v>
      </c>
      <c r="Z297" s="9">
        <v>0</v>
      </c>
      <c r="AA297" s="95" t="s">
        <v>50</v>
      </c>
      <c r="AB297" s="9">
        <v>0</v>
      </c>
      <c r="AC297" s="9">
        <v>0</v>
      </c>
      <c r="AD297" s="95" t="s">
        <v>50</v>
      </c>
      <c r="AE297" s="9">
        <v>0</v>
      </c>
      <c r="AF297" s="95">
        <v>0</v>
      </c>
      <c r="AG297" s="95" t="s">
        <v>50</v>
      </c>
      <c r="AH297" s="9">
        <v>0</v>
      </c>
      <c r="AI297" s="9">
        <v>0</v>
      </c>
      <c r="AJ297" s="95" t="s">
        <v>50</v>
      </c>
      <c r="AK297" s="9">
        <v>0</v>
      </c>
      <c r="AL297" s="9">
        <v>0</v>
      </c>
      <c r="AM297" s="96" t="s">
        <v>47</v>
      </c>
      <c r="AN297" s="95" t="s">
        <v>47</v>
      </c>
      <c r="AO297" s="96" t="s">
        <v>47</v>
      </c>
      <c r="AP297" s="95" t="s">
        <v>47</v>
      </c>
    </row>
    <row r="298" spans="1:42" ht="15" customHeight="1" x14ac:dyDescent="0.25">
      <c r="A298" s="95" t="s">
        <v>584</v>
      </c>
      <c r="B298" s="96">
        <v>44367</v>
      </c>
      <c r="C298" s="95" t="s">
        <v>1737</v>
      </c>
      <c r="D298" s="95" t="s">
        <v>70</v>
      </c>
      <c r="E298" s="95" t="s">
        <v>1792</v>
      </c>
      <c r="F298" s="95" t="s">
        <v>1965</v>
      </c>
      <c r="G298" s="95" t="s">
        <v>48</v>
      </c>
      <c r="H298" s="95" t="s">
        <v>1966</v>
      </c>
      <c r="I298" s="9" t="s">
        <v>47</v>
      </c>
      <c r="J298" s="9" t="s">
        <v>47</v>
      </c>
      <c r="K298" s="9" t="s">
        <v>47</v>
      </c>
      <c r="L298" s="9" t="s">
        <v>47</v>
      </c>
      <c r="M298" s="9">
        <v>0</v>
      </c>
      <c r="N298" s="95" t="s">
        <v>47</v>
      </c>
      <c r="O298" s="95" t="s">
        <v>1765</v>
      </c>
      <c r="P298" s="95" t="s">
        <v>1766</v>
      </c>
      <c r="Q298" s="9">
        <v>4678098</v>
      </c>
      <c r="R298" s="9">
        <v>0</v>
      </c>
      <c r="S298" s="9">
        <v>4678098</v>
      </c>
      <c r="T298" s="9">
        <v>0</v>
      </c>
      <c r="U298" s="95" t="s">
        <v>50</v>
      </c>
      <c r="V298" s="9">
        <v>0</v>
      </c>
      <c r="W298" s="9">
        <v>0</v>
      </c>
      <c r="X298" s="95" t="s">
        <v>50</v>
      </c>
      <c r="Y298" s="9">
        <v>0</v>
      </c>
      <c r="Z298" s="9">
        <v>0</v>
      </c>
      <c r="AA298" s="95" t="s">
        <v>50</v>
      </c>
      <c r="AB298" s="9">
        <v>0</v>
      </c>
      <c r="AC298" s="9">
        <v>0</v>
      </c>
      <c r="AD298" s="95" t="s">
        <v>50</v>
      </c>
      <c r="AE298" s="9">
        <v>0</v>
      </c>
      <c r="AF298" s="95">
        <v>0</v>
      </c>
      <c r="AG298" s="95" t="s">
        <v>50</v>
      </c>
      <c r="AH298" s="9">
        <v>0</v>
      </c>
      <c r="AI298" s="9">
        <v>0</v>
      </c>
      <c r="AJ298" s="95" t="s">
        <v>50</v>
      </c>
      <c r="AK298" s="9">
        <v>0</v>
      </c>
      <c r="AL298" s="9">
        <v>0</v>
      </c>
      <c r="AM298" s="96" t="s">
        <v>47</v>
      </c>
      <c r="AN298" s="95" t="s">
        <v>47</v>
      </c>
      <c r="AO298" s="96" t="s">
        <v>47</v>
      </c>
      <c r="AP298" s="95" t="s">
        <v>47</v>
      </c>
    </row>
    <row r="299" spans="1:42" ht="15" customHeight="1" x14ac:dyDescent="0.25">
      <c r="A299" s="95" t="s">
        <v>585</v>
      </c>
      <c r="B299" s="96">
        <v>44367</v>
      </c>
      <c r="C299" s="95" t="s">
        <v>1737</v>
      </c>
      <c r="D299" s="95" t="s">
        <v>70</v>
      </c>
      <c r="E299" s="95" t="s">
        <v>1792</v>
      </c>
      <c r="F299" s="95" t="s">
        <v>1967</v>
      </c>
      <c r="G299" s="95" t="s">
        <v>48</v>
      </c>
      <c r="H299" s="95" t="s">
        <v>1968</v>
      </c>
      <c r="I299" s="9" t="s">
        <v>47</v>
      </c>
      <c r="J299" s="9" t="s">
        <v>47</v>
      </c>
      <c r="K299" s="9" t="s">
        <v>47</v>
      </c>
      <c r="L299" s="9" t="s">
        <v>47</v>
      </c>
      <c r="M299" s="9">
        <v>0</v>
      </c>
      <c r="N299" s="95" t="s">
        <v>47</v>
      </c>
      <c r="O299" s="95" t="s">
        <v>56</v>
      </c>
      <c r="P299" s="95" t="s">
        <v>47</v>
      </c>
      <c r="Q299" s="9">
        <v>2700882940.9499998</v>
      </c>
      <c r="R299" s="9">
        <v>0</v>
      </c>
      <c r="S299" s="9">
        <v>1839167092.5500007</v>
      </c>
      <c r="T299" s="9">
        <v>0</v>
      </c>
      <c r="U299" s="95" t="s">
        <v>50</v>
      </c>
      <c r="V299" s="9">
        <v>0</v>
      </c>
      <c r="W299" s="9">
        <v>742858490</v>
      </c>
      <c r="X299" s="95" t="s">
        <v>49</v>
      </c>
      <c r="Y299" s="9">
        <v>118857358.39999998</v>
      </c>
      <c r="Z299" s="9">
        <v>0</v>
      </c>
      <c r="AA299" s="95" t="s">
        <v>50</v>
      </c>
      <c r="AB299" s="9">
        <v>0</v>
      </c>
      <c r="AC299" s="9">
        <v>0</v>
      </c>
      <c r="AD299" s="95" t="s">
        <v>50</v>
      </c>
      <c r="AE299" s="9">
        <v>0</v>
      </c>
      <c r="AF299" s="95">
        <v>0</v>
      </c>
      <c r="AG299" s="95" t="s">
        <v>50</v>
      </c>
      <c r="AH299" s="9">
        <v>0</v>
      </c>
      <c r="AI299" s="9">
        <v>0</v>
      </c>
      <c r="AJ299" s="95" t="s">
        <v>50</v>
      </c>
      <c r="AK299" s="9">
        <v>0</v>
      </c>
      <c r="AL299" s="9">
        <v>0</v>
      </c>
      <c r="AM299" s="96" t="s">
        <v>47</v>
      </c>
      <c r="AN299" s="95" t="s">
        <v>47</v>
      </c>
      <c r="AO299" s="96" t="s">
        <v>47</v>
      </c>
      <c r="AP299" s="95" t="s">
        <v>47</v>
      </c>
    </row>
    <row r="300" spans="1:42" ht="15" customHeight="1" x14ac:dyDescent="0.25">
      <c r="A300" s="95" t="s">
        <v>586</v>
      </c>
      <c r="B300" s="96">
        <v>44367</v>
      </c>
      <c r="C300" s="95" t="s">
        <v>1737</v>
      </c>
      <c r="D300" s="95" t="s">
        <v>70</v>
      </c>
      <c r="E300" s="95" t="s">
        <v>1792</v>
      </c>
      <c r="F300" s="95" t="s">
        <v>1965</v>
      </c>
      <c r="G300" s="95" t="s">
        <v>84</v>
      </c>
      <c r="H300" s="95" t="s">
        <v>47</v>
      </c>
      <c r="I300" s="9" t="s">
        <v>1969</v>
      </c>
      <c r="J300" s="9" t="s">
        <v>47</v>
      </c>
      <c r="K300" s="9" t="s">
        <v>1970</v>
      </c>
      <c r="L300" s="9" t="s">
        <v>1948</v>
      </c>
      <c r="M300" s="9">
        <v>54628891.600000001</v>
      </c>
      <c r="N300" s="95" t="s">
        <v>87</v>
      </c>
      <c r="O300" s="95" t="s">
        <v>1971</v>
      </c>
      <c r="P300" s="95" t="s">
        <v>1972</v>
      </c>
      <c r="Q300" s="9">
        <v>-8458825</v>
      </c>
      <c r="R300" s="9">
        <v>0</v>
      </c>
      <c r="S300" s="9">
        <v>-8458825</v>
      </c>
      <c r="T300" s="9">
        <v>0</v>
      </c>
      <c r="U300" s="95" t="s">
        <v>50</v>
      </c>
      <c r="V300" s="9">
        <v>0</v>
      </c>
      <c r="W300" s="9">
        <v>0</v>
      </c>
      <c r="X300" s="95" t="s">
        <v>50</v>
      </c>
      <c r="Y300" s="9">
        <v>0</v>
      </c>
      <c r="Z300" s="9">
        <v>0</v>
      </c>
      <c r="AA300" s="95" t="s">
        <v>50</v>
      </c>
      <c r="AB300" s="9">
        <v>0</v>
      </c>
      <c r="AC300" s="9">
        <v>0</v>
      </c>
      <c r="AD300" s="95" t="s">
        <v>50</v>
      </c>
      <c r="AE300" s="9">
        <v>0</v>
      </c>
      <c r="AF300" s="95">
        <v>0</v>
      </c>
      <c r="AG300" s="95" t="s">
        <v>50</v>
      </c>
      <c r="AH300" s="9">
        <v>0</v>
      </c>
      <c r="AI300" s="9">
        <v>0</v>
      </c>
      <c r="AJ300" s="95" t="s">
        <v>50</v>
      </c>
      <c r="AK300" s="9">
        <v>0</v>
      </c>
      <c r="AL300" s="9">
        <v>0</v>
      </c>
      <c r="AM300" s="96" t="s">
        <v>47</v>
      </c>
      <c r="AN300" s="95" t="s">
        <v>47</v>
      </c>
      <c r="AO300" s="96" t="s">
        <v>47</v>
      </c>
      <c r="AP300" s="95" t="s">
        <v>47</v>
      </c>
    </row>
    <row r="301" spans="1:42" ht="15" customHeight="1" x14ac:dyDescent="0.25">
      <c r="A301" s="95" t="s">
        <v>587</v>
      </c>
      <c r="B301" s="96">
        <v>44367</v>
      </c>
      <c r="C301" s="95" t="s">
        <v>46</v>
      </c>
      <c r="D301" s="95" t="s">
        <v>80</v>
      </c>
      <c r="E301" s="95" t="s">
        <v>81</v>
      </c>
      <c r="F301" s="95" t="s">
        <v>2402</v>
      </c>
      <c r="G301" s="95" t="s">
        <v>48</v>
      </c>
      <c r="H301" s="95" t="s">
        <v>523</v>
      </c>
      <c r="I301" s="9" t="s">
        <v>47</v>
      </c>
      <c r="J301" s="9" t="s">
        <v>47</v>
      </c>
      <c r="K301" s="9" t="s">
        <v>47</v>
      </c>
      <c r="L301" s="9" t="s">
        <v>47</v>
      </c>
      <c r="M301" s="9">
        <v>0</v>
      </c>
      <c r="N301" s="95" t="s">
        <v>47</v>
      </c>
      <c r="O301" s="95" t="s">
        <v>56</v>
      </c>
      <c r="P301" s="95" t="s">
        <v>47</v>
      </c>
      <c r="Q301" s="9">
        <v>3187985823.1500001</v>
      </c>
      <c r="R301" s="9">
        <v>0</v>
      </c>
      <c r="S301" s="9">
        <v>2488823544.250001</v>
      </c>
      <c r="T301" s="9">
        <v>0</v>
      </c>
      <c r="U301" s="95" t="s">
        <v>50</v>
      </c>
      <c r="V301" s="9">
        <v>0</v>
      </c>
      <c r="W301" s="9">
        <v>602726102.5</v>
      </c>
      <c r="X301" s="95" t="s">
        <v>49</v>
      </c>
      <c r="Y301" s="9">
        <v>96436176.399999991</v>
      </c>
      <c r="Z301" s="9">
        <v>0</v>
      </c>
      <c r="AA301" s="95" t="s">
        <v>50</v>
      </c>
      <c r="AB301" s="9">
        <v>0</v>
      </c>
      <c r="AC301" s="9">
        <v>0</v>
      </c>
      <c r="AD301" s="95" t="s">
        <v>50</v>
      </c>
      <c r="AE301" s="9">
        <v>0</v>
      </c>
      <c r="AF301" s="95">
        <v>0</v>
      </c>
      <c r="AG301" s="95" t="s">
        <v>50</v>
      </c>
      <c r="AH301" s="9">
        <v>0</v>
      </c>
      <c r="AI301" s="9">
        <v>0</v>
      </c>
      <c r="AJ301" s="95" t="s">
        <v>50</v>
      </c>
      <c r="AK301" s="9">
        <v>0</v>
      </c>
      <c r="AL301" s="9">
        <v>0</v>
      </c>
      <c r="AM301" s="96" t="s">
        <v>47</v>
      </c>
      <c r="AN301" s="95" t="s">
        <v>47</v>
      </c>
      <c r="AO301" s="96" t="s">
        <v>47</v>
      </c>
      <c r="AP301" s="95" t="s">
        <v>47</v>
      </c>
    </row>
    <row r="302" spans="1:42" ht="15" customHeight="1" x14ac:dyDescent="0.25">
      <c r="A302" s="95" t="s">
        <v>588</v>
      </c>
      <c r="B302" s="96">
        <v>44367</v>
      </c>
      <c r="C302" s="95" t="s">
        <v>46</v>
      </c>
      <c r="D302" s="95" t="s">
        <v>80</v>
      </c>
      <c r="E302" s="95" t="s">
        <v>81</v>
      </c>
      <c r="F302" s="95" t="s">
        <v>2402</v>
      </c>
      <c r="G302" s="95" t="s">
        <v>48</v>
      </c>
      <c r="H302" s="95" t="s">
        <v>525</v>
      </c>
      <c r="I302" s="9" t="s">
        <v>47</v>
      </c>
      <c r="J302" s="9" t="s">
        <v>47</v>
      </c>
      <c r="K302" s="9" t="s">
        <v>47</v>
      </c>
      <c r="L302" s="9" t="s">
        <v>47</v>
      </c>
      <c r="M302" s="9">
        <v>0</v>
      </c>
      <c r="N302" s="95" t="s">
        <v>47</v>
      </c>
      <c r="O302" s="95" t="s">
        <v>288</v>
      </c>
      <c r="P302" s="95" t="s">
        <v>289</v>
      </c>
      <c r="Q302" s="9">
        <v>66098494.899999999</v>
      </c>
      <c r="R302" s="9">
        <v>0</v>
      </c>
      <c r="S302" s="9">
        <v>52660904.100000001</v>
      </c>
      <c r="T302" s="9">
        <v>11584130</v>
      </c>
      <c r="U302" s="95" t="s">
        <v>49</v>
      </c>
      <c r="V302" s="9">
        <v>1853460.8</v>
      </c>
      <c r="W302" s="9">
        <v>0</v>
      </c>
      <c r="X302" s="95" t="s">
        <v>50</v>
      </c>
      <c r="Y302" s="9">
        <v>0</v>
      </c>
      <c r="Z302" s="9">
        <v>0</v>
      </c>
      <c r="AA302" s="95" t="s">
        <v>50</v>
      </c>
      <c r="AB302" s="9">
        <v>0</v>
      </c>
      <c r="AC302" s="9">
        <v>0</v>
      </c>
      <c r="AD302" s="95" t="s">
        <v>50</v>
      </c>
      <c r="AE302" s="9">
        <v>0</v>
      </c>
      <c r="AF302" s="95">
        <v>0</v>
      </c>
      <c r="AG302" s="95" t="s">
        <v>50</v>
      </c>
      <c r="AH302" s="9">
        <v>0</v>
      </c>
      <c r="AI302" s="9">
        <v>0</v>
      </c>
      <c r="AJ302" s="95" t="s">
        <v>50</v>
      </c>
      <c r="AK302" s="9">
        <v>0</v>
      </c>
      <c r="AL302" s="9">
        <v>0</v>
      </c>
      <c r="AM302" s="96" t="s">
        <v>47</v>
      </c>
      <c r="AN302" s="95" t="s">
        <v>47</v>
      </c>
      <c r="AO302" s="96" t="s">
        <v>47</v>
      </c>
      <c r="AP302" s="95" t="s">
        <v>47</v>
      </c>
    </row>
    <row r="303" spans="1:42" ht="15" customHeight="1" x14ac:dyDescent="0.25">
      <c r="A303" s="95" t="s">
        <v>589</v>
      </c>
      <c r="B303" s="96">
        <v>44367</v>
      </c>
      <c r="C303" s="95" t="s">
        <v>46</v>
      </c>
      <c r="D303" s="95" t="s">
        <v>80</v>
      </c>
      <c r="E303" s="95" t="s">
        <v>81</v>
      </c>
      <c r="F303" s="95" t="s">
        <v>2402</v>
      </c>
      <c r="G303" s="95" t="s">
        <v>48</v>
      </c>
      <c r="H303" s="95" t="s">
        <v>527</v>
      </c>
      <c r="I303" s="9" t="s">
        <v>47</v>
      </c>
      <c r="J303" s="9" t="s">
        <v>47</v>
      </c>
      <c r="K303" s="9" t="s">
        <v>47</v>
      </c>
      <c r="L303" s="9" t="s">
        <v>47</v>
      </c>
      <c r="M303" s="9">
        <v>0</v>
      </c>
      <c r="N303" s="95" t="s">
        <v>47</v>
      </c>
      <c r="O303" s="95" t="s">
        <v>56</v>
      </c>
      <c r="P303" s="95" t="s">
        <v>47</v>
      </c>
      <c r="Q303" s="9">
        <v>262706587.398</v>
      </c>
      <c r="R303" s="9">
        <v>0</v>
      </c>
      <c r="S303" s="9">
        <v>215880395.80000001</v>
      </c>
      <c r="T303" s="9">
        <v>0</v>
      </c>
      <c r="U303" s="95" t="s">
        <v>50</v>
      </c>
      <c r="V303" s="9">
        <v>0</v>
      </c>
      <c r="W303" s="9">
        <v>40367406.549999997</v>
      </c>
      <c r="X303" s="95" t="s">
        <v>49</v>
      </c>
      <c r="Y303" s="9">
        <v>6458785.0480000004</v>
      </c>
      <c r="Z303" s="9">
        <v>0</v>
      </c>
      <c r="AA303" s="95" t="s">
        <v>50</v>
      </c>
      <c r="AB303" s="9">
        <v>0</v>
      </c>
      <c r="AC303" s="9">
        <v>0</v>
      </c>
      <c r="AD303" s="95" t="s">
        <v>50</v>
      </c>
      <c r="AE303" s="9">
        <v>0</v>
      </c>
      <c r="AF303" s="95">
        <v>0</v>
      </c>
      <c r="AG303" s="95" t="s">
        <v>50</v>
      </c>
      <c r="AH303" s="9">
        <v>0</v>
      </c>
      <c r="AI303" s="9">
        <v>0</v>
      </c>
      <c r="AJ303" s="95" t="s">
        <v>50</v>
      </c>
      <c r="AK303" s="9">
        <v>0</v>
      </c>
      <c r="AL303" s="9">
        <v>0</v>
      </c>
      <c r="AM303" s="96" t="s">
        <v>47</v>
      </c>
      <c r="AN303" s="95" t="s">
        <v>47</v>
      </c>
      <c r="AO303" s="96" t="s">
        <v>47</v>
      </c>
      <c r="AP303" s="95" t="s">
        <v>47</v>
      </c>
    </row>
    <row r="304" spans="1:42" ht="15" customHeight="1" x14ac:dyDescent="0.25">
      <c r="A304" s="95" t="s">
        <v>590</v>
      </c>
      <c r="B304" s="96">
        <v>44367</v>
      </c>
      <c r="C304" s="95" t="s">
        <v>1737</v>
      </c>
      <c r="D304" s="95" t="s">
        <v>80</v>
      </c>
      <c r="E304" s="95" t="s">
        <v>1804</v>
      </c>
      <c r="F304" s="95" t="s">
        <v>1973</v>
      </c>
      <c r="G304" s="95" t="s">
        <v>48</v>
      </c>
      <c r="H304" s="95" t="s">
        <v>1974</v>
      </c>
      <c r="I304" s="9" t="s">
        <v>47</v>
      </c>
      <c r="J304" s="9" t="s">
        <v>47</v>
      </c>
      <c r="K304" s="9" t="s">
        <v>47</v>
      </c>
      <c r="L304" s="9" t="s">
        <v>47</v>
      </c>
      <c r="M304" s="9">
        <v>0</v>
      </c>
      <c r="N304" s="95" t="s">
        <v>47</v>
      </c>
      <c r="O304" s="95" t="s">
        <v>56</v>
      </c>
      <c r="P304" s="95" t="s">
        <v>47</v>
      </c>
      <c r="Q304" s="9">
        <v>811567796.54799986</v>
      </c>
      <c r="R304" s="9">
        <v>0</v>
      </c>
      <c r="S304" s="9">
        <v>498756004.69999999</v>
      </c>
      <c r="T304" s="9">
        <v>0</v>
      </c>
      <c r="U304" s="95" t="s">
        <v>50</v>
      </c>
      <c r="V304" s="9">
        <v>0</v>
      </c>
      <c r="W304" s="9">
        <v>269665337.80000001</v>
      </c>
      <c r="X304" s="95" t="s">
        <v>49</v>
      </c>
      <c r="Y304" s="9">
        <v>43146454.047999993</v>
      </c>
      <c r="Z304" s="9">
        <v>0</v>
      </c>
      <c r="AA304" s="95" t="s">
        <v>50</v>
      </c>
      <c r="AB304" s="9">
        <v>0</v>
      </c>
      <c r="AC304" s="9">
        <v>0</v>
      </c>
      <c r="AD304" s="95" t="s">
        <v>50</v>
      </c>
      <c r="AE304" s="9">
        <v>0</v>
      </c>
      <c r="AF304" s="95">
        <v>0</v>
      </c>
      <c r="AG304" s="95" t="s">
        <v>50</v>
      </c>
      <c r="AH304" s="9">
        <v>0</v>
      </c>
      <c r="AI304" s="9">
        <v>0</v>
      </c>
      <c r="AJ304" s="95" t="s">
        <v>50</v>
      </c>
      <c r="AK304" s="9">
        <v>0</v>
      </c>
      <c r="AL304" s="9">
        <v>0</v>
      </c>
      <c r="AM304" s="96" t="s">
        <v>47</v>
      </c>
      <c r="AN304" s="95" t="s">
        <v>47</v>
      </c>
      <c r="AO304" s="96" t="s">
        <v>47</v>
      </c>
      <c r="AP304" s="95" t="s">
        <v>47</v>
      </c>
    </row>
    <row r="305" spans="1:42" ht="15" customHeight="1" x14ac:dyDescent="0.25">
      <c r="A305" s="95" t="s">
        <v>591</v>
      </c>
      <c r="B305" s="96">
        <v>44367</v>
      </c>
      <c r="C305" s="95" t="s">
        <v>46</v>
      </c>
      <c r="D305" s="95" t="s">
        <v>158</v>
      </c>
      <c r="E305" s="95" t="s">
        <v>159</v>
      </c>
      <c r="F305" s="95" t="s">
        <v>2412</v>
      </c>
      <c r="G305" s="95" t="s">
        <v>48</v>
      </c>
      <c r="H305" s="95" t="s">
        <v>529</v>
      </c>
      <c r="I305" s="9" t="s">
        <v>47</v>
      </c>
      <c r="J305" s="9" t="s">
        <v>47</v>
      </c>
      <c r="K305" s="9" t="s">
        <v>47</v>
      </c>
      <c r="L305" s="9" t="s">
        <v>47</v>
      </c>
      <c r="M305" s="9">
        <v>0</v>
      </c>
      <c r="N305" s="95" t="s">
        <v>47</v>
      </c>
      <c r="O305" s="95" t="s">
        <v>56</v>
      </c>
      <c r="P305" s="95" t="s">
        <v>47</v>
      </c>
      <c r="Q305" s="9">
        <v>3958017289.0459986</v>
      </c>
      <c r="R305" s="9">
        <v>0</v>
      </c>
      <c r="S305" s="9">
        <v>2748153963.3499985</v>
      </c>
      <c r="T305" s="9">
        <v>0</v>
      </c>
      <c r="U305" s="95" t="s">
        <v>50</v>
      </c>
      <c r="V305" s="9">
        <v>0</v>
      </c>
      <c r="W305" s="9">
        <v>1042985625.6</v>
      </c>
      <c r="X305" s="95" t="s">
        <v>49</v>
      </c>
      <c r="Y305" s="9">
        <v>166877700.09600002</v>
      </c>
      <c r="Z305" s="9">
        <v>0</v>
      </c>
      <c r="AA305" s="95" t="s">
        <v>50</v>
      </c>
      <c r="AB305" s="9">
        <v>0</v>
      </c>
      <c r="AC305" s="9">
        <v>0</v>
      </c>
      <c r="AD305" s="95" t="s">
        <v>50</v>
      </c>
      <c r="AE305" s="9">
        <v>0</v>
      </c>
      <c r="AF305" s="95">
        <v>0</v>
      </c>
      <c r="AG305" s="95" t="s">
        <v>50</v>
      </c>
      <c r="AH305" s="9">
        <v>0</v>
      </c>
      <c r="AI305" s="9">
        <v>0</v>
      </c>
      <c r="AJ305" s="95" t="s">
        <v>50</v>
      </c>
      <c r="AK305" s="9">
        <v>0</v>
      </c>
      <c r="AL305" s="9">
        <v>0</v>
      </c>
      <c r="AM305" s="96" t="s">
        <v>47</v>
      </c>
      <c r="AN305" s="95" t="s">
        <v>47</v>
      </c>
      <c r="AO305" s="96" t="s">
        <v>47</v>
      </c>
      <c r="AP305" s="95" t="s">
        <v>47</v>
      </c>
    </row>
    <row r="306" spans="1:42" ht="15" customHeight="1" x14ac:dyDescent="0.25">
      <c r="A306" s="95" t="s">
        <v>592</v>
      </c>
      <c r="B306" s="96">
        <v>44367</v>
      </c>
      <c r="C306" s="95" t="s">
        <v>46</v>
      </c>
      <c r="D306" s="95" t="s">
        <v>158</v>
      </c>
      <c r="E306" s="95" t="s">
        <v>159</v>
      </c>
      <c r="F306" s="95" t="s">
        <v>2412</v>
      </c>
      <c r="G306" s="95" t="s">
        <v>84</v>
      </c>
      <c r="H306" s="95" t="s">
        <v>47</v>
      </c>
      <c r="I306" s="9" t="s">
        <v>531</v>
      </c>
      <c r="J306" s="9" t="s">
        <v>47</v>
      </c>
      <c r="K306" s="9" t="s">
        <v>532</v>
      </c>
      <c r="L306" s="9" t="s">
        <v>480</v>
      </c>
      <c r="M306" s="9">
        <v>46874880</v>
      </c>
      <c r="N306" s="95" t="s">
        <v>87</v>
      </c>
      <c r="O306" s="95" t="s">
        <v>533</v>
      </c>
      <c r="P306" s="95" t="s">
        <v>534</v>
      </c>
      <c r="Q306" s="9">
        <v>-46874880</v>
      </c>
      <c r="R306" s="9">
        <v>0</v>
      </c>
      <c r="S306" s="9">
        <v>-46874880</v>
      </c>
      <c r="T306" s="9">
        <v>0</v>
      </c>
      <c r="U306" s="95" t="s">
        <v>50</v>
      </c>
      <c r="V306" s="9">
        <v>0</v>
      </c>
      <c r="W306" s="9">
        <v>0</v>
      </c>
      <c r="X306" s="95" t="s">
        <v>50</v>
      </c>
      <c r="Y306" s="9">
        <v>0</v>
      </c>
      <c r="Z306" s="9">
        <v>0</v>
      </c>
      <c r="AA306" s="95" t="s">
        <v>50</v>
      </c>
      <c r="AB306" s="9">
        <v>0</v>
      </c>
      <c r="AC306" s="9">
        <v>0</v>
      </c>
      <c r="AD306" s="95" t="s">
        <v>50</v>
      </c>
      <c r="AE306" s="9">
        <v>0</v>
      </c>
      <c r="AF306" s="95">
        <v>0</v>
      </c>
      <c r="AG306" s="95" t="s">
        <v>50</v>
      </c>
      <c r="AH306" s="9">
        <v>0</v>
      </c>
      <c r="AI306" s="9">
        <v>0</v>
      </c>
      <c r="AJ306" s="95" t="s">
        <v>50</v>
      </c>
      <c r="AK306" s="9">
        <v>0</v>
      </c>
      <c r="AL306" s="9">
        <v>0</v>
      </c>
      <c r="AM306" s="96" t="s">
        <v>47</v>
      </c>
      <c r="AN306" s="95" t="s">
        <v>47</v>
      </c>
      <c r="AO306" s="96" t="s">
        <v>47</v>
      </c>
      <c r="AP306" s="95" t="s">
        <v>47</v>
      </c>
    </row>
    <row r="307" spans="1:42" ht="15" customHeight="1" x14ac:dyDescent="0.25">
      <c r="A307" s="95" t="s">
        <v>593</v>
      </c>
      <c r="B307" s="96">
        <v>44367</v>
      </c>
      <c r="C307" s="95" t="s">
        <v>46</v>
      </c>
      <c r="D307" s="95" t="s">
        <v>91</v>
      </c>
      <c r="E307" s="95" t="s">
        <v>92</v>
      </c>
      <c r="F307" s="95" t="s">
        <v>2428</v>
      </c>
      <c r="G307" s="95" t="s">
        <v>48</v>
      </c>
      <c r="H307" s="95" t="s">
        <v>536</v>
      </c>
      <c r="I307" s="9" t="s">
        <v>47</v>
      </c>
      <c r="J307" s="9" t="s">
        <v>47</v>
      </c>
      <c r="K307" s="9" t="s">
        <v>47</v>
      </c>
      <c r="L307" s="9" t="s">
        <v>47</v>
      </c>
      <c r="M307" s="9">
        <v>0</v>
      </c>
      <c r="N307" s="95" t="s">
        <v>47</v>
      </c>
      <c r="O307" s="95" t="s">
        <v>56</v>
      </c>
      <c r="P307" s="95" t="s">
        <v>47</v>
      </c>
      <c r="Q307" s="9">
        <v>647536084.36000001</v>
      </c>
      <c r="R307" s="9">
        <v>0</v>
      </c>
      <c r="S307" s="9">
        <v>505893765.54999995</v>
      </c>
      <c r="T307" s="9">
        <v>0</v>
      </c>
      <c r="U307" s="95" t="s">
        <v>50</v>
      </c>
      <c r="V307" s="9">
        <v>0</v>
      </c>
      <c r="W307" s="9">
        <v>122105447.25</v>
      </c>
      <c r="X307" s="95" t="s">
        <v>50</v>
      </c>
      <c r="Y307" s="9">
        <v>19536871.559999999</v>
      </c>
      <c r="Z307" s="9">
        <v>0</v>
      </c>
      <c r="AA307" s="95" t="s">
        <v>50</v>
      </c>
      <c r="AB307" s="9">
        <v>0</v>
      </c>
      <c r="AC307" s="9">
        <v>0</v>
      </c>
      <c r="AD307" s="95" t="s">
        <v>50</v>
      </c>
      <c r="AE307" s="9">
        <v>0</v>
      </c>
      <c r="AF307" s="95">
        <v>0</v>
      </c>
      <c r="AG307" s="95" t="s">
        <v>50</v>
      </c>
      <c r="AH307" s="9">
        <v>0</v>
      </c>
      <c r="AI307" s="9">
        <v>0</v>
      </c>
      <c r="AJ307" s="95" t="s">
        <v>50</v>
      </c>
      <c r="AK307" s="9">
        <v>0</v>
      </c>
      <c r="AL307" s="9">
        <v>0</v>
      </c>
      <c r="AM307" s="96" t="s">
        <v>47</v>
      </c>
      <c r="AN307" s="95" t="s">
        <v>47</v>
      </c>
      <c r="AO307" s="96" t="s">
        <v>47</v>
      </c>
      <c r="AP307" s="95" t="s">
        <v>47</v>
      </c>
    </row>
    <row r="308" spans="1:42" ht="15" customHeight="1" x14ac:dyDescent="0.25">
      <c r="A308" s="95" t="s">
        <v>594</v>
      </c>
      <c r="B308" s="96">
        <v>44367</v>
      </c>
      <c r="C308" s="95" t="s">
        <v>46</v>
      </c>
      <c r="D308" s="95" t="s">
        <v>91</v>
      </c>
      <c r="E308" s="95" t="s">
        <v>92</v>
      </c>
      <c r="F308" s="95" t="s">
        <v>2428</v>
      </c>
      <c r="G308" s="95" t="s">
        <v>48</v>
      </c>
      <c r="H308" s="95" t="s">
        <v>538</v>
      </c>
      <c r="I308" s="9" t="s">
        <v>47</v>
      </c>
      <c r="J308" s="9" t="s">
        <v>47</v>
      </c>
      <c r="K308" s="9" t="s">
        <v>47</v>
      </c>
      <c r="L308" s="9" t="s">
        <v>47</v>
      </c>
      <c r="M308" s="9">
        <v>0</v>
      </c>
      <c r="N308" s="95" t="s">
        <v>47</v>
      </c>
      <c r="O308" s="95" t="s">
        <v>539</v>
      </c>
      <c r="P308" s="95" t="s">
        <v>540</v>
      </c>
      <c r="Q308" s="9">
        <v>36962029.149999999</v>
      </c>
      <c r="R308" s="9">
        <v>0</v>
      </c>
      <c r="S308" s="9">
        <v>30913116.350000001</v>
      </c>
      <c r="T308" s="9">
        <v>5214580</v>
      </c>
      <c r="U308" s="95" t="s">
        <v>49</v>
      </c>
      <c r="V308" s="9">
        <v>834332.8</v>
      </c>
      <c r="W308" s="9">
        <v>0</v>
      </c>
      <c r="X308" s="95" t="s">
        <v>50</v>
      </c>
      <c r="Y308" s="9">
        <v>0</v>
      </c>
      <c r="Z308" s="9">
        <v>0</v>
      </c>
      <c r="AA308" s="95" t="s">
        <v>50</v>
      </c>
      <c r="AB308" s="9">
        <v>0</v>
      </c>
      <c r="AC308" s="9">
        <v>0</v>
      </c>
      <c r="AD308" s="95" t="s">
        <v>50</v>
      </c>
      <c r="AE308" s="9">
        <v>0</v>
      </c>
      <c r="AF308" s="95">
        <v>0</v>
      </c>
      <c r="AG308" s="95" t="s">
        <v>50</v>
      </c>
      <c r="AH308" s="9">
        <v>0</v>
      </c>
      <c r="AI308" s="9">
        <v>0</v>
      </c>
      <c r="AJ308" s="95" t="s">
        <v>50</v>
      </c>
      <c r="AK308" s="9">
        <v>0</v>
      </c>
      <c r="AL308" s="9">
        <v>0</v>
      </c>
      <c r="AM308" s="96" t="s">
        <v>47</v>
      </c>
      <c r="AN308" s="95" t="s">
        <v>47</v>
      </c>
      <c r="AO308" s="96" t="s">
        <v>47</v>
      </c>
      <c r="AP308" s="95" t="s">
        <v>47</v>
      </c>
    </row>
    <row r="309" spans="1:42" ht="15" customHeight="1" x14ac:dyDescent="0.25">
      <c r="A309" s="95" t="s">
        <v>595</v>
      </c>
      <c r="B309" s="96">
        <v>44367</v>
      </c>
      <c r="C309" s="95" t="s">
        <v>46</v>
      </c>
      <c r="D309" s="95" t="s">
        <v>91</v>
      </c>
      <c r="E309" s="95" t="s">
        <v>92</v>
      </c>
      <c r="F309" s="95" t="s">
        <v>2428</v>
      </c>
      <c r="G309" s="95" t="s">
        <v>48</v>
      </c>
      <c r="H309" s="95" t="s">
        <v>542</v>
      </c>
      <c r="I309" s="9" t="s">
        <v>47</v>
      </c>
      <c r="J309" s="9" t="s">
        <v>47</v>
      </c>
      <c r="K309" s="9" t="s">
        <v>47</v>
      </c>
      <c r="L309" s="9" t="s">
        <v>47</v>
      </c>
      <c r="M309" s="9">
        <v>0</v>
      </c>
      <c r="N309" s="95" t="s">
        <v>47</v>
      </c>
      <c r="O309" s="95" t="s">
        <v>56</v>
      </c>
      <c r="P309" s="95" t="s">
        <v>47</v>
      </c>
      <c r="Q309" s="9">
        <v>3318467538.5379996</v>
      </c>
      <c r="R309" s="9">
        <v>0</v>
      </c>
      <c r="S309" s="9">
        <v>2301502297.7999988</v>
      </c>
      <c r="T309" s="9">
        <v>0</v>
      </c>
      <c r="U309" s="95" t="s">
        <v>50</v>
      </c>
      <c r="V309" s="9">
        <v>0</v>
      </c>
      <c r="W309" s="9">
        <v>876694173.05000007</v>
      </c>
      <c r="X309" s="95" t="s">
        <v>49</v>
      </c>
      <c r="Y309" s="9">
        <v>140271067.68799999</v>
      </c>
      <c r="Z309" s="9">
        <v>0</v>
      </c>
      <c r="AA309" s="95" t="s">
        <v>50</v>
      </c>
      <c r="AB309" s="9">
        <v>0</v>
      </c>
      <c r="AC309" s="9">
        <v>0</v>
      </c>
      <c r="AD309" s="95" t="s">
        <v>50</v>
      </c>
      <c r="AE309" s="9">
        <v>0</v>
      </c>
      <c r="AF309" s="95">
        <v>0</v>
      </c>
      <c r="AG309" s="95" t="s">
        <v>50</v>
      </c>
      <c r="AH309" s="9">
        <v>0</v>
      </c>
      <c r="AI309" s="9">
        <v>0</v>
      </c>
      <c r="AJ309" s="95" t="s">
        <v>50</v>
      </c>
      <c r="AK309" s="9">
        <v>0</v>
      </c>
      <c r="AL309" s="9">
        <v>0</v>
      </c>
      <c r="AM309" s="96" t="s">
        <v>47</v>
      </c>
      <c r="AN309" s="95" t="s">
        <v>47</v>
      </c>
      <c r="AO309" s="96" t="s">
        <v>47</v>
      </c>
      <c r="AP309" s="95" t="s">
        <v>47</v>
      </c>
    </row>
    <row r="310" spans="1:42" ht="15" customHeight="1" x14ac:dyDescent="0.25">
      <c r="A310" s="95" t="s">
        <v>596</v>
      </c>
      <c r="B310" s="96">
        <v>44367</v>
      </c>
      <c r="C310" s="95" t="s">
        <v>46</v>
      </c>
      <c r="D310" s="95" t="s">
        <v>91</v>
      </c>
      <c r="E310" s="95" t="s">
        <v>92</v>
      </c>
      <c r="F310" s="95" t="s">
        <v>2428</v>
      </c>
      <c r="G310" s="95" t="s">
        <v>48</v>
      </c>
      <c r="H310" s="95" t="s">
        <v>544</v>
      </c>
      <c r="I310" s="9" t="s">
        <v>47</v>
      </c>
      <c r="J310" s="9" t="s">
        <v>47</v>
      </c>
      <c r="K310" s="9" t="s">
        <v>47</v>
      </c>
      <c r="L310" s="9" t="s">
        <v>47</v>
      </c>
      <c r="M310" s="9">
        <v>0</v>
      </c>
      <c r="N310" s="95" t="s">
        <v>47</v>
      </c>
      <c r="O310" s="95" t="s">
        <v>545</v>
      </c>
      <c r="P310" s="95" t="s">
        <v>546</v>
      </c>
      <c r="Q310" s="9">
        <v>62397000.720000014</v>
      </c>
      <c r="R310" s="9">
        <v>0</v>
      </c>
      <c r="S310" s="9">
        <v>54781306.950000003</v>
      </c>
      <c r="T310" s="9">
        <v>6565253.25</v>
      </c>
      <c r="U310" s="95" t="s">
        <v>49</v>
      </c>
      <c r="V310" s="9">
        <v>1050440.52</v>
      </c>
      <c r="W310" s="9">
        <v>0</v>
      </c>
      <c r="X310" s="95" t="s">
        <v>50</v>
      </c>
      <c r="Y310" s="9">
        <v>0</v>
      </c>
      <c r="Z310" s="9">
        <v>0</v>
      </c>
      <c r="AA310" s="95" t="s">
        <v>50</v>
      </c>
      <c r="AB310" s="9">
        <v>0</v>
      </c>
      <c r="AC310" s="9">
        <v>0</v>
      </c>
      <c r="AD310" s="95" t="s">
        <v>50</v>
      </c>
      <c r="AE310" s="9">
        <v>0</v>
      </c>
      <c r="AF310" s="95">
        <v>0</v>
      </c>
      <c r="AG310" s="95" t="s">
        <v>50</v>
      </c>
      <c r="AH310" s="9">
        <v>0</v>
      </c>
      <c r="AI310" s="9">
        <v>0</v>
      </c>
      <c r="AJ310" s="95" t="s">
        <v>50</v>
      </c>
      <c r="AK310" s="9">
        <v>0</v>
      </c>
      <c r="AL310" s="9">
        <v>0</v>
      </c>
      <c r="AM310" s="96" t="s">
        <v>47</v>
      </c>
      <c r="AN310" s="95" t="s">
        <v>47</v>
      </c>
      <c r="AO310" s="96" t="s">
        <v>47</v>
      </c>
      <c r="AP310" s="95" t="s">
        <v>47</v>
      </c>
    </row>
    <row r="311" spans="1:42" ht="15" customHeight="1" x14ac:dyDescent="0.25">
      <c r="A311" s="95" t="s">
        <v>597</v>
      </c>
      <c r="B311" s="96">
        <v>44367</v>
      </c>
      <c r="C311" s="95" t="s">
        <v>46</v>
      </c>
      <c r="D311" s="95" t="s">
        <v>91</v>
      </c>
      <c r="E311" s="95" t="s">
        <v>92</v>
      </c>
      <c r="F311" s="95" t="s">
        <v>2428</v>
      </c>
      <c r="G311" s="95" t="s">
        <v>48</v>
      </c>
      <c r="H311" s="95" t="s">
        <v>548</v>
      </c>
      <c r="I311" s="9" t="s">
        <v>47</v>
      </c>
      <c r="J311" s="9" t="s">
        <v>47</v>
      </c>
      <c r="K311" s="9" t="s">
        <v>47</v>
      </c>
      <c r="L311" s="9" t="s">
        <v>47</v>
      </c>
      <c r="M311" s="9">
        <v>0</v>
      </c>
      <c r="N311" s="95" t="s">
        <v>47</v>
      </c>
      <c r="O311" s="95" t="s">
        <v>56</v>
      </c>
      <c r="P311" s="95" t="s">
        <v>47</v>
      </c>
      <c r="Q311" s="9">
        <v>109708437.47</v>
      </c>
      <c r="R311" s="9">
        <v>0</v>
      </c>
      <c r="S311" s="9">
        <v>72902927.099999994</v>
      </c>
      <c r="T311" s="9">
        <v>0</v>
      </c>
      <c r="U311" s="95" t="s">
        <v>50</v>
      </c>
      <c r="V311" s="9">
        <v>0</v>
      </c>
      <c r="W311" s="9">
        <v>31728888.25</v>
      </c>
      <c r="X311" s="95" t="s">
        <v>50</v>
      </c>
      <c r="Y311" s="9">
        <v>5076622.12</v>
      </c>
      <c r="Z311" s="9">
        <v>0</v>
      </c>
      <c r="AA311" s="95" t="s">
        <v>50</v>
      </c>
      <c r="AB311" s="9">
        <v>0</v>
      </c>
      <c r="AC311" s="9">
        <v>0</v>
      </c>
      <c r="AD311" s="95" t="s">
        <v>50</v>
      </c>
      <c r="AE311" s="9">
        <v>0</v>
      </c>
      <c r="AF311" s="95">
        <v>0</v>
      </c>
      <c r="AG311" s="95" t="s">
        <v>50</v>
      </c>
      <c r="AH311" s="9">
        <v>0</v>
      </c>
      <c r="AI311" s="9">
        <v>0</v>
      </c>
      <c r="AJ311" s="95" t="s">
        <v>50</v>
      </c>
      <c r="AK311" s="9">
        <v>0</v>
      </c>
      <c r="AL311" s="9">
        <v>0</v>
      </c>
      <c r="AM311" s="96" t="s">
        <v>47</v>
      </c>
      <c r="AN311" s="95" t="s">
        <v>47</v>
      </c>
      <c r="AO311" s="96" t="s">
        <v>47</v>
      </c>
      <c r="AP311" s="95" t="s">
        <v>47</v>
      </c>
    </row>
    <row r="312" spans="1:42" ht="15" customHeight="1" x14ac:dyDescent="0.25">
      <c r="A312" s="95" t="s">
        <v>598</v>
      </c>
      <c r="B312" s="96">
        <v>44367</v>
      </c>
      <c r="C312" s="95" t="s">
        <v>46</v>
      </c>
      <c r="D312" s="95" t="s">
        <v>91</v>
      </c>
      <c r="E312" s="95" t="s">
        <v>92</v>
      </c>
      <c r="F312" s="95" t="s">
        <v>2428</v>
      </c>
      <c r="G312" s="95" t="s">
        <v>84</v>
      </c>
      <c r="H312" s="95" t="s">
        <v>47</v>
      </c>
      <c r="I312" s="9" t="s">
        <v>550</v>
      </c>
      <c r="J312" s="9" t="s">
        <v>47</v>
      </c>
      <c r="K312" s="9" t="s">
        <v>551</v>
      </c>
      <c r="L312" s="9" t="s">
        <v>480</v>
      </c>
      <c r="M312" s="9">
        <v>4923490</v>
      </c>
      <c r="N312" s="95" t="s">
        <v>87</v>
      </c>
      <c r="O312" s="95" t="s">
        <v>552</v>
      </c>
      <c r="P312" s="95" t="s">
        <v>553</v>
      </c>
      <c r="Q312" s="9">
        <v>-4923490</v>
      </c>
      <c r="R312" s="9">
        <v>0</v>
      </c>
      <c r="S312" s="9">
        <v>-4923490</v>
      </c>
      <c r="T312" s="9">
        <v>0</v>
      </c>
      <c r="U312" s="95" t="s">
        <v>50</v>
      </c>
      <c r="V312" s="9">
        <v>0</v>
      </c>
      <c r="W312" s="9">
        <v>0</v>
      </c>
      <c r="X312" s="95" t="s">
        <v>50</v>
      </c>
      <c r="Y312" s="9">
        <v>0</v>
      </c>
      <c r="Z312" s="9">
        <v>0</v>
      </c>
      <c r="AA312" s="95" t="s">
        <v>50</v>
      </c>
      <c r="AB312" s="9">
        <v>0</v>
      </c>
      <c r="AC312" s="9">
        <v>0</v>
      </c>
      <c r="AD312" s="95" t="s">
        <v>50</v>
      </c>
      <c r="AE312" s="9">
        <v>0</v>
      </c>
      <c r="AF312" s="95">
        <v>0</v>
      </c>
      <c r="AG312" s="95" t="s">
        <v>50</v>
      </c>
      <c r="AH312" s="9">
        <v>0</v>
      </c>
      <c r="AI312" s="9">
        <v>0</v>
      </c>
      <c r="AJ312" s="95" t="s">
        <v>50</v>
      </c>
      <c r="AK312" s="9">
        <v>0</v>
      </c>
      <c r="AL312" s="9">
        <v>0</v>
      </c>
      <c r="AM312" s="96" t="s">
        <v>47</v>
      </c>
      <c r="AN312" s="95" t="s">
        <v>47</v>
      </c>
      <c r="AO312" s="96" t="s">
        <v>47</v>
      </c>
      <c r="AP312" s="95" t="s">
        <v>47</v>
      </c>
    </row>
    <row r="313" spans="1:42" ht="15" customHeight="1" x14ac:dyDescent="0.25">
      <c r="A313" s="95" t="s">
        <v>2650</v>
      </c>
      <c r="B313" s="96">
        <v>44367</v>
      </c>
      <c r="C313" s="95" t="s">
        <v>1737</v>
      </c>
      <c r="D313" s="95" t="s">
        <v>91</v>
      </c>
      <c r="E313" s="95" t="s">
        <v>1807</v>
      </c>
      <c r="F313" s="95" t="s">
        <v>1975</v>
      </c>
      <c r="G313" s="95" t="s">
        <v>48</v>
      </c>
      <c r="H313" s="95" t="s">
        <v>1976</v>
      </c>
      <c r="I313" s="9" t="s">
        <v>47</v>
      </c>
      <c r="J313" s="9" t="s">
        <v>47</v>
      </c>
      <c r="K313" s="9" t="s">
        <v>47</v>
      </c>
      <c r="L313" s="9" t="s">
        <v>47</v>
      </c>
      <c r="M313" s="9">
        <v>0</v>
      </c>
      <c r="N313" s="95" t="s">
        <v>47</v>
      </c>
      <c r="O313" s="95" t="s">
        <v>56</v>
      </c>
      <c r="P313" s="95" t="s">
        <v>47</v>
      </c>
      <c r="Q313" s="9">
        <v>154663065.60000002</v>
      </c>
      <c r="R313" s="9">
        <v>0</v>
      </c>
      <c r="S313" s="9">
        <v>48527520</v>
      </c>
      <c r="T313" s="9">
        <v>0</v>
      </c>
      <c r="U313" s="95" t="s">
        <v>50</v>
      </c>
      <c r="V313" s="9">
        <v>0</v>
      </c>
      <c r="W313" s="9">
        <v>91496160</v>
      </c>
      <c r="X313" s="95" t="s">
        <v>49</v>
      </c>
      <c r="Y313" s="9">
        <v>14639385.6</v>
      </c>
      <c r="Z313" s="9">
        <v>0</v>
      </c>
      <c r="AA313" s="95" t="s">
        <v>50</v>
      </c>
      <c r="AB313" s="9">
        <v>0</v>
      </c>
      <c r="AC313" s="9">
        <v>0</v>
      </c>
      <c r="AD313" s="95" t="s">
        <v>50</v>
      </c>
      <c r="AE313" s="9">
        <v>0</v>
      </c>
      <c r="AF313" s="95">
        <v>0</v>
      </c>
      <c r="AG313" s="95" t="s">
        <v>50</v>
      </c>
      <c r="AH313" s="9">
        <v>0</v>
      </c>
      <c r="AI313" s="9">
        <v>0</v>
      </c>
      <c r="AJ313" s="95" t="s">
        <v>50</v>
      </c>
      <c r="AK313" s="9">
        <v>0</v>
      </c>
      <c r="AL313" s="9">
        <v>0</v>
      </c>
      <c r="AM313" s="96" t="s">
        <v>47</v>
      </c>
      <c r="AN313" s="95" t="s">
        <v>47</v>
      </c>
      <c r="AO313" s="96" t="s">
        <v>47</v>
      </c>
      <c r="AP313" s="95" t="s">
        <v>47</v>
      </c>
    </row>
    <row r="314" spans="1:42" ht="15" customHeight="1" x14ac:dyDescent="0.25">
      <c r="A314" s="95" t="s">
        <v>599</v>
      </c>
      <c r="B314" s="96">
        <v>44367</v>
      </c>
      <c r="C314" s="95" t="s">
        <v>46</v>
      </c>
      <c r="D314" s="95" t="s">
        <v>175</v>
      </c>
      <c r="E314" s="95" t="s">
        <v>176</v>
      </c>
      <c r="F314" s="95" t="s">
        <v>2404</v>
      </c>
      <c r="G314" s="95" t="s">
        <v>48</v>
      </c>
      <c r="H314" s="95" t="s">
        <v>555</v>
      </c>
      <c r="I314" s="9" t="s">
        <v>47</v>
      </c>
      <c r="J314" s="9" t="s">
        <v>47</v>
      </c>
      <c r="K314" s="9" t="s">
        <v>47</v>
      </c>
      <c r="L314" s="9" t="s">
        <v>47</v>
      </c>
      <c r="M314" s="9">
        <v>0</v>
      </c>
      <c r="N314" s="95" t="s">
        <v>47</v>
      </c>
      <c r="O314" s="95" t="s">
        <v>56</v>
      </c>
      <c r="P314" s="95" t="s">
        <v>47</v>
      </c>
      <c r="Q314" s="9">
        <v>1388759619.0439999</v>
      </c>
      <c r="R314" s="9">
        <v>0</v>
      </c>
      <c r="S314" s="9">
        <v>1086365232.5999999</v>
      </c>
      <c r="T314" s="9">
        <v>0</v>
      </c>
      <c r="U314" s="95" t="s">
        <v>50</v>
      </c>
      <c r="V314" s="9">
        <v>0</v>
      </c>
      <c r="W314" s="9">
        <v>260684815.89999998</v>
      </c>
      <c r="X314" s="95" t="s">
        <v>50</v>
      </c>
      <c r="Y314" s="9">
        <v>41709570.543999992</v>
      </c>
      <c r="Z314" s="9">
        <v>0</v>
      </c>
      <c r="AA314" s="95" t="s">
        <v>50</v>
      </c>
      <c r="AB314" s="9">
        <v>0</v>
      </c>
      <c r="AC314" s="9">
        <v>0</v>
      </c>
      <c r="AD314" s="95" t="s">
        <v>50</v>
      </c>
      <c r="AE314" s="9">
        <v>0</v>
      </c>
      <c r="AF314" s="95">
        <v>0</v>
      </c>
      <c r="AG314" s="95" t="s">
        <v>50</v>
      </c>
      <c r="AH314" s="9">
        <v>0</v>
      </c>
      <c r="AI314" s="9">
        <v>0</v>
      </c>
      <c r="AJ314" s="95" t="s">
        <v>50</v>
      </c>
      <c r="AK314" s="9">
        <v>0</v>
      </c>
      <c r="AL314" s="9">
        <v>0</v>
      </c>
      <c r="AM314" s="96" t="s">
        <v>47</v>
      </c>
      <c r="AN314" s="95" t="s">
        <v>47</v>
      </c>
      <c r="AO314" s="96" t="s">
        <v>47</v>
      </c>
      <c r="AP314" s="95" t="s">
        <v>47</v>
      </c>
    </row>
    <row r="315" spans="1:42" ht="15" customHeight="1" x14ac:dyDescent="0.25">
      <c r="A315" s="95" t="s">
        <v>600</v>
      </c>
      <c r="B315" s="96">
        <v>44367</v>
      </c>
      <c r="C315" s="95" t="s">
        <v>46</v>
      </c>
      <c r="D315" s="95" t="s">
        <v>175</v>
      </c>
      <c r="E315" s="95" t="s">
        <v>176</v>
      </c>
      <c r="F315" s="95" t="s">
        <v>2404</v>
      </c>
      <c r="G315" s="95" t="s">
        <v>48</v>
      </c>
      <c r="H315" s="95" t="s">
        <v>557</v>
      </c>
      <c r="I315" s="9" t="s">
        <v>47</v>
      </c>
      <c r="J315" s="9" t="s">
        <v>47</v>
      </c>
      <c r="K315" s="9" t="s">
        <v>47</v>
      </c>
      <c r="L315" s="9" t="s">
        <v>47</v>
      </c>
      <c r="M315" s="9">
        <v>0</v>
      </c>
      <c r="N315" s="95" t="s">
        <v>47</v>
      </c>
      <c r="O315" s="95" t="s">
        <v>558</v>
      </c>
      <c r="P315" s="95" t="s">
        <v>559</v>
      </c>
      <c r="Q315" s="9">
        <v>12591645.970000001</v>
      </c>
      <c r="R315" s="9">
        <v>0</v>
      </c>
      <c r="S315" s="9">
        <v>11600437.300000001</v>
      </c>
      <c r="T315" s="9">
        <v>854490</v>
      </c>
      <c r="U315" s="95" t="s">
        <v>49</v>
      </c>
      <c r="V315" s="9">
        <v>136718.39999999999</v>
      </c>
      <c r="W315" s="9">
        <v>0</v>
      </c>
      <c r="X315" s="95" t="s">
        <v>50</v>
      </c>
      <c r="Y315" s="9">
        <v>0</v>
      </c>
      <c r="Z315" s="9">
        <v>0</v>
      </c>
      <c r="AA315" s="95" t="s">
        <v>50</v>
      </c>
      <c r="AB315" s="9">
        <v>0</v>
      </c>
      <c r="AC315" s="9">
        <v>0</v>
      </c>
      <c r="AD315" s="95" t="s">
        <v>50</v>
      </c>
      <c r="AE315" s="9">
        <v>0</v>
      </c>
      <c r="AF315" s="95">
        <v>0</v>
      </c>
      <c r="AG315" s="95" t="s">
        <v>50</v>
      </c>
      <c r="AH315" s="9">
        <v>0</v>
      </c>
      <c r="AI315" s="9">
        <v>0</v>
      </c>
      <c r="AJ315" s="95" t="s">
        <v>50</v>
      </c>
      <c r="AK315" s="9">
        <v>0</v>
      </c>
      <c r="AL315" s="9">
        <v>0</v>
      </c>
      <c r="AM315" s="96" t="s">
        <v>47</v>
      </c>
      <c r="AN315" s="95" t="s">
        <v>47</v>
      </c>
      <c r="AO315" s="96" t="s">
        <v>47</v>
      </c>
      <c r="AP315" s="95" t="s">
        <v>47</v>
      </c>
    </row>
    <row r="316" spans="1:42" ht="15" customHeight="1" x14ac:dyDescent="0.25">
      <c r="A316" s="95" t="s">
        <v>601</v>
      </c>
      <c r="B316" s="96">
        <v>44367</v>
      </c>
      <c r="C316" s="95" t="s">
        <v>46</v>
      </c>
      <c r="D316" s="95" t="s">
        <v>175</v>
      </c>
      <c r="E316" s="95" t="s">
        <v>176</v>
      </c>
      <c r="F316" s="95" t="s">
        <v>2404</v>
      </c>
      <c r="G316" s="95" t="s">
        <v>48</v>
      </c>
      <c r="H316" s="95" t="s">
        <v>561</v>
      </c>
      <c r="I316" s="9" t="s">
        <v>47</v>
      </c>
      <c r="J316" s="9" t="s">
        <v>47</v>
      </c>
      <c r="K316" s="9" t="s">
        <v>47</v>
      </c>
      <c r="L316" s="9" t="s">
        <v>47</v>
      </c>
      <c r="M316" s="9">
        <v>0</v>
      </c>
      <c r="N316" s="95" t="s">
        <v>47</v>
      </c>
      <c r="O316" s="95" t="s">
        <v>56</v>
      </c>
      <c r="P316" s="95" t="s">
        <v>47</v>
      </c>
      <c r="Q316" s="9">
        <v>1235272031.99</v>
      </c>
      <c r="R316" s="9">
        <v>0</v>
      </c>
      <c r="S316" s="9">
        <v>916873763.95000017</v>
      </c>
      <c r="T316" s="9">
        <v>0</v>
      </c>
      <c r="U316" s="95" t="s">
        <v>50</v>
      </c>
      <c r="V316" s="9">
        <v>0</v>
      </c>
      <c r="W316" s="9">
        <v>274481265.35000002</v>
      </c>
      <c r="X316" s="95" t="s">
        <v>49</v>
      </c>
      <c r="Y316" s="9">
        <v>43917002.456</v>
      </c>
      <c r="Z316" s="9">
        <v>0</v>
      </c>
      <c r="AA316" s="95" t="s">
        <v>50</v>
      </c>
      <c r="AB316" s="9">
        <v>0</v>
      </c>
      <c r="AC316" s="9">
        <v>0</v>
      </c>
      <c r="AD316" s="95" t="s">
        <v>50</v>
      </c>
      <c r="AE316" s="9">
        <v>0</v>
      </c>
      <c r="AF316" s="95">
        <v>0</v>
      </c>
      <c r="AG316" s="95" t="s">
        <v>50</v>
      </c>
      <c r="AH316" s="9">
        <v>0</v>
      </c>
      <c r="AI316" s="9">
        <v>0</v>
      </c>
      <c r="AJ316" s="95" t="s">
        <v>50</v>
      </c>
      <c r="AK316" s="9">
        <v>0</v>
      </c>
      <c r="AL316" s="9">
        <v>0</v>
      </c>
      <c r="AM316" s="96" t="s">
        <v>47</v>
      </c>
      <c r="AN316" s="95" t="s">
        <v>47</v>
      </c>
      <c r="AO316" s="96" t="s">
        <v>47</v>
      </c>
      <c r="AP316" s="95" t="s">
        <v>47</v>
      </c>
    </row>
    <row r="317" spans="1:42" ht="15" customHeight="1" x14ac:dyDescent="0.25">
      <c r="A317" s="95" t="s">
        <v>602</v>
      </c>
      <c r="B317" s="96">
        <v>44367</v>
      </c>
      <c r="C317" s="95" t="s">
        <v>46</v>
      </c>
      <c r="D317" s="95" t="s">
        <v>101</v>
      </c>
      <c r="E317" s="95" t="s">
        <v>102</v>
      </c>
      <c r="F317" s="95" t="s">
        <v>2333</v>
      </c>
      <c r="G317" s="95" t="s">
        <v>48</v>
      </c>
      <c r="H317" s="95" t="s">
        <v>2334</v>
      </c>
      <c r="I317" s="9" t="s">
        <v>47</v>
      </c>
      <c r="J317" s="9" t="s">
        <v>47</v>
      </c>
      <c r="K317" s="9" t="s">
        <v>47</v>
      </c>
      <c r="L317" s="9" t="s">
        <v>47</v>
      </c>
      <c r="M317" s="9">
        <v>0</v>
      </c>
      <c r="N317" s="95" t="s">
        <v>47</v>
      </c>
      <c r="O317" s="95" t="s">
        <v>56</v>
      </c>
      <c r="P317" s="95" t="s">
        <v>47</v>
      </c>
      <c r="Q317" s="9">
        <v>853777817.95399988</v>
      </c>
      <c r="R317" s="9">
        <v>0</v>
      </c>
      <c r="S317" s="9">
        <v>652117267.74999988</v>
      </c>
      <c r="T317" s="9">
        <v>0</v>
      </c>
      <c r="U317" s="95" t="s">
        <v>50</v>
      </c>
      <c r="V317" s="9">
        <v>0</v>
      </c>
      <c r="W317" s="9">
        <v>173845301.90000001</v>
      </c>
      <c r="X317" s="95" t="s">
        <v>49</v>
      </c>
      <c r="Y317" s="9">
        <v>27815248.304000001</v>
      </c>
      <c r="Z317" s="9">
        <v>0</v>
      </c>
      <c r="AA317" s="95" t="s">
        <v>50</v>
      </c>
      <c r="AB317" s="9">
        <v>0</v>
      </c>
      <c r="AC317" s="9">
        <v>0</v>
      </c>
      <c r="AD317" s="95" t="s">
        <v>50</v>
      </c>
      <c r="AE317" s="9">
        <v>0</v>
      </c>
      <c r="AF317" s="95">
        <v>0</v>
      </c>
      <c r="AG317" s="95" t="s">
        <v>50</v>
      </c>
      <c r="AH317" s="9">
        <v>0</v>
      </c>
      <c r="AI317" s="9">
        <v>0</v>
      </c>
      <c r="AJ317" s="95" t="s">
        <v>50</v>
      </c>
      <c r="AK317" s="9">
        <v>0</v>
      </c>
      <c r="AL317" s="9">
        <v>0</v>
      </c>
      <c r="AM317" s="96" t="s">
        <v>47</v>
      </c>
      <c r="AN317" s="95" t="s">
        <v>47</v>
      </c>
      <c r="AO317" s="96" t="s">
        <v>47</v>
      </c>
      <c r="AP317" s="95" t="s">
        <v>47</v>
      </c>
    </row>
    <row r="318" spans="1:42" ht="15" customHeight="1" x14ac:dyDescent="0.25">
      <c r="A318" s="95" t="s">
        <v>603</v>
      </c>
      <c r="B318" s="96">
        <v>44367</v>
      </c>
      <c r="C318" s="95" t="s">
        <v>46</v>
      </c>
      <c r="D318" s="95" t="s">
        <v>101</v>
      </c>
      <c r="E318" s="95" t="s">
        <v>102</v>
      </c>
      <c r="F318" s="95" t="s">
        <v>2333</v>
      </c>
      <c r="G318" s="95" t="s">
        <v>48</v>
      </c>
      <c r="H318" s="95" t="s">
        <v>2335</v>
      </c>
      <c r="I318" s="9" t="s">
        <v>47</v>
      </c>
      <c r="J318" s="9" t="s">
        <v>47</v>
      </c>
      <c r="K318" s="9" t="s">
        <v>47</v>
      </c>
      <c r="L318" s="9" t="s">
        <v>47</v>
      </c>
      <c r="M318" s="9">
        <v>0</v>
      </c>
      <c r="N318" s="95" t="s">
        <v>47</v>
      </c>
      <c r="O318" s="95" t="s">
        <v>449</v>
      </c>
      <c r="P318" s="95" t="s">
        <v>450</v>
      </c>
      <c r="Q318" s="9">
        <v>39438000</v>
      </c>
      <c r="R318" s="9">
        <v>0</v>
      </c>
      <c r="S318" s="9">
        <v>39438000</v>
      </c>
      <c r="T318" s="9">
        <v>0</v>
      </c>
      <c r="U318" s="95" t="s">
        <v>50</v>
      </c>
      <c r="V318" s="9">
        <v>0</v>
      </c>
      <c r="W318" s="9">
        <v>0</v>
      </c>
      <c r="X318" s="95" t="s">
        <v>50</v>
      </c>
      <c r="Y318" s="9">
        <v>0</v>
      </c>
      <c r="Z318" s="9">
        <v>0</v>
      </c>
      <c r="AA318" s="95" t="s">
        <v>50</v>
      </c>
      <c r="AB318" s="9">
        <v>0</v>
      </c>
      <c r="AC318" s="9">
        <v>0</v>
      </c>
      <c r="AD318" s="95" t="s">
        <v>50</v>
      </c>
      <c r="AE318" s="9">
        <v>0</v>
      </c>
      <c r="AF318" s="95">
        <v>0</v>
      </c>
      <c r="AG318" s="95" t="s">
        <v>50</v>
      </c>
      <c r="AH318" s="9">
        <v>0</v>
      </c>
      <c r="AI318" s="9">
        <v>0</v>
      </c>
      <c r="AJ318" s="95" t="s">
        <v>50</v>
      </c>
      <c r="AK318" s="9">
        <v>0</v>
      </c>
      <c r="AL318" s="9">
        <v>0</v>
      </c>
      <c r="AM318" s="96" t="s">
        <v>47</v>
      </c>
      <c r="AN318" s="95" t="s">
        <v>47</v>
      </c>
      <c r="AO318" s="96" t="s">
        <v>47</v>
      </c>
      <c r="AP318" s="95" t="s">
        <v>47</v>
      </c>
    </row>
    <row r="319" spans="1:42" ht="15" customHeight="1" x14ac:dyDescent="0.25">
      <c r="A319" s="95" t="s">
        <v>604</v>
      </c>
      <c r="B319" s="96">
        <v>44367</v>
      </c>
      <c r="C319" s="95" t="s">
        <v>46</v>
      </c>
      <c r="D319" s="95" t="s">
        <v>101</v>
      </c>
      <c r="E319" s="95" t="s">
        <v>102</v>
      </c>
      <c r="F319" s="95" t="s">
        <v>2333</v>
      </c>
      <c r="G319" s="95" t="s">
        <v>48</v>
      </c>
      <c r="H319" s="95" t="s">
        <v>2336</v>
      </c>
      <c r="I319" s="9" t="s">
        <v>47</v>
      </c>
      <c r="J319" s="9" t="s">
        <v>47</v>
      </c>
      <c r="K319" s="9" t="s">
        <v>47</v>
      </c>
      <c r="L319" s="9" t="s">
        <v>47</v>
      </c>
      <c r="M319" s="9">
        <v>0</v>
      </c>
      <c r="N319" s="95" t="s">
        <v>47</v>
      </c>
      <c r="O319" s="95" t="s">
        <v>56</v>
      </c>
      <c r="P319" s="95" t="s">
        <v>47</v>
      </c>
      <c r="Q319" s="9">
        <v>2706789966.052</v>
      </c>
      <c r="R319" s="9">
        <v>0</v>
      </c>
      <c r="S319" s="9">
        <v>1976017252.5000002</v>
      </c>
      <c r="T319" s="9">
        <v>0</v>
      </c>
      <c r="U319" s="95" t="s">
        <v>50</v>
      </c>
      <c r="V319" s="9">
        <v>0</v>
      </c>
      <c r="W319" s="9">
        <v>629976477.20000005</v>
      </c>
      <c r="X319" s="95" t="s">
        <v>49</v>
      </c>
      <c r="Y319" s="9">
        <v>100796236.35200001</v>
      </c>
      <c r="Z319" s="9">
        <v>0</v>
      </c>
      <c r="AA319" s="95" t="s">
        <v>50</v>
      </c>
      <c r="AB319" s="9">
        <v>0</v>
      </c>
      <c r="AC319" s="9">
        <v>0</v>
      </c>
      <c r="AD319" s="95" t="s">
        <v>50</v>
      </c>
      <c r="AE319" s="9">
        <v>0</v>
      </c>
      <c r="AF319" s="95">
        <v>0</v>
      </c>
      <c r="AG319" s="95" t="s">
        <v>50</v>
      </c>
      <c r="AH319" s="9">
        <v>0</v>
      </c>
      <c r="AI319" s="9">
        <v>0</v>
      </c>
      <c r="AJ319" s="95" t="s">
        <v>50</v>
      </c>
      <c r="AK319" s="9">
        <v>0</v>
      </c>
      <c r="AL319" s="9">
        <v>0</v>
      </c>
      <c r="AM319" s="96" t="s">
        <v>47</v>
      </c>
      <c r="AN319" s="95" t="s">
        <v>47</v>
      </c>
      <c r="AO319" s="96" t="s">
        <v>47</v>
      </c>
      <c r="AP319" s="95" t="s">
        <v>47</v>
      </c>
    </row>
    <row r="320" spans="1:42" ht="15" customHeight="1" x14ac:dyDescent="0.25">
      <c r="A320" s="95" t="s">
        <v>605</v>
      </c>
      <c r="B320" s="96">
        <v>44367</v>
      </c>
      <c r="C320" s="95" t="s">
        <v>46</v>
      </c>
      <c r="D320" s="95" t="s">
        <v>187</v>
      </c>
      <c r="E320" s="95" t="s">
        <v>188</v>
      </c>
      <c r="F320" s="95" t="s">
        <v>2446</v>
      </c>
      <c r="G320" s="95" t="s">
        <v>48</v>
      </c>
      <c r="H320" s="95" t="s">
        <v>566</v>
      </c>
      <c r="I320" s="9" t="s">
        <v>47</v>
      </c>
      <c r="J320" s="9" t="s">
        <v>47</v>
      </c>
      <c r="K320" s="9" t="s">
        <v>47</v>
      </c>
      <c r="L320" s="9" t="s">
        <v>47</v>
      </c>
      <c r="M320" s="9">
        <v>0</v>
      </c>
      <c r="N320" s="95" t="s">
        <v>47</v>
      </c>
      <c r="O320" s="95" t="s">
        <v>56</v>
      </c>
      <c r="P320" s="95" t="s">
        <v>47</v>
      </c>
      <c r="Q320" s="9">
        <v>1185571482.5580001</v>
      </c>
      <c r="R320" s="9">
        <v>0</v>
      </c>
      <c r="S320" s="9">
        <v>757249029.75</v>
      </c>
      <c r="T320" s="9">
        <v>0</v>
      </c>
      <c r="U320" s="95" t="s">
        <v>50</v>
      </c>
      <c r="V320" s="9">
        <v>0</v>
      </c>
      <c r="W320" s="9">
        <v>369243493.80000001</v>
      </c>
      <c r="X320" s="95" t="s">
        <v>49</v>
      </c>
      <c r="Y320" s="9">
        <v>59078959.008000001</v>
      </c>
      <c r="Z320" s="9">
        <v>0</v>
      </c>
      <c r="AA320" s="95" t="s">
        <v>50</v>
      </c>
      <c r="AB320" s="9">
        <v>0</v>
      </c>
      <c r="AC320" s="9">
        <v>0</v>
      </c>
      <c r="AD320" s="95" t="s">
        <v>50</v>
      </c>
      <c r="AE320" s="9">
        <v>0</v>
      </c>
      <c r="AF320" s="95">
        <v>0</v>
      </c>
      <c r="AG320" s="95" t="s">
        <v>50</v>
      </c>
      <c r="AH320" s="9">
        <v>0</v>
      </c>
      <c r="AI320" s="9">
        <v>0</v>
      </c>
      <c r="AJ320" s="95" t="s">
        <v>50</v>
      </c>
      <c r="AK320" s="9">
        <v>0</v>
      </c>
      <c r="AL320" s="9">
        <v>0</v>
      </c>
      <c r="AM320" s="96" t="s">
        <v>47</v>
      </c>
      <c r="AN320" s="95" t="s">
        <v>47</v>
      </c>
      <c r="AO320" s="96" t="s">
        <v>47</v>
      </c>
      <c r="AP320" s="95" t="s">
        <v>47</v>
      </c>
    </row>
    <row r="321" spans="1:42" ht="15" customHeight="1" x14ac:dyDescent="0.25">
      <c r="A321" s="95" t="s">
        <v>606</v>
      </c>
      <c r="B321" s="96">
        <v>44367</v>
      </c>
      <c r="C321" s="95" t="s">
        <v>46</v>
      </c>
      <c r="D321" s="95" t="s">
        <v>187</v>
      </c>
      <c r="E321" s="95" t="s">
        <v>188</v>
      </c>
      <c r="F321" s="95" t="s">
        <v>2446</v>
      </c>
      <c r="G321" s="95" t="s">
        <v>48</v>
      </c>
      <c r="H321" s="95" t="s">
        <v>568</v>
      </c>
      <c r="I321" s="9" t="s">
        <v>47</v>
      </c>
      <c r="J321" s="9" t="s">
        <v>47</v>
      </c>
      <c r="K321" s="9" t="s">
        <v>47</v>
      </c>
      <c r="L321" s="9" t="s">
        <v>47</v>
      </c>
      <c r="M321" s="9">
        <v>0</v>
      </c>
      <c r="N321" s="95" t="s">
        <v>47</v>
      </c>
      <c r="O321" s="95" t="s">
        <v>96</v>
      </c>
      <c r="P321" s="95" t="s">
        <v>97</v>
      </c>
      <c r="Q321" s="9">
        <v>17265846.850000001</v>
      </c>
      <c r="R321" s="9">
        <v>0</v>
      </c>
      <c r="S321" s="9">
        <v>17265846.850000001</v>
      </c>
      <c r="T321" s="9">
        <v>0</v>
      </c>
      <c r="U321" s="95" t="s">
        <v>50</v>
      </c>
      <c r="V321" s="9">
        <v>0</v>
      </c>
      <c r="W321" s="9">
        <v>0</v>
      </c>
      <c r="X321" s="95" t="s">
        <v>50</v>
      </c>
      <c r="Y321" s="9">
        <v>0</v>
      </c>
      <c r="Z321" s="9">
        <v>0</v>
      </c>
      <c r="AA321" s="95" t="s">
        <v>50</v>
      </c>
      <c r="AB321" s="9">
        <v>0</v>
      </c>
      <c r="AC321" s="9">
        <v>0</v>
      </c>
      <c r="AD321" s="95" t="s">
        <v>50</v>
      </c>
      <c r="AE321" s="9">
        <v>0</v>
      </c>
      <c r="AF321" s="95">
        <v>0</v>
      </c>
      <c r="AG321" s="95" t="s">
        <v>50</v>
      </c>
      <c r="AH321" s="9">
        <v>0</v>
      </c>
      <c r="AI321" s="9">
        <v>0</v>
      </c>
      <c r="AJ321" s="95" t="s">
        <v>50</v>
      </c>
      <c r="AK321" s="9">
        <v>0</v>
      </c>
      <c r="AL321" s="9">
        <v>0</v>
      </c>
      <c r="AM321" s="96" t="s">
        <v>47</v>
      </c>
      <c r="AN321" s="95" t="s">
        <v>47</v>
      </c>
      <c r="AO321" s="96" t="s">
        <v>47</v>
      </c>
      <c r="AP321" s="95" t="s">
        <v>47</v>
      </c>
    </row>
    <row r="322" spans="1:42" ht="15" customHeight="1" x14ac:dyDescent="0.25">
      <c r="A322" s="95" t="s">
        <v>607</v>
      </c>
      <c r="B322" s="96">
        <v>44367</v>
      </c>
      <c r="C322" s="95" t="s">
        <v>46</v>
      </c>
      <c r="D322" s="95" t="s">
        <v>187</v>
      </c>
      <c r="E322" s="95" t="s">
        <v>188</v>
      </c>
      <c r="F322" s="95" t="s">
        <v>2446</v>
      </c>
      <c r="G322" s="95" t="s">
        <v>48</v>
      </c>
      <c r="H322" s="95" t="s">
        <v>570</v>
      </c>
      <c r="I322" s="9" t="s">
        <v>47</v>
      </c>
      <c r="J322" s="9" t="s">
        <v>47</v>
      </c>
      <c r="K322" s="9" t="s">
        <v>47</v>
      </c>
      <c r="L322" s="9" t="s">
        <v>47</v>
      </c>
      <c r="M322" s="9">
        <v>0</v>
      </c>
      <c r="N322" s="95" t="s">
        <v>47</v>
      </c>
      <c r="O322" s="95" t="s">
        <v>56</v>
      </c>
      <c r="P322" s="95" t="s">
        <v>47</v>
      </c>
      <c r="Q322" s="9">
        <v>243877657.79800001</v>
      </c>
      <c r="R322" s="9">
        <v>0</v>
      </c>
      <c r="S322" s="9">
        <v>121301631.94999997</v>
      </c>
      <c r="T322" s="9">
        <v>0</v>
      </c>
      <c r="U322" s="95" t="s">
        <v>50</v>
      </c>
      <c r="V322" s="9">
        <v>0</v>
      </c>
      <c r="W322" s="9">
        <v>105668987.8</v>
      </c>
      <c r="X322" s="95" t="s">
        <v>49</v>
      </c>
      <c r="Y322" s="9">
        <v>16907038.048</v>
      </c>
      <c r="Z322" s="9">
        <v>0</v>
      </c>
      <c r="AA322" s="95" t="s">
        <v>50</v>
      </c>
      <c r="AB322" s="9">
        <v>0</v>
      </c>
      <c r="AC322" s="9">
        <v>0</v>
      </c>
      <c r="AD322" s="95" t="s">
        <v>50</v>
      </c>
      <c r="AE322" s="9">
        <v>0</v>
      </c>
      <c r="AF322" s="95">
        <v>0</v>
      </c>
      <c r="AG322" s="95" t="s">
        <v>50</v>
      </c>
      <c r="AH322" s="9">
        <v>0</v>
      </c>
      <c r="AI322" s="9">
        <v>0</v>
      </c>
      <c r="AJ322" s="95" t="s">
        <v>50</v>
      </c>
      <c r="AK322" s="9">
        <v>0</v>
      </c>
      <c r="AL322" s="9">
        <v>0</v>
      </c>
      <c r="AM322" s="96" t="s">
        <v>47</v>
      </c>
      <c r="AN322" s="95" t="s">
        <v>47</v>
      </c>
      <c r="AO322" s="96" t="s">
        <v>47</v>
      </c>
      <c r="AP322" s="95" t="s">
        <v>47</v>
      </c>
    </row>
    <row r="323" spans="1:42" ht="15" customHeight="1" x14ac:dyDescent="0.25">
      <c r="A323" s="95" t="s">
        <v>608</v>
      </c>
      <c r="B323" s="96">
        <v>44367</v>
      </c>
      <c r="C323" s="95" t="s">
        <v>46</v>
      </c>
      <c r="D323" s="95" t="s">
        <v>104</v>
      </c>
      <c r="E323" s="95" t="s">
        <v>105</v>
      </c>
      <c r="F323" s="95" t="s">
        <v>2460</v>
      </c>
      <c r="G323" s="95" t="s">
        <v>48</v>
      </c>
      <c r="H323" s="95" t="s">
        <v>572</v>
      </c>
      <c r="I323" s="9" t="s">
        <v>47</v>
      </c>
      <c r="J323" s="9" t="s">
        <v>47</v>
      </c>
      <c r="K323" s="9" t="s">
        <v>47</v>
      </c>
      <c r="L323" s="9" t="s">
        <v>47</v>
      </c>
      <c r="M323" s="9">
        <v>0</v>
      </c>
      <c r="N323" s="95" t="s">
        <v>47</v>
      </c>
      <c r="O323" s="95" t="s">
        <v>56</v>
      </c>
      <c r="P323" s="95" t="s">
        <v>47</v>
      </c>
      <c r="Q323" s="9">
        <v>1004365042</v>
      </c>
      <c r="R323" s="9">
        <v>0</v>
      </c>
      <c r="S323" s="9">
        <v>704951120</v>
      </c>
      <c r="T323" s="9">
        <v>0</v>
      </c>
      <c r="U323" s="95" t="s">
        <v>50</v>
      </c>
      <c r="V323" s="9">
        <v>0</v>
      </c>
      <c r="W323" s="9">
        <v>258115450</v>
      </c>
      <c r="X323" s="95" t="s">
        <v>50</v>
      </c>
      <c r="Y323" s="9">
        <v>41298471.999999993</v>
      </c>
      <c r="Z323" s="9">
        <v>0</v>
      </c>
      <c r="AA323" s="95" t="s">
        <v>50</v>
      </c>
      <c r="AB323" s="9">
        <v>0</v>
      </c>
      <c r="AC323" s="9">
        <v>0</v>
      </c>
      <c r="AD323" s="95" t="s">
        <v>50</v>
      </c>
      <c r="AE323" s="9">
        <v>0</v>
      </c>
      <c r="AF323" s="95">
        <v>0</v>
      </c>
      <c r="AG323" s="95" t="s">
        <v>50</v>
      </c>
      <c r="AH323" s="9">
        <v>0</v>
      </c>
      <c r="AI323" s="9">
        <v>0</v>
      </c>
      <c r="AJ323" s="95" t="s">
        <v>50</v>
      </c>
      <c r="AK323" s="9">
        <v>0</v>
      </c>
      <c r="AL323" s="9">
        <v>0</v>
      </c>
      <c r="AM323" s="96" t="s">
        <v>47</v>
      </c>
      <c r="AN323" s="95" t="s">
        <v>47</v>
      </c>
      <c r="AO323" s="96" t="s">
        <v>47</v>
      </c>
      <c r="AP323" s="95" t="s">
        <v>47</v>
      </c>
    </row>
    <row r="324" spans="1:42" ht="15" customHeight="1" x14ac:dyDescent="0.25">
      <c r="A324" s="95" t="s">
        <v>609</v>
      </c>
      <c r="B324" s="96">
        <v>44367</v>
      </c>
      <c r="C324" s="95" t="s">
        <v>46</v>
      </c>
      <c r="D324" s="95" t="s">
        <v>359</v>
      </c>
      <c r="E324" s="95" t="s">
        <v>360</v>
      </c>
      <c r="F324" s="95" t="s">
        <v>2475</v>
      </c>
      <c r="G324" s="95" t="s">
        <v>48</v>
      </c>
      <c r="H324" s="95" t="s">
        <v>574</v>
      </c>
      <c r="I324" s="9" t="s">
        <v>47</v>
      </c>
      <c r="J324" s="9" t="s">
        <v>47</v>
      </c>
      <c r="K324" s="9" t="s">
        <v>47</v>
      </c>
      <c r="L324" s="9" t="s">
        <v>47</v>
      </c>
      <c r="M324" s="9">
        <v>0</v>
      </c>
      <c r="N324" s="95" t="s">
        <v>47</v>
      </c>
      <c r="O324" s="95" t="s">
        <v>56</v>
      </c>
      <c r="P324" s="95" t="s">
        <v>47</v>
      </c>
      <c r="Q324" s="9">
        <v>2910169170.04</v>
      </c>
      <c r="R324" s="9">
        <v>0</v>
      </c>
      <c r="S324" s="9">
        <v>2331158504.75</v>
      </c>
      <c r="T324" s="9">
        <v>0</v>
      </c>
      <c r="U324" s="95" t="s">
        <v>50</v>
      </c>
      <c r="V324" s="9">
        <v>0</v>
      </c>
      <c r="W324" s="9">
        <v>499147125.25</v>
      </c>
      <c r="X324" s="95" t="s">
        <v>49</v>
      </c>
      <c r="Y324" s="9">
        <v>79863540.040000021</v>
      </c>
      <c r="Z324" s="9">
        <v>0</v>
      </c>
      <c r="AA324" s="95" t="s">
        <v>50</v>
      </c>
      <c r="AB324" s="9">
        <v>0</v>
      </c>
      <c r="AC324" s="9">
        <v>0</v>
      </c>
      <c r="AD324" s="95" t="s">
        <v>50</v>
      </c>
      <c r="AE324" s="9">
        <v>0</v>
      </c>
      <c r="AF324" s="95">
        <v>0</v>
      </c>
      <c r="AG324" s="95" t="s">
        <v>50</v>
      </c>
      <c r="AH324" s="9">
        <v>0</v>
      </c>
      <c r="AI324" s="9">
        <v>0</v>
      </c>
      <c r="AJ324" s="95" t="s">
        <v>50</v>
      </c>
      <c r="AK324" s="9">
        <v>0</v>
      </c>
      <c r="AL324" s="9">
        <v>0</v>
      </c>
      <c r="AM324" s="96" t="s">
        <v>47</v>
      </c>
      <c r="AN324" s="95" t="s">
        <v>47</v>
      </c>
      <c r="AO324" s="96" t="s">
        <v>47</v>
      </c>
      <c r="AP324" s="95" t="s">
        <v>47</v>
      </c>
    </row>
    <row r="325" spans="1:42" ht="15" customHeight="1" x14ac:dyDescent="0.25">
      <c r="A325" s="95" t="s">
        <v>611</v>
      </c>
      <c r="B325" s="97">
        <v>44367</v>
      </c>
      <c r="C325" s="95" t="s">
        <v>46</v>
      </c>
      <c r="D325" s="95" t="s">
        <v>2260</v>
      </c>
      <c r="E325" s="95" t="s">
        <v>2261</v>
      </c>
      <c r="F325" s="93" t="s">
        <v>2268</v>
      </c>
      <c r="G325" s="95" t="s">
        <v>48</v>
      </c>
      <c r="H325" s="95" t="s">
        <v>2265</v>
      </c>
      <c r="I325" s="9" t="s">
        <v>47</v>
      </c>
      <c r="J325" s="9" t="s">
        <v>47</v>
      </c>
      <c r="K325" s="9" t="s">
        <v>47</v>
      </c>
      <c r="L325" s="9" t="s">
        <v>47</v>
      </c>
      <c r="M325" s="9">
        <v>0</v>
      </c>
      <c r="N325" s="95" t="s">
        <v>47</v>
      </c>
      <c r="O325" s="95" t="s">
        <v>2258</v>
      </c>
      <c r="P325" s="95" t="s">
        <v>47</v>
      </c>
      <c r="Q325" s="9"/>
      <c r="R325" s="9">
        <v>0</v>
      </c>
      <c r="S325" s="9"/>
      <c r="T325" s="9">
        <v>0</v>
      </c>
      <c r="U325" s="95" t="s">
        <v>50</v>
      </c>
      <c r="V325" s="9">
        <v>0</v>
      </c>
      <c r="W325" s="9">
        <v>0</v>
      </c>
      <c r="X325" s="95" t="s">
        <v>49</v>
      </c>
      <c r="Y325" s="9">
        <v>0</v>
      </c>
      <c r="Z325" s="9">
        <v>0</v>
      </c>
      <c r="AA325" s="95" t="s">
        <v>50</v>
      </c>
      <c r="AB325" s="9">
        <v>0</v>
      </c>
      <c r="AC325" s="9">
        <v>0</v>
      </c>
      <c r="AD325" s="95" t="s">
        <v>50</v>
      </c>
      <c r="AE325" s="9">
        <v>0</v>
      </c>
      <c r="AF325" s="9">
        <v>0</v>
      </c>
      <c r="AG325" s="98"/>
      <c r="AH325" s="98"/>
      <c r="AI325" s="98"/>
      <c r="AJ325" s="98"/>
      <c r="AK325" s="9"/>
      <c r="AL325" s="99"/>
      <c r="AM325" s="98"/>
      <c r="AN325" s="98"/>
      <c r="AO325" s="98"/>
      <c r="AP325" s="98"/>
    </row>
    <row r="326" spans="1:42" ht="15" customHeight="1" x14ac:dyDescent="0.25">
      <c r="A326" s="95" t="s">
        <v>614</v>
      </c>
      <c r="B326" s="96">
        <v>44368</v>
      </c>
      <c r="C326" s="95" t="s">
        <v>46</v>
      </c>
      <c r="D326" s="95" t="s">
        <v>53</v>
      </c>
      <c r="E326" s="95" t="s">
        <v>54</v>
      </c>
      <c r="F326" s="95" t="s">
        <v>2314</v>
      </c>
      <c r="G326" s="95" t="s">
        <v>48</v>
      </c>
      <c r="H326" s="95" t="s">
        <v>610</v>
      </c>
      <c r="I326" s="9" t="s">
        <v>47</v>
      </c>
      <c r="J326" s="9" t="s">
        <v>47</v>
      </c>
      <c r="K326" s="9" t="s">
        <v>47</v>
      </c>
      <c r="L326" s="9" t="s">
        <v>47</v>
      </c>
      <c r="M326" s="9">
        <v>0</v>
      </c>
      <c r="N326" s="95" t="s">
        <v>47</v>
      </c>
      <c r="O326" s="95" t="s">
        <v>56</v>
      </c>
      <c r="P326" s="95" t="s">
        <v>47</v>
      </c>
      <c r="Q326" s="9">
        <v>889140093.23000014</v>
      </c>
      <c r="R326" s="9">
        <v>0</v>
      </c>
      <c r="S326" s="9">
        <v>718529345.85000002</v>
      </c>
      <c r="T326" s="9">
        <v>0</v>
      </c>
      <c r="U326" s="95" t="s">
        <v>50</v>
      </c>
      <c r="V326" s="9">
        <v>0</v>
      </c>
      <c r="W326" s="9">
        <v>147078230.5</v>
      </c>
      <c r="X326" s="95" t="s">
        <v>50</v>
      </c>
      <c r="Y326" s="9">
        <v>23532516.879999995</v>
      </c>
      <c r="Z326" s="9">
        <v>0</v>
      </c>
      <c r="AA326" s="95" t="s">
        <v>50</v>
      </c>
      <c r="AB326" s="9">
        <v>0</v>
      </c>
      <c r="AC326" s="9">
        <v>0</v>
      </c>
      <c r="AD326" s="95" t="s">
        <v>50</v>
      </c>
      <c r="AE326" s="9">
        <v>0</v>
      </c>
      <c r="AF326" s="95">
        <v>0</v>
      </c>
      <c r="AG326" s="95" t="s">
        <v>50</v>
      </c>
      <c r="AH326" s="9">
        <v>0</v>
      </c>
      <c r="AI326" s="9">
        <v>0</v>
      </c>
      <c r="AJ326" s="95" t="s">
        <v>50</v>
      </c>
      <c r="AK326" s="9">
        <v>0</v>
      </c>
      <c r="AL326" s="9">
        <v>0</v>
      </c>
      <c r="AM326" s="96" t="s">
        <v>47</v>
      </c>
      <c r="AN326" s="95" t="s">
        <v>47</v>
      </c>
      <c r="AO326" s="96" t="s">
        <v>47</v>
      </c>
      <c r="AP326" s="95" t="s">
        <v>47</v>
      </c>
    </row>
    <row r="327" spans="1:42" ht="15" customHeight="1" x14ac:dyDescent="0.25">
      <c r="A327" s="95" t="s">
        <v>616</v>
      </c>
      <c r="B327" s="96">
        <v>44368</v>
      </c>
      <c r="C327" s="95" t="s">
        <v>46</v>
      </c>
      <c r="D327" s="95" t="s">
        <v>53</v>
      </c>
      <c r="E327" s="95" t="s">
        <v>54</v>
      </c>
      <c r="F327" s="95" t="s">
        <v>2314</v>
      </c>
      <c r="G327" s="95" t="s">
        <v>48</v>
      </c>
      <c r="H327" s="95" t="s">
        <v>612</v>
      </c>
      <c r="I327" s="9" t="s">
        <v>47</v>
      </c>
      <c r="J327" s="9" t="s">
        <v>47</v>
      </c>
      <c r="K327" s="9" t="s">
        <v>47</v>
      </c>
      <c r="L327" s="9" t="s">
        <v>47</v>
      </c>
      <c r="M327" s="9">
        <v>0</v>
      </c>
      <c r="N327" s="95" t="s">
        <v>47</v>
      </c>
      <c r="O327" s="95" t="s">
        <v>330</v>
      </c>
      <c r="P327" s="95" t="s">
        <v>613</v>
      </c>
      <c r="Q327" s="9">
        <v>165514713</v>
      </c>
      <c r="R327" s="9">
        <v>0</v>
      </c>
      <c r="S327" s="9">
        <v>147469637</v>
      </c>
      <c r="T327" s="9">
        <v>15556100</v>
      </c>
      <c r="U327" s="95" t="s">
        <v>49</v>
      </c>
      <c r="V327" s="9">
        <v>2488976</v>
      </c>
      <c r="W327" s="9">
        <v>0</v>
      </c>
      <c r="X327" s="95" t="s">
        <v>50</v>
      </c>
      <c r="Y327" s="9">
        <v>0</v>
      </c>
      <c r="Z327" s="9">
        <v>0</v>
      </c>
      <c r="AA327" s="95" t="s">
        <v>50</v>
      </c>
      <c r="AB327" s="9">
        <v>0</v>
      </c>
      <c r="AC327" s="9">
        <v>0</v>
      </c>
      <c r="AD327" s="95" t="s">
        <v>50</v>
      </c>
      <c r="AE327" s="9">
        <v>0</v>
      </c>
      <c r="AF327" s="95">
        <v>0</v>
      </c>
      <c r="AG327" s="95" t="s">
        <v>50</v>
      </c>
      <c r="AH327" s="9">
        <v>0</v>
      </c>
      <c r="AI327" s="9">
        <v>0</v>
      </c>
      <c r="AJ327" s="95" t="s">
        <v>50</v>
      </c>
      <c r="AK327" s="9">
        <v>0</v>
      </c>
      <c r="AL327" s="9">
        <v>0</v>
      </c>
      <c r="AM327" s="96" t="s">
        <v>47</v>
      </c>
      <c r="AN327" s="95" t="s">
        <v>47</v>
      </c>
      <c r="AO327" s="96" t="s">
        <v>47</v>
      </c>
      <c r="AP327" s="95" t="s">
        <v>47</v>
      </c>
    </row>
    <row r="328" spans="1:42" ht="15" customHeight="1" x14ac:dyDescent="0.25">
      <c r="A328" s="95" t="s">
        <v>618</v>
      </c>
      <c r="B328" s="96">
        <v>44368</v>
      </c>
      <c r="C328" s="95" t="s">
        <v>46</v>
      </c>
      <c r="D328" s="95" t="s">
        <v>53</v>
      </c>
      <c r="E328" s="95" t="s">
        <v>54</v>
      </c>
      <c r="F328" s="95" t="s">
        <v>2314</v>
      </c>
      <c r="G328" s="95" t="s">
        <v>48</v>
      </c>
      <c r="H328" s="95" t="s">
        <v>615</v>
      </c>
      <c r="I328" s="9" t="s">
        <v>47</v>
      </c>
      <c r="J328" s="9" t="s">
        <v>47</v>
      </c>
      <c r="K328" s="9" t="s">
        <v>47</v>
      </c>
      <c r="L328" s="9" t="s">
        <v>47</v>
      </c>
      <c r="M328" s="9">
        <v>0</v>
      </c>
      <c r="N328" s="95" t="s">
        <v>47</v>
      </c>
      <c r="O328" s="95" t="s">
        <v>56</v>
      </c>
      <c r="P328" s="95" t="s">
        <v>47</v>
      </c>
      <c r="Q328" s="9">
        <v>1595231095.4040005</v>
      </c>
      <c r="R328" s="9">
        <v>0</v>
      </c>
      <c r="S328" s="9">
        <v>1291839159.9999998</v>
      </c>
      <c r="T328" s="9">
        <v>0</v>
      </c>
      <c r="U328" s="95" t="s">
        <v>50</v>
      </c>
      <c r="V328" s="9">
        <v>0</v>
      </c>
      <c r="W328" s="9">
        <v>261544771.90000001</v>
      </c>
      <c r="X328" s="95" t="s">
        <v>50</v>
      </c>
      <c r="Y328" s="9">
        <v>41847163.503999993</v>
      </c>
      <c r="Z328" s="9">
        <v>0</v>
      </c>
      <c r="AA328" s="95" t="s">
        <v>50</v>
      </c>
      <c r="AB328" s="9">
        <v>0</v>
      </c>
      <c r="AC328" s="9">
        <v>0</v>
      </c>
      <c r="AD328" s="95" t="s">
        <v>50</v>
      </c>
      <c r="AE328" s="9">
        <v>0</v>
      </c>
      <c r="AF328" s="95">
        <v>0</v>
      </c>
      <c r="AG328" s="95" t="s">
        <v>50</v>
      </c>
      <c r="AH328" s="9">
        <v>0</v>
      </c>
      <c r="AI328" s="9">
        <v>0</v>
      </c>
      <c r="AJ328" s="95" t="s">
        <v>50</v>
      </c>
      <c r="AK328" s="9">
        <v>0</v>
      </c>
      <c r="AL328" s="9">
        <v>0</v>
      </c>
      <c r="AM328" s="96" t="s">
        <v>47</v>
      </c>
      <c r="AN328" s="95" t="s">
        <v>47</v>
      </c>
      <c r="AO328" s="96" t="s">
        <v>47</v>
      </c>
      <c r="AP328" s="95" t="s">
        <v>47</v>
      </c>
    </row>
    <row r="329" spans="1:42" ht="15" customHeight="1" x14ac:dyDescent="0.25">
      <c r="A329" s="95" t="s">
        <v>620</v>
      </c>
      <c r="B329" s="96">
        <v>44368</v>
      </c>
      <c r="C329" s="95" t="s">
        <v>1484</v>
      </c>
      <c r="D329" s="95" t="s">
        <v>53</v>
      </c>
      <c r="E329" s="95" t="s">
        <v>1485</v>
      </c>
      <c r="F329" s="95" t="s">
        <v>1572</v>
      </c>
      <c r="G329" s="95" t="s">
        <v>48</v>
      </c>
      <c r="H329" s="95" t="s">
        <v>1573</v>
      </c>
      <c r="I329" s="9" t="s">
        <v>47</v>
      </c>
      <c r="J329" s="9" t="s">
        <v>47</v>
      </c>
      <c r="K329" s="9" t="s">
        <v>47</v>
      </c>
      <c r="L329" s="9" t="s">
        <v>47</v>
      </c>
      <c r="M329" s="9">
        <v>0</v>
      </c>
      <c r="N329" s="95" t="s">
        <v>47</v>
      </c>
      <c r="O329" s="95" t="s">
        <v>56</v>
      </c>
      <c r="P329" s="95" t="s">
        <v>47</v>
      </c>
      <c r="Q329" s="9">
        <v>772696807.05000007</v>
      </c>
      <c r="R329" s="9">
        <v>0</v>
      </c>
      <c r="S329" s="9">
        <v>738959413.45000005</v>
      </c>
      <c r="T329" s="9">
        <v>0</v>
      </c>
      <c r="U329" s="95" t="s">
        <v>50</v>
      </c>
      <c r="V329" s="9">
        <v>0</v>
      </c>
      <c r="W329" s="9">
        <v>29083960</v>
      </c>
      <c r="X329" s="95" t="s">
        <v>50</v>
      </c>
      <c r="Y329" s="9">
        <v>4653433.6000000006</v>
      </c>
      <c r="Z329" s="9">
        <v>0</v>
      </c>
      <c r="AA329" s="95" t="s">
        <v>50</v>
      </c>
      <c r="AB329" s="9">
        <v>0</v>
      </c>
      <c r="AC329" s="9">
        <v>0</v>
      </c>
      <c r="AD329" s="95" t="s">
        <v>50</v>
      </c>
      <c r="AE329" s="9">
        <v>0</v>
      </c>
      <c r="AF329" s="95">
        <v>0</v>
      </c>
      <c r="AG329" s="95" t="s">
        <v>50</v>
      </c>
      <c r="AH329" s="9">
        <v>0</v>
      </c>
      <c r="AI329" s="9">
        <v>0</v>
      </c>
      <c r="AJ329" s="95" t="s">
        <v>50</v>
      </c>
      <c r="AK329" s="9">
        <v>0</v>
      </c>
      <c r="AL329" s="9">
        <v>0</v>
      </c>
      <c r="AM329" s="96" t="s">
        <v>47</v>
      </c>
      <c r="AN329" s="95" t="s">
        <v>47</v>
      </c>
      <c r="AO329" s="96" t="s">
        <v>47</v>
      </c>
      <c r="AP329" s="95" t="s">
        <v>47</v>
      </c>
    </row>
    <row r="330" spans="1:42" ht="15" customHeight="1" x14ac:dyDescent="0.25">
      <c r="A330" s="95" t="s">
        <v>622</v>
      </c>
      <c r="B330" s="96">
        <v>44368</v>
      </c>
      <c r="C330" s="95" t="s">
        <v>1737</v>
      </c>
      <c r="D330" s="95" t="s">
        <v>53</v>
      </c>
      <c r="E330" s="95" t="s">
        <v>1738</v>
      </c>
      <c r="F330" s="95" t="s">
        <v>1977</v>
      </c>
      <c r="G330" s="95" t="s">
        <v>48</v>
      </c>
      <c r="H330" s="95" t="s">
        <v>1978</v>
      </c>
      <c r="I330" s="9" t="s">
        <v>47</v>
      </c>
      <c r="J330" s="9" t="s">
        <v>47</v>
      </c>
      <c r="K330" s="9" t="s">
        <v>47</v>
      </c>
      <c r="L330" s="9" t="s">
        <v>47</v>
      </c>
      <c r="M330" s="9">
        <v>0</v>
      </c>
      <c r="N330" s="95" t="s">
        <v>47</v>
      </c>
      <c r="O330" s="95" t="s">
        <v>56</v>
      </c>
      <c r="P330" s="95" t="s">
        <v>47</v>
      </c>
      <c r="Q330" s="9">
        <v>641298877.89999998</v>
      </c>
      <c r="R330" s="9">
        <v>0</v>
      </c>
      <c r="S330" s="9">
        <v>371033018.30000007</v>
      </c>
      <c r="T330" s="9">
        <v>0</v>
      </c>
      <c r="U330" s="95" t="s">
        <v>50</v>
      </c>
      <c r="V330" s="9">
        <v>0</v>
      </c>
      <c r="W330" s="9">
        <v>232987810</v>
      </c>
      <c r="X330" s="95" t="s">
        <v>50</v>
      </c>
      <c r="Y330" s="9">
        <v>37278049.599999994</v>
      </c>
      <c r="Z330" s="9">
        <v>0</v>
      </c>
      <c r="AA330" s="95" t="s">
        <v>50</v>
      </c>
      <c r="AB330" s="9">
        <v>0</v>
      </c>
      <c r="AC330" s="9">
        <v>0</v>
      </c>
      <c r="AD330" s="95" t="s">
        <v>50</v>
      </c>
      <c r="AE330" s="9">
        <v>0</v>
      </c>
      <c r="AF330" s="95">
        <v>0</v>
      </c>
      <c r="AG330" s="95" t="s">
        <v>50</v>
      </c>
      <c r="AH330" s="9">
        <v>0</v>
      </c>
      <c r="AI330" s="9">
        <v>0</v>
      </c>
      <c r="AJ330" s="95" t="s">
        <v>50</v>
      </c>
      <c r="AK330" s="9">
        <v>0</v>
      </c>
      <c r="AL330" s="9">
        <v>0</v>
      </c>
      <c r="AM330" s="96" t="s">
        <v>47</v>
      </c>
      <c r="AN330" s="95" t="s">
        <v>47</v>
      </c>
      <c r="AO330" s="96" t="s">
        <v>47</v>
      </c>
      <c r="AP330" s="95" t="s">
        <v>47</v>
      </c>
    </row>
    <row r="331" spans="1:42" ht="15" customHeight="1" x14ac:dyDescent="0.25">
      <c r="A331" s="95" t="s">
        <v>627</v>
      </c>
      <c r="B331" s="96">
        <v>44368</v>
      </c>
      <c r="C331" s="95" t="s">
        <v>1737</v>
      </c>
      <c r="D331" s="95" t="s">
        <v>53</v>
      </c>
      <c r="E331" s="95" t="s">
        <v>1738</v>
      </c>
      <c r="F331" s="95" t="s">
        <v>1979</v>
      </c>
      <c r="G331" s="95" t="s">
        <v>48</v>
      </c>
      <c r="H331" s="95" t="s">
        <v>1980</v>
      </c>
      <c r="I331" s="9" t="s">
        <v>47</v>
      </c>
      <c r="J331" s="9" t="s">
        <v>47</v>
      </c>
      <c r="K331" s="9" t="s">
        <v>47</v>
      </c>
      <c r="L331" s="9" t="s">
        <v>47</v>
      </c>
      <c r="M331" s="9">
        <v>0</v>
      </c>
      <c r="N331" s="95" t="s">
        <v>47</v>
      </c>
      <c r="O331" s="95" t="s">
        <v>1981</v>
      </c>
      <c r="P331" s="95" t="s">
        <v>1982</v>
      </c>
      <c r="Q331" s="9">
        <v>8122099.5999999996</v>
      </c>
      <c r="R331" s="9">
        <v>0</v>
      </c>
      <c r="S331" s="9">
        <v>0</v>
      </c>
      <c r="T331" s="9">
        <v>7001810</v>
      </c>
      <c r="U331" s="95" t="s">
        <v>49</v>
      </c>
      <c r="V331" s="9">
        <v>1120289.6000000001</v>
      </c>
      <c r="W331" s="9">
        <v>0</v>
      </c>
      <c r="X331" s="95" t="s">
        <v>50</v>
      </c>
      <c r="Y331" s="9">
        <v>0</v>
      </c>
      <c r="Z331" s="9">
        <v>0</v>
      </c>
      <c r="AA331" s="95" t="s">
        <v>50</v>
      </c>
      <c r="AB331" s="9">
        <v>0</v>
      </c>
      <c r="AC331" s="9">
        <v>0</v>
      </c>
      <c r="AD331" s="95" t="s">
        <v>50</v>
      </c>
      <c r="AE331" s="9">
        <v>0</v>
      </c>
      <c r="AF331" s="95">
        <v>0</v>
      </c>
      <c r="AG331" s="95" t="s">
        <v>50</v>
      </c>
      <c r="AH331" s="9">
        <v>0</v>
      </c>
      <c r="AI331" s="9">
        <v>0</v>
      </c>
      <c r="AJ331" s="95" t="s">
        <v>50</v>
      </c>
      <c r="AK331" s="9">
        <v>0</v>
      </c>
      <c r="AL331" s="9">
        <v>0</v>
      </c>
      <c r="AM331" s="96" t="s">
        <v>47</v>
      </c>
      <c r="AN331" s="95" t="s">
        <v>47</v>
      </c>
      <c r="AO331" s="96" t="s">
        <v>47</v>
      </c>
      <c r="AP331" s="95" t="s">
        <v>47</v>
      </c>
    </row>
    <row r="332" spans="1:42" ht="15" customHeight="1" x14ac:dyDescent="0.25">
      <c r="A332" s="95" t="s">
        <v>629</v>
      </c>
      <c r="B332" s="96">
        <v>44368</v>
      </c>
      <c r="C332" s="95" t="s">
        <v>1737</v>
      </c>
      <c r="D332" s="95" t="s">
        <v>53</v>
      </c>
      <c r="E332" s="95" t="s">
        <v>1738</v>
      </c>
      <c r="F332" s="95" t="s">
        <v>1977</v>
      </c>
      <c r="G332" s="95" t="s">
        <v>48</v>
      </c>
      <c r="H332" s="95" t="s">
        <v>1983</v>
      </c>
      <c r="I332" s="9" t="s">
        <v>47</v>
      </c>
      <c r="J332" s="9" t="s">
        <v>47</v>
      </c>
      <c r="K332" s="9" t="s">
        <v>47</v>
      </c>
      <c r="L332" s="9" t="s">
        <v>47</v>
      </c>
      <c r="M332" s="9">
        <v>0</v>
      </c>
      <c r="N332" s="95" t="s">
        <v>47</v>
      </c>
      <c r="O332" s="95" t="s">
        <v>56</v>
      </c>
      <c r="P332" s="95" t="s">
        <v>47</v>
      </c>
      <c r="Q332" s="9">
        <v>87985958.899999991</v>
      </c>
      <c r="R332" s="9">
        <v>0</v>
      </c>
      <c r="S332" s="9">
        <v>67007196.5</v>
      </c>
      <c r="T332" s="9">
        <v>0</v>
      </c>
      <c r="U332" s="95" t="s">
        <v>50</v>
      </c>
      <c r="V332" s="9">
        <v>0</v>
      </c>
      <c r="W332" s="9">
        <v>18085140</v>
      </c>
      <c r="X332" s="95" t="s">
        <v>49</v>
      </c>
      <c r="Y332" s="9">
        <v>2893622.4000000004</v>
      </c>
      <c r="Z332" s="9">
        <v>0</v>
      </c>
      <c r="AA332" s="95" t="s">
        <v>50</v>
      </c>
      <c r="AB332" s="9">
        <v>0</v>
      </c>
      <c r="AC332" s="9">
        <v>0</v>
      </c>
      <c r="AD332" s="95" t="s">
        <v>50</v>
      </c>
      <c r="AE332" s="9">
        <v>0</v>
      </c>
      <c r="AF332" s="95">
        <v>0</v>
      </c>
      <c r="AG332" s="95" t="s">
        <v>50</v>
      </c>
      <c r="AH332" s="9">
        <v>0</v>
      </c>
      <c r="AI332" s="9">
        <v>0</v>
      </c>
      <c r="AJ332" s="95" t="s">
        <v>50</v>
      </c>
      <c r="AK332" s="9">
        <v>0</v>
      </c>
      <c r="AL332" s="9">
        <v>0</v>
      </c>
      <c r="AM332" s="96" t="s">
        <v>47</v>
      </c>
      <c r="AN332" s="95" t="s">
        <v>47</v>
      </c>
      <c r="AO332" s="96" t="s">
        <v>47</v>
      </c>
      <c r="AP332" s="95" t="s">
        <v>47</v>
      </c>
    </row>
    <row r="333" spans="1:42" ht="15" customHeight="1" x14ac:dyDescent="0.25">
      <c r="A333" s="95" t="s">
        <v>633</v>
      </c>
      <c r="B333" s="96">
        <v>44368</v>
      </c>
      <c r="C333" s="95" t="s">
        <v>1737</v>
      </c>
      <c r="D333" s="95" t="s">
        <v>53</v>
      </c>
      <c r="E333" s="95" t="s">
        <v>1738</v>
      </c>
      <c r="F333" s="95" t="s">
        <v>1979</v>
      </c>
      <c r="G333" s="95" t="s">
        <v>48</v>
      </c>
      <c r="H333" s="95" t="s">
        <v>1984</v>
      </c>
      <c r="I333" s="9" t="s">
        <v>47</v>
      </c>
      <c r="J333" s="9" t="s">
        <v>47</v>
      </c>
      <c r="K333" s="9" t="s">
        <v>47</v>
      </c>
      <c r="L333" s="9" t="s">
        <v>47</v>
      </c>
      <c r="M333" s="9">
        <v>0</v>
      </c>
      <c r="N333" s="95" t="s">
        <v>47</v>
      </c>
      <c r="O333" s="95" t="s">
        <v>1743</v>
      </c>
      <c r="P333" s="95" t="s">
        <v>1744</v>
      </c>
      <c r="Q333" s="9">
        <v>22094670</v>
      </c>
      <c r="R333" s="9">
        <v>0</v>
      </c>
      <c r="S333" s="9">
        <v>22094670</v>
      </c>
      <c r="T333" s="9">
        <v>0</v>
      </c>
      <c r="U333" s="95" t="s">
        <v>50</v>
      </c>
      <c r="V333" s="9">
        <v>0</v>
      </c>
      <c r="W333" s="9">
        <v>0</v>
      </c>
      <c r="X333" s="95" t="s">
        <v>50</v>
      </c>
      <c r="Y333" s="9">
        <v>0</v>
      </c>
      <c r="Z333" s="9">
        <v>0</v>
      </c>
      <c r="AA333" s="95" t="s">
        <v>50</v>
      </c>
      <c r="AB333" s="9">
        <v>0</v>
      </c>
      <c r="AC333" s="9">
        <v>0</v>
      </c>
      <c r="AD333" s="95" t="s">
        <v>50</v>
      </c>
      <c r="AE333" s="9">
        <v>0</v>
      </c>
      <c r="AF333" s="95">
        <v>0</v>
      </c>
      <c r="AG333" s="95" t="s">
        <v>50</v>
      </c>
      <c r="AH333" s="9">
        <v>0</v>
      </c>
      <c r="AI333" s="9">
        <v>0</v>
      </c>
      <c r="AJ333" s="95" t="s">
        <v>50</v>
      </c>
      <c r="AK333" s="9">
        <v>0</v>
      </c>
      <c r="AL333" s="9">
        <v>0</v>
      </c>
      <c r="AM333" s="96" t="s">
        <v>47</v>
      </c>
      <c r="AN333" s="95" t="s">
        <v>47</v>
      </c>
      <c r="AO333" s="96" t="s">
        <v>47</v>
      </c>
      <c r="AP333" s="95" t="s">
        <v>47</v>
      </c>
    </row>
    <row r="334" spans="1:42" ht="15" customHeight="1" x14ac:dyDescent="0.25">
      <c r="A334" s="95" t="s">
        <v>635</v>
      </c>
      <c r="B334" s="96">
        <v>44368</v>
      </c>
      <c r="C334" s="95" t="s">
        <v>1737</v>
      </c>
      <c r="D334" s="95" t="s">
        <v>53</v>
      </c>
      <c r="E334" s="95" t="s">
        <v>1738</v>
      </c>
      <c r="F334" s="95" t="s">
        <v>1977</v>
      </c>
      <c r="G334" s="95" t="s">
        <v>48</v>
      </c>
      <c r="H334" s="95" t="s">
        <v>1985</v>
      </c>
      <c r="I334" s="9" t="s">
        <v>47</v>
      </c>
      <c r="J334" s="9" t="s">
        <v>47</v>
      </c>
      <c r="K334" s="9" t="s">
        <v>47</v>
      </c>
      <c r="L334" s="9" t="s">
        <v>47</v>
      </c>
      <c r="M334" s="9">
        <v>0</v>
      </c>
      <c r="N334" s="95" t="s">
        <v>47</v>
      </c>
      <c r="O334" s="95" t="s">
        <v>56</v>
      </c>
      <c r="P334" s="95" t="s">
        <v>47</v>
      </c>
      <c r="Q334" s="9">
        <v>152625122.82800001</v>
      </c>
      <c r="R334" s="9">
        <v>0</v>
      </c>
      <c r="S334" s="9">
        <v>117468413.2</v>
      </c>
      <c r="T334" s="9">
        <v>0</v>
      </c>
      <c r="U334" s="95" t="s">
        <v>50</v>
      </c>
      <c r="V334" s="9">
        <v>0</v>
      </c>
      <c r="W334" s="9">
        <v>30307508.300000001</v>
      </c>
      <c r="X334" s="95" t="s">
        <v>50</v>
      </c>
      <c r="Y334" s="9">
        <v>4849201.3279999997</v>
      </c>
      <c r="Z334" s="9">
        <v>0</v>
      </c>
      <c r="AA334" s="95" t="s">
        <v>50</v>
      </c>
      <c r="AB334" s="9">
        <v>0</v>
      </c>
      <c r="AC334" s="9">
        <v>0</v>
      </c>
      <c r="AD334" s="95" t="s">
        <v>50</v>
      </c>
      <c r="AE334" s="9">
        <v>0</v>
      </c>
      <c r="AF334" s="95">
        <v>0</v>
      </c>
      <c r="AG334" s="95" t="s">
        <v>50</v>
      </c>
      <c r="AH334" s="9">
        <v>0</v>
      </c>
      <c r="AI334" s="9">
        <v>0</v>
      </c>
      <c r="AJ334" s="95" t="s">
        <v>50</v>
      </c>
      <c r="AK334" s="9">
        <v>0</v>
      </c>
      <c r="AL334" s="9">
        <v>0</v>
      </c>
      <c r="AM334" s="96" t="s">
        <v>47</v>
      </c>
      <c r="AN334" s="95" t="s">
        <v>47</v>
      </c>
      <c r="AO334" s="96" t="s">
        <v>47</v>
      </c>
      <c r="AP334" s="95" t="s">
        <v>47</v>
      </c>
    </row>
    <row r="335" spans="1:42" ht="15" customHeight="1" x14ac:dyDescent="0.25">
      <c r="A335" s="95" t="s">
        <v>639</v>
      </c>
      <c r="B335" s="96">
        <v>44368</v>
      </c>
      <c r="C335" s="95" t="s">
        <v>1737</v>
      </c>
      <c r="D335" s="95" t="s">
        <v>53</v>
      </c>
      <c r="E335" s="95" t="s">
        <v>1738</v>
      </c>
      <c r="F335" s="95" t="s">
        <v>1979</v>
      </c>
      <c r="G335" s="95" t="s">
        <v>48</v>
      </c>
      <c r="H335" s="95" t="s">
        <v>1986</v>
      </c>
      <c r="I335" s="9" t="s">
        <v>47</v>
      </c>
      <c r="J335" s="9" t="s">
        <v>47</v>
      </c>
      <c r="K335" s="9" t="s">
        <v>47</v>
      </c>
      <c r="L335" s="9" t="s">
        <v>47</v>
      </c>
      <c r="M335" s="9">
        <v>0</v>
      </c>
      <c r="N335" s="95" t="s">
        <v>47</v>
      </c>
      <c r="O335" s="95" t="s">
        <v>1981</v>
      </c>
      <c r="P335" s="95" t="s">
        <v>1982</v>
      </c>
      <c r="Q335" s="9">
        <v>980316</v>
      </c>
      <c r="R335" s="9">
        <v>0</v>
      </c>
      <c r="S335" s="9">
        <v>0</v>
      </c>
      <c r="T335" s="9">
        <v>845100</v>
      </c>
      <c r="U335" s="95" t="s">
        <v>49</v>
      </c>
      <c r="V335" s="9">
        <v>135216</v>
      </c>
      <c r="W335" s="9">
        <v>0</v>
      </c>
      <c r="X335" s="95" t="s">
        <v>50</v>
      </c>
      <c r="Y335" s="9">
        <v>0</v>
      </c>
      <c r="Z335" s="9">
        <v>0</v>
      </c>
      <c r="AA335" s="95" t="s">
        <v>50</v>
      </c>
      <c r="AB335" s="9">
        <v>0</v>
      </c>
      <c r="AC335" s="9">
        <v>0</v>
      </c>
      <c r="AD335" s="95" t="s">
        <v>50</v>
      </c>
      <c r="AE335" s="9">
        <v>0</v>
      </c>
      <c r="AF335" s="95">
        <v>0</v>
      </c>
      <c r="AG335" s="95" t="s">
        <v>50</v>
      </c>
      <c r="AH335" s="9">
        <v>0</v>
      </c>
      <c r="AI335" s="9">
        <v>0</v>
      </c>
      <c r="AJ335" s="95" t="s">
        <v>50</v>
      </c>
      <c r="AK335" s="9">
        <v>0</v>
      </c>
      <c r="AL335" s="9">
        <v>0</v>
      </c>
      <c r="AM335" s="96" t="s">
        <v>47</v>
      </c>
      <c r="AN335" s="95" t="s">
        <v>47</v>
      </c>
      <c r="AO335" s="96" t="s">
        <v>47</v>
      </c>
      <c r="AP335" s="95" t="s">
        <v>47</v>
      </c>
    </row>
    <row r="336" spans="1:42" ht="15" customHeight="1" x14ac:dyDescent="0.25">
      <c r="A336" s="95" t="s">
        <v>641</v>
      </c>
      <c r="B336" s="96">
        <v>44368</v>
      </c>
      <c r="C336" s="95" t="s">
        <v>1737</v>
      </c>
      <c r="D336" s="95" t="s">
        <v>53</v>
      </c>
      <c r="E336" s="95" t="s">
        <v>1738</v>
      </c>
      <c r="F336" s="95" t="s">
        <v>1977</v>
      </c>
      <c r="G336" s="95" t="s">
        <v>48</v>
      </c>
      <c r="H336" s="95" t="s">
        <v>1987</v>
      </c>
      <c r="I336" s="9" t="s">
        <v>47</v>
      </c>
      <c r="J336" s="9" t="s">
        <v>47</v>
      </c>
      <c r="K336" s="9" t="s">
        <v>47</v>
      </c>
      <c r="L336" s="9" t="s">
        <v>47</v>
      </c>
      <c r="M336" s="9">
        <v>0</v>
      </c>
      <c r="N336" s="95" t="s">
        <v>47</v>
      </c>
      <c r="O336" s="95" t="s">
        <v>56</v>
      </c>
      <c r="P336" s="95" t="s">
        <v>47</v>
      </c>
      <c r="Q336" s="9">
        <v>1660538475.4320004</v>
      </c>
      <c r="R336" s="9">
        <v>0</v>
      </c>
      <c r="S336" s="9">
        <v>1107003626.96</v>
      </c>
      <c r="T336" s="9">
        <v>0</v>
      </c>
      <c r="U336" s="95" t="s">
        <v>50</v>
      </c>
      <c r="V336" s="9">
        <v>0</v>
      </c>
      <c r="W336" s="9">
        <v>477185214.20000005</v>
      </c>
      <c r="X336" s="95" t="s">
        <v>49</v>
      </c>
      <c r="Y336" s="9">
        <v>76349634.272</v>
      </c>
      <c r="Z336" s="9">
        <v>0</v>
      </c>
      <c r="AA336" s="95" t="s">
        <v>50</v>
      </c>
      <c r="AB336" s="9">
        <v>0</v>
      </c>
      <c r="AC336" s="9">
        <v>0</v>
      </c>
      <c r="AD336" s="95" t="s">
        <v>50</v>
      </c>
      <c r="AE336" s="9">
        <v>0</v>
      </c>
      <c r="AF336" s="95">
        <v>0</v>
      </c>
      <c r="AG336" s="95" t="s">
        <v>50</v>
      </c>
      <c r="AH336" s="9">
        <v>0</v>
      </c>
      <c r="AI336" s="9">
        <v>0</v>
      </c>
      <c r="AJ336" s="95" t="s">
        <v>50</v>
      </c>
      <c r="AK336" s="9">
        <v>0</v>
      </c>
      <c r="AL336" s="9">
        <v>0</v>
      </c>
      <c r="AM336" s="96" t="s">
        <v>47</v>
      </c>
      <c r="AN336" s="95" t="s">
        <v>47</v>
      </c>
      <c r="AO336" s="96" t="s">
        <v>47</v>
      </c>
      <c r="AP336" s="95" t="s">
        <v>47</v>
      </c>
    </row>
    <row r="337" spans="1:42" ht="15" customHeight="1" x14ac:dyDescent="0.25">
      <c r="A337" s="95" t="s">
        <v>643</v>
      </c>
      <c r="B337" s="96">
        <v>44368</v>
      </c>
      <c r="C337" s="95" t="s">
        <v>1737</v>
      </c>
      <c r="D337" s="95" t="s">
        <v>53</v>
      </c>
      <c r="E337" s="95" t="s">
        <v>1738</v>
      </c>
      <c r="F337" s="95" t="s">
        <v>1979</v>
      </c>
      <c r="G337" s="95" t="s">
        <v>48</v>
      </c>
      <c r="H337" s="95" t="s">
        <v>1988</v>
      </c>
      <c r="I337" s="9" t="s">
        <v>47</v>
      </c>
      <c r="J337" s="9" t="s">
        <v>47</v>
      </c>
      <c r="K337" s="9" t="s">
        <v>47</v>
      </c>
      <c r="L337" s="9" t="s">
        <v>47</v>
      </c>
      <c r="M337" s="9">
        <v>0</v>
      </c>
      <c r="N337" s="95" t="s">
        <v>47</v>
      </c>
      <c r="O337" s="95" t="s">
        <v>1765</v>
      </c>
      <c r="P337" s="95" t="s">
        <v>1766</v>
      </c>
      <c r="Q337" s="9">
        <v>5696600</v>
      </c>
      <c r="R337" s="9">
        <v>0</v>
      </c>
      <c r="S337" s="9">
        <v>5696600</v>
      </c>
      <c r="T337" s="9">
        <v>0</v>
      </c>
      <c r="U337" s="95" t="s">
        <v>50</v>
      </c>
      <c r="V337" s="9">
        <v>0</v>
      </c>
      <c r="W337" s="9">
        <v>0</v>
      </c>
      <c r="X337" s="95" t="s">
        <v>50</v>
      </c>
      <c r="Y337" s="9">
        <v>0</v>
      </c>
      <c r="Z337" s="9">
        <v>0</v>
      </c>
      <c r="AA337" s="95" t="s">
        <v>50</v>
      </c>
      <c r="AB337" s="9">
        <v>0</v>
      </c>
      <c r="AC337" s="9">
        <v>0</v>
      </c>
      <c r="AD337" s="95" t="s">
        <v>50</v>
      </c>
      <c r="AE337" s="9">
        <v>0</v>
      </c>
      <c r="AF337" s="95">
        <v>0</v>
      </c>
      <c r="AG337" s="95" t="s">
        <v>50</v>
      </c>
      <c r="AH337" s="9">
        <v>0</v>
      </c>
      <c r="AI337" s="9">
        <v>0</v>
      </c>
      <c r="AJ337" s="95" t="s">
        <v>50</v>
      </c>
      <c r="AK337" s="9">
        <v>0</v>
      </c>
      <c r="AL337" s="9">
        <v>0</v>
      </c>
      <c r="AM337" s="96" t="s">
        <v>47</v>
      </c>
      <c r="AN337" s="95" t="s">
        <v>47</v>
      </c>
      <c r="AO337" s="96" t="s">
        <v>47</v>
      </c>
      <c r="AP337" s="95" t="s">
        <v>47</v>
      </c>
    </row>
    <row r="338" spans="1:42" ht="15" customHeight="1" x14ac:dyDescent="0.25">
      <c r="A338" s="95" t="s">
        <v>647</v>
      </c>
      <c r="B338" s="96">
        <v>44368</v>
      </c>
      <c r="C338" s="95" t="s">
        <v>1737</v>
      </c>
      <c r="D338" s="95" t="s">
        <v>53</v>
      </c>
      <c r="E338" s="95" t="s">
        <v>1738</v>
      </c>
      <c r="F338" s="95" t="s">
        <v>1977</v>
      </c>
      <c r="G338" s="95" t="s">
        <v>48</v>
      </c>
      <c r="H338" s="95" t="s">
        <v>1989</v>
      </c>
      <c r="I338" s="9" t="s">
        <v>47</v>
      </c>
      <c r="J338" s="9" t="s">
        <v>47</v>
      </c>
      <c r="K338" s="9" t="s">
        <v>47</v>
      </c>
      <c r="L338" s="9" t="s">
        <v>47</v>
      </c>
      <c r="M338" s="9">
        <v>0</v>
      </c>
      <c r="N338" s="95" t="s">
        <v>47</v>
      </c>
      <c r="O338" s="95" t="s">
        <v>56</v>
      </c>
      <c r="P338" s="95" t="s">
        <v>47</v>
      </c>
      <c r="Q338" s="9">
        <v>63326258.649999999</v>
      </c>
      <c r="R338" s="9">
        <v>0</v>
      </c>
      <c r="S338" s="9">
        <v>25649447.049999997</v>
      </c>
      <c r="T338" s="9">
        <v>0</v>
      </c>
      <c r="U338" s="95" t="s">
        <v>50</v>
      </c>
      <c r="V338" s="9">
        <v>0</v>
      </c>
      <c r="W338" s="9">
        <v>32480010</v>
      </c>
      <c r="X338" s="95" t="s">
        <v>49</v>
      </c>
      <c r="Y338" s="9">
        <v>5196801.5999999996</v>
      </c>
      <c r="Z338" s="9">
        <v>0</v>
      </c>
      <c r="AA338" s="95" t="s">
        <v>50</v>
      </c>
      <c r="AB338" s="9">
        <v>0</v>
      </c>
      <c r="AC338" s="9">
        <v>0</v>
      </c>
      <c r="AD338" s="95" t="s">
        <v>50</v>
      </c>
      <c r="AE338" s="9">
        <v>0</v>
      </c>
      <c r="AF338" s="95">
        <v>0</v>
      </c>
      <c r="AG338" s="95" t="s">
        <v>50</v>
      </c>
      <c r="AH338" s="9">
        <v>0</v>
      </c>
      <c r="AI338" s="9">
        <v>0</v>
      </c>
      <c r="AJ338" s="95" t="s">
        <v>50</v>
      </c>
      <c r="AK338" s="9">
        <v>0</v>
      </c>
      <c r="AL338" s="9">
        <v>0</v>
      </c>
      <c r="AM338" s="96" t="s">
        <v>47</v>
      </c>
      <c r="AN338" s="95" t="s">
        <v>47</v>
      </c>
      <c r="AO338" s="96" t="s">
        <v>47</v>
      </c>
      <c r="AP338" s="95" t="s">
        <v>47</v>
      </c>
    </row>
    <row r="339" spans="1:42" ht="15" customHeight="1" x14ac:dyDescent="0.25">
      <c r="A339" s="95" t="s">
        <v>649</v>
      </c>
      <c r="B339" s="96">
        <v>44368</v>
      </c>
      <c r="C339" s="95" t="s">
        <v>46</v>
      </c>
      <c r="D339" s="95" t="s">
        <v>58</v>
      </c>
      <c r="E339" s="95" t="s">
        <v>59</v>
      </c>
      <c r="F339" s="95" t="s">
        <v>2360</v>
      </c>
      <c r="G339" s="95" t="s">
        <v>48</v>
      </c>
      <c r="H339" s="95" t="s">
        <v>2361</v>
      </c>
      <c r="I339" s="9" t="s">
        <v>47</v>
      </c>
      <c r="J339" s="9" t="s">
        <v>47</v>
      </c>
      <c r="K339" s="9" t="s">
        <v>47</v>
      </c>
      <c r="L339" s="9" t="s">
        <v>47</v>
      </c>
      <c r="M339" s="9">
        <v>0</v>
      </c>
      <c r="N339" s="95" t="s">
        <v>47</v>
      </c>
      <c r="O339" s="95" t="s">
        <v>2258</v>
      </c>
      <c r="P339" s="95" t="s">
        <v>47</v>
      </c>
      <c r="Q339" s="9">
        <v>0</v>
      </c>
      <c r="R339" s="9">
        <v>0</v>
      </c>
      <c r="S339" s="9">
        <v>0</v>
      </c>
      <c r="T339" s="9">
        <v>0</v>
      </c>
      <c r="U339" s="95" t="s">
        <v>50</v>
      </c>
      <c r="V339" s="9">
        <v>0</v>
      </c>
      <c r="W339" s="9">
        <v>0</v>
      </c>
      <c r="X339" s="95" t="s">
        <v>50</v>
      </c>
      <c r="Y339" s="9">
        <v>0</v>
      </c>
      <c r="Z339" s="9">
        <v>0</v>
      </c>
      <c r="AA339" s="95" t="s">
        <v>50</v>
      </c>
      <c r="AB339" s="9">
        <v>0</v>
      </c>
      <c r="AC339" s="9">
        <v>0</v>
      </c>
      <c r="AD339" s="95" t="s">
        <v>50</v>
      </c>
      <c r="AE339" s="9">
        <v>0</v>
      </c>
      <c r="AF339" s="95">
        <v>0</v>
      </c>
      <c r="AG339" s="95" t="s">
        <v>50</v>
      </c>
      <c r="AH339" s="9">
        <v>0</v>
      </c>
      <c r="AI339" s="9">
        <v>0</v>
      </c>
      <c r="AJ339" s="95" t="s">
        <v>50</v>
      </c>
      <c r="AK339" s="9">
        <v>0</v>
      </c>
      <c r="AL339" s="9">
        <v>0</v>
      </c>
      <c r="AM339" s="96" t="s">
        <v>47</v>
      </c>
      <c r="AN339" s="95" t="s">
        <v>47</v>
      </c>
      <c r="AO339" s="96" t="s">
        <v>47</v>
      </c>
      <c r="AP339" s="95" t="s">
        <v>47</v>
      </c>
    </row>
    <row r="340" spans="1:42" ht="15" customHeight="1" x14ac:dyDescent="0.25">
      <c r="A340" s="95" t="s">
        <v>651</v>
      </c>
      <c r="B340" s="96">
        <v>44368</v>
      </c>
      <c r="C340" s="95" t="s">
        <v>1484</v>
      </c>
      <c r="D340" s="95" t="s">
        <v>58</v>
      </c>
      <c r="E340" s="95" t="s">
        <v>1493</v>
      </c>
      <c r="F340" s="95" t="s">
        <v>1574</v>
      </c>
      <c r="G340" s="95" t="s">
        <v>48</v>
      </c>
      <c r="H340" s="95" t="s">
        <v>1575</v>
      </c>
      <c r="I340" s="9" t="s">
        <v>47</v>
      </c>
      <c r="J340" s="9" t="s">
        <v>47</v>
      </c>
      <c r="K340" s="9" t="s">
        <v>47</v>
      </c>
      <c r="L340" s="9" t="s">
        <v>47</v>
      </c>
      <c r="M340" s="9">
        <v>0</v>
      </c>
      <c r="N340" s="95" t="s">
        <v>47</v>
      </c>
      <c r="O340" s="95" t="s">
        <v>56</v>
      </c>
      <c r="P340" s="95" t="s">
        <v>47</v>
      </c>
      <c r="Q340" s="9">
        <v>340704411.05000001</v>
      </c>
      <c r="R340" s="9">
        <v>0</v>
      </c>
      <c r="S340" s="9">
        <v>338671163.05000001</v>
      </c>
      <c r="T340" s="9">
        <v>0</v>
      </c>
      <c r="U340" s="95" t="s">
        <v>50</v>
      </c>
      <c r="V340" s="9">
        <v>0</v>
      </c>
      <c r="W340" s="9">
        <v>1752800</v>
      </c>
      <c r="X340" s="95" t="s">
        <v>50</v>
      </c>
      <c r="Y340" s="9">
        <v>280448</v>
      </c>
      <c r="Z340" s="9">
        <v>0</v>
      </c>
      <c r="AA340" s="95" t="s">
        <v>50</v>
      </c>
      <c r="AB340" s="9">
        <v>0</v>
      </c>
      <c r="AC340" s="9">
        <v>0</v>
      </c>
      <c r="AD340" s="95" t="s">
        <v>50</v>
      </c>
      <c r="AE340" s="9">
        <v>0</v>
      </c>
      <c r="AF340" s="95">
        <v>0</v>
      </c>
      <c r="AG340" s="95" t="s">
        <v>50</v>
      </c>
      <c r="AH340" s="9">
        <v>0</v>
      </c>
      <c r="AI340" s="9">
        <v>0</v>
      </c>
      <c r="AJ340" s="95" t="s">
        <v>50</v>
      </c>
      <c r="AK340" s="9">
        <v>0</v>
      </c>
      <c r="AL340" s="9">
        <v>0</v>
      </c>
      <c r="AM340" s="96" t="s">
        <v>47</v>
      </c>
      <c r="AN340" s="95" t="s">
        <v>47</v>
      </c>
      <c r="AO340" s="96" t="s">
        <v>47</v>
      </c>
      <c r="AP340" s="95" t="s">
        <v>47</v>
      </c>
    </row>
    <row r="341" spans="1:42" ht="15" customHeight="1" x14ac:dyDescent="0.25">
      <c r="A341" s="95" t="s">
        <v>653</v>
      </c>
      <c r="B341" s="96">
        <v>44368</v>
      </c>
      <c r="C341" s="95" t="s">
        <v>1484</v>
      </c>
      <c r="D341" s="95" t="s">
        <v>58</v>
      </c>
      <c r="E341" s="95" t="s">
        <v>1493</v>
      </c>
      <c r="F341" s="95" t="s">
        <v>1576</v>
      </c>
      <c r="G341" s="95" t="s">
        <v>48</v>
      </c>
      <c r="H341" s="95" t="s">
        <v>1577</v>
      </c>
      <c r="I341" s="9" t="s">
        <v>47</v>
      </c>
      <c r="J341" s="9" t="s">
        <v>47</v>
      </c>
      <c r="K341" s="9" t="s">
        <v>47</v>
      </c>
      <c r="L341" s="9" t="s">
        <v>47</v>
      </c>
      <c r="M341" s="9">
        <v>0</v>
      </c>
      <c r="N341" s="95" t="s">
        <v>47</v>
      </c>
      <c r="O341" s="95" t="s">
        <v>1578</v>
      </c>
      <c r="P341" s="95" t="s">
        <v>1579</v>
      </c>
      <c r="Q341" s="9">
        <v>4150380</v>
      </c>
      <c r="R341" s="9">
        <v>0</v>
      </c>
      <c r="S341" s="9">
        <v>4150380</v>
      </c>
      <c r="T341" s="9">
        <v>0</v>
      </c>
      <c r="U341" s="95" t="s">
        <v>50</v>
      </c>
      <c r="V341" s="9">
        <v>0</v>
      </c>
      <c r="W341" s="9">
        <v>0</v>
      </c>
      <c r="X341" s="95" t="s">
        <v>50</v>
      </c>
      <c r="Y341" s="9">
        <v>0</v>
      </c>
      <c r="Z341" s="9">
        <v>0</v>
      </c>
      <c r="AA341" s="95" t="s">
        <v>50</v>
      </c>
      <c r="AB341" s="9">
        <v>0</v>
      </c>
      <c r="AC341" s="9">
        <v>0</v>
      </c>
      <c r="AD341" s="95" t="s">
        <v>50</v>
      </c>
      <c r="AE341" s="9">
        <v>0</v>
      </c>
      <c r="AF341" s="95">
        <v>0</v>
      </c>
      <c r="AG341" s="95" t="s">
        <v>50</v>
      </c>
      <c r="AH341" s="9">
        <v>0</v>
      </c>
      <c r="AI341" s="9">
        <v>0</v>
      </c>
      <c r="AJ341" s="95" t="s">
        <v>50</v>
      </c>
      <c r="AK341" s="9">
        <v>0</v>
      </c>
      <c r="AL341" s="9">
        <v>0</v>
      </c>
      <c r="AM341" s="96" t="s">
        <v>47</v>
      </c>
      <c r="AN341" s="95" t="s">
        <v>47</v>
      </c>
      <c r="AO341" s="96" t="s">
        <v>47</v>
      </c>
      <c r="AP341" s="95" t="s">
        <v>47</v>
      </c>
    </row>
    <row r="342" spans="1:42" ht="15" customHeight="1" x14ac:dyDescent="0.25">
      <c r="A342" s="95" t="s">
        <v>655</v>
      </c>
      <c r="B342" s="96">
        <v>44368</v>
      </c>
      <c r="C342" s="95" t="s">
        <v>1484</v>
      </c>
      <c r="D342" s="95" t="s">
        <v>58</v>
      </c>
      <c r="E342" s="95" t="s">
        <v>1493</v>
      </c>
      <c r="F342" s="95" t="s">
        <v>1574</v>
      </c>
      <c r="G342" s="95" t="s">
        <v>48</v>
      </c>
      <c r="H342" s="95" t="s">
        <v>1580</v>
      </c>
      <c r="I342" s="9" t="s">
        <v>47</v>
      </c>
      <c r="J342" s="9" t="s">
        <v>47</v>
      </c>
      <c r="K342" s="9" t="s">
        <v>47</v>
      </c>
      <c r="L342" s="9" t="s">
        <v>47</v>
      </c>
      <c r="M342" s="9">
        <v>0</v>
      </c>
      <c r="N342" s="95" t="s">
        <v>47</v>
      </c>
      <c r="O342" s="95" t="s">
        <v>56</v>
      </c>
      <c r="P342" s="95" t="s">
        <v>47</v>
      </c>
      <c r="Q342" s="9">
        <v>680372561.85000002</v>
      </c>
      <c r="R342" s="9">
        <v>0</v>
      </c>
      <c r="S342" s="9">
        <v>630372815.04999995</v>
      </c>
      <c r="T342" s="9">
        <v>0</v>
      </c>
      <c r="U342" s="95" t="s">
        <v>50</v>
      </c>
      <c r="V342" s="9">
        <v>0</v>
      </c>
      <c r="W342" s="9">
        <v>43103230</v>
      </c>
      <c r="X342" s="95" t="s">
        <v>49</v>
      </c>
      <c r="Y342" s="9">
        <v>6896516.8000000007</v>
      </c>
      <c r="Z342" s="9">
        <v>0</v>
      </c>
      <c r="AA342" s="95" t="s">
        <v>50</v>
      </c>
      <c r="AB342" s="9">
        <v>0</v>
      </c>
      <c r="AC342" s="9">
        <v>0</v>
      </c>
      <c r="AD342" s="95" t="s">
        <v>50</v>
      </c>
      <c r="AE342" s="9">
        <v>0</v>
      </c>
      <c r="AF342" s="95">
        <v>0</v>
      </c>
      <c r="AG342" s="95" t="s">
        <v>50</v>
      </c>
      <c r="AH342" s="9">
        <v>0</v>
      </c>
      <c r="AI342" s="9">
        <v>0</v>
      </c>
      <c r="AJ342" s="95" t="s">
        <v>50</v>
      </c>
      <c r="AK342" s="9">
        <v>0</v>
      </c>
      <c r="AL342" s="9">
        <v>0</v>
      </c>
      <c r="AM342" s="96" t="s">
        <v>47</v>
      </c>
      <c r="AN342" s="95" t="s">
        <v>47</v>
      </c>
      <c r="AO342" s="96" t="s">
        <v>47</v>
      </c>
      <c r="AP342" s="95" t="s">
        <v>47</v>
      </c>
    </row>
    <row r="343" spans="1:42" ht="15" customHeight="1" x14ac:dyDescent="0.25">
      <c r="A343" s="95" t="s">
        <v>657</v>
      </c>
      <c r="B343" s="96">
        <v>44368</v>
      </c>
      <c r="C343" s="95" t="s">
        <v>1484</v>
      </c>
      <c r="D343" s="95" t="s">
        <v>58</v>
      </c>
      <c r="E343" s="95" t="s">
        <v>1493</v>
      </c>
      <c r="F343" s="95" t="s">
        <v>1576</v>
      </c>
      <c r="G343" s="95" t="s">
        <v>48</v>
      </c>
      <c r="H343" s="95" t="s">
        <v>1581</v>
      </c>
      <c r="I343" s="9" t="s">
        <v>47</v>
      </c>
      <c r="J343" s="9" t="s">
        <v>47</v>
      </c>
      <c r="K343" s="9" t="s">
        <v>47</v>
      </c>
      <c r="L343" s="9" t="s">
        <v>47</v>
      </c>
      <c r="M343" s="9">
        <v>0</v>
      </c>
      <c r="N343" s="95" t="s">
        <v>47</v>
      </c>
      <c r="O343" s="95" t="s">
        <v>1582</v>
      </c>
      <c r="P343" s="95" t="s">
        <v>1583</v>
      </c>
      <c r="Q343" s="9">
        <v>6041651.2000000002</v>
      </c>
      <c r="R343" s="9">
        <v>0</v>
      </c>
      <c r="S343" s="9">
        <v>0</v>
      </c>
      <c r="T343" s="9">
        <v>5208320</v>
      </c>
      <c r="U343" s="95" t="s">
        <v>49</v>
      </c>
      <c r="V343" s="9">
        <v>833331.19999999995</v>
      </c>
      <c r="W343" s="9">
        <v>0</v>
      </c>
      <c r="X343" s="95" t="s">
        <v>50</v>
      </c>
      <c r="Y343" s="9">
        <v>0</v>
      </c>
      <c r="Z343" s="9">
        <v>0</v>
      </c>
      <c r="AA343" s="95" t="s">
        <v>50</v>
      </c>
      <c r="AB343" s="9">
        <v>0</v>
      </c>
      <c r="AC343" s="9">
        <v>0</v>
      </c>
      <c r="AD343" s="95" t="s">
        <v>50</v>
      </c>
      <c r="AE343" s="9">
        <v>0</v>
      </c>
      <c r="AF343" s="95">
        <v>0</v>
      </c>
      <c r="AG343" s="95" t="s">
        <v>50</v>
      </c>
      <c r="AH343" s="9">
        <v>0</v>
      </c>
      <c r="AI343" s="9">
        <v>0</v>
      </c>
      <c r="AJ343" s="95" t="s">
        <v>50</v>
      </c>
      <c r="AK343" s="9">
        <v>0</v>
      </c>
      <c r="AL343" s="9">
        <v>0</v>
      </c>
      <c r="AM343" s="96" t="s">
        <v>47</v>
      </c>
      <c r="AN343" s="95" t="s">
        <v>47</v>
      </c>
      <c r="AO343" s="96" t="s">
        <v>47</v>
      </c>
      <c r="AP343" s="95" t="s">
        <v>47</v>
      </c>
    </row>
    <row r="344" spans="1:42" ht="15" customHeight="1" x14ac:dyDescent="0.25">
      <c r="A344" s="95" t="s">
        <v>659</v>
      </c>
      <c r="B344" s="96">
        <v>44368</v>
      </c>
      <c r="C344" s="95" t="s">
        <v>1484</v>
      </c>
      <c r="D344" s="95" t="s">
        <v>58</v>
      </c>
      <c r="E344" s="95" t="s">
        <v>1493</v>
      </c>
      <c r="F344" s="95" t="s">
        <v>1574</v>
      </c>
      <c r="G344" s="95" t="s">
        <v>48</v>
      </c>
      <c r="H344" s="95" t="s">
        <v>1584</v>
      </c>
      <c r="I344" s="9" t="s">
        <v>47</v>
      </c>
      <c r="J344" s="9" t="s">
        <v>47</v>
      </c>
      <c r="K344" s="9" t="s">
        <v>47</v>
      </c>
      <c r="L344" s="9" t="s">
        <v>47</v>
      </c>
      <c r="M344" s="9">
        <v>0</v>
      </c>
      <c r="N344" s="95" t="s">
        <v>47</v>
      </c>
      <c r="O344" s="95" t="s">
        <v>56</v>
      </c>
      <c r="P344" s="95" t="s">
        <v>47</v>
      </c>
      <c r="Q344" s="9">
        <v>143081493.94999999</v>
      </c>
      <c r="R344" s="9">
        <v>0</v>
      </c>
      <c r="S344" s="9">
        <f>119994238.35-6166100</f>
        <v>113828138.34999999</v>
      </c>
      <c r="T344" s="9">
        <v>0</v>
      </c>
      <c r="U344" s="95" t="s">
        <v>50</v>
      </c>
      <c r="V344" s="9">
        <v>0</v>
      </c>
      <c r="W344" s="9">
        <v>25218410</v>
      </c>
      <c r="X344" s="95" t="s">
        <v>49</v>
      </c>
      <c r="Y344" s="9">
        <v>4034945.6</v>
      </c>
      <c r="Z344" s="9">
        <v>0</v>
      </c>
      <c r="AA344" s="95" t="s">
        <v>50</v>
      </c>
      <c r="AB344" s="9">
        <v>0</v>
      </c>
      <c r="AC344" s="9">
        <v>0</v>
      </c>
      <c r="AD344" s="95" t="s">
        <v>50</v>
      </c>
      <c r="AE344" s="9">
        <v>0</v>
      </c>
      <c r="AF344" s="95">
        <v>0</v>
      </c>
      <c r="AG344" s="95" t="s">
        <v>50</v>
      </c>
      <c r="AH344" s="9">
        <v>0</v>
      </c>
      <c r="AI344" s="9">
        <v>0</v>
      </c>
      <c r="AJ344" s="95" t="s">
        <v>50</v>
      </c>
      <c r="AK344" s="9">
        <v>0</v>
      </c>
      <c r="AL344" s="9">
        <v>0</v>
      </c>
      <c r="AM344" s="96" t="s">
        <v>47</v>
      </c>
      <c r="AN344" s="95" t="s">
        <v>47</v>
      </c>
      <c r="AO344" s="96" t="s">
        <v>47</v>
      </c>
      <c r="AP344" s="95" t="s">
        <v>47</v>
      </c>
    </row>
    <row r="345" spans="1:42" ht="15" customHeight="1" x14ac:dyDescent="0.25">
      <c r="A345" s="95" t="s">
        <v>664</v>
      </c>
      <c r="B345" s="96">
        <v>44368</v>
      </c>
      <c r="C345" s="95" t="s">
        <v>1737</v>
      </c>
      <c r="D345" s="95" t="s">
        <v>58</v>
      </c>
      <c r="E345" s="95" t="s">
        <v>1746</v>
      </c>
      <c r="F345" s="95" t="s">
        <v>1857</v>
      </c>
      <c r="G345" s="95" t="s">
        <v>48</v>
      </c>
      <c r="H345" s="95" t="s">
        <v>1990</v>
      </c>
      <c r="I345" s="9" t="s">
        <v>47</v>
      </c>
      <c r="J345" s="9" t="s">
        <v>47</v>
      </c>
      <c r="K345" s="9" t="s">
        <v>47</v>
      </c>
      <c r="L345" s="9" t="s">
        <v>47</v>
      </c>
      <c r="M345" s="9">
        <v>0</v>
      </c>
      <c r="N345" s="95" t="s">
        <v>47</v>
      </c>
      <c r="O345" s="95" t="s">
        <v>56</v>
      </c>
      <c r="P345" s="95" t="s">
        <v>47</v>
      </c>
      <c r="Q345" s="9">
        <v>277415109.19999993</v>
      </c>
      <c r="R345" s="9">
        <v>0</v>
      </c>
      <c r="S345" s="9">
        <v>206131612.80000001</v>
      </c>
      <c r="T345" s="9">
        <v>0</v>
      </c>
      <c r="U345" s="95" t="s">
        <v>50</v>
      </c>
      <c r="V345" s="9">
        <v>0</v>
      </c>
      <c r="W345" s="9">
        <v>61451290</v>
      </c>
      <c r="X345" s="95" t="s">
        <v>49</v>
      </c>
      <c r="Y345" s="9">
        <v>9832206.4000000004</v>
      </c>
      <c r="Z345" s="9">
        <v>0</v>
      </c>
      <c r="AA345" s="95" t="s">
        <v>50</v>
      </c>
      <c r="AB345" s="9">
        <v>0</v>
      </c>
      <c r="AC345" s="9">
        <v>0</v>
      </c>
      <c r="AD345" s="95" t="s">
        <v>50</v>
      </c>
      <c r="AE345" s="9">
        <v>0</v>
      </c>
      <c r="AF345" s="95">
        <v>0</v>
      </c>
      <c r="AG345" s="95" t="s">
        <v>50</v>
      </c>
      <c r="AH345" s="9">
        <v>0</v>
      </c>
      <c r="AI345" s="9">
        <v>0</v>
      </c>
      <c r="AJ345" s="95" t="s">
        <v>50</v>
      </c>
      <c r="AK345" s="9">
        <v>0</v>
      </c>
      <c r="AL345" s="9">
        <v>0</v>
      </c>
      <c r="AM345" s="96" t="s">
        <v>47</v>
      </c>
      <c r="AN345" s="95" t="s">
        <v>47</v>
      </c>
      <c r="AO345" s="96" t="s">
        <v>47</v>
      </c>
      <c r="AP345" s="95" t="s">
        <v>47</v>
      </c>
    </row>
    <row r="346" spans="1:42" ht="15" customHeight="1" x14ac:dyDescent="0.25">
      <c r="A346" s="95" t="s">
        <v>666</v>
      </c>
      <c r="B346" s="97">
        <v>44368</v>
      </c>
      <c r="C346" s="95" t="s">
        <v>46</v>
      </c>
      <c r="D346" s="95" t="s">
        <v>58</v>
      </c>
      <c r="E346" s="95" t="s">
        <v>2275</v>
      </c>
      <c r="F346" s="93" t="s">
        <v>2288</v>
      </c>
      <c r="G346" s="95" t="s">
        <v>2276</v>
      </c>
      <c r="H346" s="95" t="s">
        <v>2289</v>
      </c>
      <c r="I346" s="95"/>
      <c r="J346" s="9"/>
      <c r="K346" s="9"/>
      <c r="L346" s="9"/>
      <c r="M346" s="9">
        <v>0</v>
      </c>
      <c r="N346" s="95"/>
      <c r="O346" s="95" t="s">
        <v>56</v>
      </c>
      <c r="P346" s="95"/>
      <c r="Q346" s="9">
        <v>226450049.13999999</v>
      </c>
      <c r="R346" s="9">
        <v>0</v>
      </c>
      <c r="S346" s="9">
        <v>226450049.13999999</v>
      </c>
      <c r="T346" s="9">
        <v>0</v>
      </c>
      <c r="U346" s="95" t="s">
        <v>50</v>
      </c>
      <c r="V346" s="9">
        <v>0</v>
      </c>
      <c r="W346" s="9">
        <v>0</v>
      </c>
      <c r="X346" s="95" t="s">
        <v>50</v>
      </c>
      <c r="Y346" s="9">
        <v>0</v>
      </c>
      <c r="Z346" s="9">
        <v>0</v>
      </c>
      <c r="AA346" s="95" t="s">
        <v>50</v>
      </c>
      <c r="AB346" s="9">
        <v>0</v>
      </c>
      <c r="AC346" s="9">
        <v>0</v>
      </c>
      <c r="AD346" s="95" t="s">
        <v>50</v>
      </c>
      <c r="AE346" s="9">
        <v>0</v>
      </c>
      <c r="AF346" s="9">
        <v>0</v>
      </c>
      <c r="AG346" s="98"/>
      <c r="AH346" s="98"/>
      <c r="AI346" s="98"/>
      <c r="AJ346" s="98"/>
      <c r="AK346" s="9"/>
      <c r="AL346" s="9"/>
      <c r="AM346" s="99"/>
      <c r="AN346" s="98"/>
      <c r="AO346" s="98"/>
      <c r="AP346" s="98"/>
    </row>
    <row r="347" spans="1:42" ht="15" customHeight="1" x14ac:dyDescent="0.25">
      <c r="A347" s="95" t="s">
        <v>667</v>
      </c>
      <c r="B347" s="96">
        <v>44368</v>
      </c>
      <c r="C347" s="95" t="s">
        <v>46</v>
      </c>
      <c r="D347" s="95" t="s">
        <v>62</v>
      </c>
      <c r="E347" s="95" t="s">
        <v>63</v>
      </c>
      <c r="F347" s="95" t="s">
        <v>2375</v>
      </c>
      <c r="G347" s="95" t="s">
        <v>48</v>
      </c>
      <c r="H347" s="95" t="s">
        <v>617</v>
      </c>
      <c r="I347" s="9" t="s">
        <v>47</v>
      </c>
      <c r="J347" s="9" t="s">
        <v>47</v>
      </c>
      <c r="K347" s="9" t="s">
        <v>47</v>
      </c>
      <c r="L347" s="9" t="s">
        <v>47</v>
      </c>
      <c r="M347" s="9">
        <v>0</v>
      </c>
      <c r="N347" s="95" t="s">
        <v>47</v>
      </c>
      <c r="O347" s="95" t="s">
        <v>56</v>
      </c>
      <c r="P347" s="95" t="s">
        <v>47</v>
      </c>
      <c r="Q347" s="9">
        <v>2919391116.0160017</v>
      </c>
      <c r="R347" s="9">
        <v>0</v>
      </c>
      <c r="S347" s="9">
        <v>2127028851.6000009</v>
      </c>
      <c r="T347" s="9">
        <v>0</v>
      </c>
      <c r="U347" s="95" t="s">
        <v>50</v>
      </c>
      <c r="V347" s="9">
        <v>0</v>
      </c>
      <c r="W347" s="9">
        <v>683070917.5999999</v>
      </c>
      <c r="X347" s="95" t="s">
        <v>49</v>
      </c>
      <c r="Y347" s="9">
        <v>109291346.81600003</v>
      </c>
      <c r="Z347" s="9">
        <v>0</v>
      </c>
      <c r="AA347" s="95" t="s">
        <v>50</v>
      </c>
      <c r="AB347" s="9">
        <v>0</v>
      </c>
      <c r="AC347" s="9">
        <v>0</v>
      </c>
      <c r="AD347" s="95" t="s">
        <v>50</v>
      </c>
      <c r="AE347" s="9">
        <v>0</v>
      </c>
      <c r="AF347" s="95">
        <v>0</v>
      </c>
      <c r="AG347" s="95" t="s">
        <v>50</v>
      </c>
      <c r="AH347" s="9">
        <v>0</v>
      </c>
      <c r="AI347" s="9">
        <v>0</v>
      </c>
      <c r="AJ347" s="95" t="s">
        <v>50</v>
      </c>
      <c r="AK347" s="9">
        <v>0</v>
      </c>
      <c r="AL347" s="9">
        <v>0</v>
      </c>
      <c r="AM347" s="96" t="s">
        <v>47</v>
      </c>
      <c r="AN347" s="95" t="s">
        <v>47</v>
      </c>
      <c r="AO347" s="96" t="s">
        <v>47</v>
      </c>
      <c r="AP347" s="95" t="s">
        <v>47</v>
      </c>
    </row>
    <row r="348" spans="1:42" ht="15" customHeight="1" x14ac:dyDescent="0.25">
      <c r="A348" s="95" t="s">
        <v>668</v>
      </c>
      <c r="B348" s="96">
        <v>44368</v>
      </c>
      <c r="C348" s="95" t="s">
        <v>1484</v>
      </c>
      <c r="D348" s="95" t="s">
        <v>62</v>
      </c>
      <c r="E348" s="95" t="s">
        <v>1501</v>
      </c>
      <c r="F348" s="95" t="s">
        <v>2586</v>
      </c>
      <c r="G348" s="95" t="s">
        <v>48</v>
      </c>
      <c r="H348" s="95" t="s">
        <v>1585</v>
      </c>
      <c r="I348" s="9" t="s">
        <v>47</v>
      </c>
      <c r="J348" s="9" t="s">
        <v>47</v>
      </c>
      <c r="K348" s="9" t="s">
        <v>47</v>
      </c>
      <c r="L348" s="9" t="s">
        <v>47</v>
      </c>
      <c r="M348" s="9">
        <v>0</v>
      </c>
      <c r="N348" s="95" t="s">
        <v>47</v>
      </c>
      <c r="O348" s="95" t="s">
        <v>56</v>
      </c>
      <c r="P348" s="95" t="s">
        <v>47</v>
      </c>
      <c r="Q348" s="9">
        <v>1039065345.6499996</v>
      </c>
      <c r="R348" s="9">
        <v>0</v>
      </c>
      <c r="S348" s="9">
        <v>944744423.25</v>
      </c>
      <c r="T348" s="9">
        <v>0</v>
      </c>
      <c r="U348" s="95" t="s">
        <v>50</v>
      </c>
      <c r="V348" s="9">
        <v>0</v>
      </c>
      <c r="W348" s="9">
        <v>81311140</v>
      </c>
      <c r="X348" s="95" t="s">
        <v>49</v>
      </c>
      <c r="Y348" s="9">
        <v>13009782.400000004</v>
      </c>
      <c r="Z348" s="9">
        <v>0</v>
      </c>
      <c r="AA348" s="95" t="s">
        <v>50</v>
      </c>
      <c r="AB348" s="9">
        <v>0</v>
      </c>
      <c r="AC348" s="9">
        <v>0</v>
      </c>
      <c r="AD348" s="95" t="s">
        <v>50</v>
      </c>
      <c r="AE348" s="9">
        <v>0</v>
      </c>
      <c r="AF348" s="95">
        <v>0</v>
      </c>
      <c r="AG348" s="95" t="s">
        <v>50</v>
      </c>
      <c r="AH348" s="9">
        <v>0</v>
      </c>
      <c r="AI348" s="9">
        <v>0</v>
      </c>
      <c r="AJ348" s="95" t="s">
        <v>50</v>
      </c>
      <c r="AK348" s="9">
        <v>0</v>
      </c>
      <c r="AL348" s="9">
        <v>0</v>
      </c>
      <c r="AM348" s="96" t="s">
        <v>47</v>
      </c>
      <c r="AN348" s="95" t="s">
        <v>47</v>
      </c>
      <c r="AO348" s="96" t="s">
        <v>47</v>
      </c>
      <c r="AP348" s="95" t="s">
        <v>47</v>
      </c>
    </row>
    <row r="349" spans="1:42" ht="15" customHeight="1" x14ac:dyDescent="0.25">
      <c r="A349" s="95" t="s">
        <v>669</v>
      </c>
      <c r="B349" s="96">
        <v>44368</v>
      </c>
      <c r="C349" s="95" t="s">
        <v>1737</v>
      </c>
      <c r="D349" s="95" t="s">
        <v>62</v>
      </c>
      <c r="E349" s="95" t="s">
        <v>1775</v>
      </c>
      <c r="F349" s="95" t="s">
        <v>1888</v>
      </c>
      <c r="G349" s="95" t="s">
        <v>48</v>
      </c>
      <c r="H349" s="95" t="s">
        <v>1991</v>
      </c>
      <c r="I349" s="9" t="s">
        <v>47</v>
      </c>
      <c r="J349" s="9" t="s">
        <v>47</v>
      </c>
      <c r="K349" s="9" t="s">
        <v>47</v>
      </c>
      <c r="L349" s="9" t="s">
        <v>47</v>
      </c>
      <c r="M349" s="9">
        <v>0</v>
      </c>
      <c r="N349" s="95" t="s">
        <v>47</v>
      </c>
      <c r="O349" s="95" t="s">
        <v>56</v>
      </c>
      <c r="P349" s="95" t="s">
        <v>47</v>
      </c>
      <c r="Q349" s="9">
        <v>372357105.75400013</v>
      </c>
      <c r="R349" s="9">
        <v>0</v>
      </c>
      <c r="S349" s="9">
        <v>250470223.89999995</v>
      </c>
      <c r="T349" s="9">
        <v>0</v>
      </c>
      <c r="U349" s="95" t="s">
        <v>50</v>
      </c>
      <c r="V349" s="9">
        <v>0</v>
      </c>
      <c r="W349" s="9">
        <v>105074898.15000001</v>
      </c>
      <c r="X349" s="95" t="s">
        <v>49</v>
      </c>
      <c r="Y349" s="9">
        <v>16811983.704</v>
      </c>
      <c r="Z349" s="9">
        <v>0</v>
      </c>
      <c r="AA349" s="95" t="s">
        <v>50</v>
      </c>
      <c r="AB349" s="9">
        <v>0</v>
      </c>
      <c r="AC349" s="9">
        <v>0</v>
      </c>
      <c r="AD349" s="95" t="s">
        <v>50</v>
      </c>
      <c r="AE349" s="9">
        <v>0</v>
      </c>
      <c r="AF349" s="95">
        <v>0</v>
      </c>
      <c r="AG349" s="95" t="s">
        <v>50</v>
      </c>
      <c r="AH349" s="9">
        <v>0</v>
      </c>
      <c r="AI349" s="9">
        <v>0</v>
      </c>
      <c r="AJ349" s="95" t="s">
        <v>50</v>
      </c>
      <c r="AK349" s="9">
        <v>0</v>
      </c>
      <c r="AL349" s="9">
        <v>0</v>
      </c>
      <c r="AM349" s="96" t="s">
        <v>47</v>
      </c>
      <c r="AN349" s="95" t="s">
        <v>47</v>
      </c>
      <c r="AO349" s="96" t="s">
        <v>47</v>
      </c>
      <c r="AP349" s="95" t="s">
        <v>47</v>
      </c>
    </row>
    <row r="350" spans="1:42" ht="15" customHeight="1" x14ac:dyDescent="0.25">
      <c r="A350" s="95" t="s">
        <v>670</v>
      </c>
      <c r="B350" s="96">
        <v>44368</v>
      </c>
      <c r="C350" s="95" t="s">
        <v>1737</v>
      </c>
      <c r="D350" s="95" t="s">
        <v>62</v>
      </c>
      <c r="E350" s="95" t="s">
        <v>1775</v>
      </c>
      <c r="F350" s="95" t="s">
        <v>1888</v>
      </c>
      <c r="G350" s="95" t="s">
        <v>48</v>
      </c>
      <c r="H350" s="95" t="s">
        <v>1992</v>
      </c>
      <c r="I350" s="9" t="s">
        <v>47</v>
      </c>
      <c r="J350" s="9" t="s">
        <v>47</v>
      </c>
      <c r="K350" s="9" t="s">
        <v>47</v>
      </c>
      <c r="L350" s="9" t="s">
        <v>47</v>
      </c>
      <c r="M350" s="9">
        <v>0</v>
      </c>
      <c r="N350" s="95" t="s">
        <v>47</v>
      </c>
      <c r="O350" s="95" t="s">
        <v>56</v>
      </c>
      <c r="P350" s="95" t="s">
        <v>47</v>
      </c>
      <c r="Q350" s="9">
        <v>456739920.65999997</v>
      </c>
      <c r="R350" s="9">
        <v>0</v>
      </c>
      <c r="S350" s="9">
        <v>307900448.55000001</v>
      </c>
      <c r="T350" s="9">
        <v>0</v>
      </c>
      <c r="U350" s="95" t="s">
        <v>50</v>
      </c>
      <c r="V350" s="9">
        <v>0</v>
      </c>
      <c r="W350" s="9">
        <v>128309889.75</v>
      </c>
      <c r="X350" s="95" t="s">
        <v>49</v>
      </c>
      <c r="Y350" s="9">
        <v>20529582.359999999</v>
      </c>
      <c r="Z350" s="9">
        <v>0</v>
      </c>
      <c r="AA350" s="95" t="s">
        <v>50</v>
      </c>
      <c r="AB350" s="9">
        <v>0</v>
      </c>
      <c r="AC350" s="9">
        <v>0</v>
      </c>
      <c r="AD350" s="95" t="s">
        <v>50</v>
      </c>
      <c r="AE350" s="9">
        <v>0</v>
      </c>
      <c r="AF350" s="95">
        <v>0</v>
      </c>
      <c r="AG350" s="95" t="s">
        <v>50</v>
      </c>
      <c r="AH350" s="9">
        <v>0</v>
      </c>
      <c r="AI350" s="9">
        <v>0</v>
      </c>
      <c r="AJ350" s="95" t="s">
        <v>50</v>
      </c>
      <c r="AK350" s="9">
        <v>0</v>
      </c>
      <c r="AL350" s="9">
        <v>0</v>
      </c>
      <c r="AM350" s="96" t="s">
        <v>47</v>
      </c>
      <c r="AN350" s="95" t="s">
        <v>47</v>
      </c>
      <c r="AO350" s="96" t="s">
        <v>47</v>
      </c>
      <c r="AP350" s="95" t="s">
        <v>47</v>
      </c>
    </row>
    <row r="351" spans="1:42" ht="15" customHeight="1" x14ac:dyDescent="0.25">
      <c r="A351" s="95" t="s">
        <v>671</v>
      </c>
      <c r="B351" s="96">
        <v>44368</v>
      </c>
      <c r="C351" s="95" t="s">
        <v>46</v>
      </c>
      <c r="D351" s="95" t="s">
        <v>66</v>
      </c>
      <c r="E351" s="95" t="s">
        <v>67</v>
      </c>
      <c r="F351" s="95" t="s">
        <v>2302</v>
      </c>
      <c r="G351" s="95" t="s">
        <v>48</v>
      </c>
      <c r="H351" s="95" t="s">
        <v>619</v>
      </c>
      <c r="I351" s="9" t="s">
        <v>47</v>
      </c>
      <c r="J351" s="9" t="s">
        <v>47</v>
      </c>
      <c r="K351" s="9" t="s">
        <v>47</v>
      </c>
      <c r="L351" s="9" t="s">
        <v>47</v>
      </c>
      <c r="M351" s="9">
        <v>0</v>
      </c>
      <c r="N351" s="95" t="s">
        <v>47</v>
      </c>
      <c r="O351" s="95" t="s">
        <v>56</v>
      </c>
      <c r="P351" s="95" t="s">
        <v>47</v>
      </c>
      <c r="Q351" s="9">
        <v>2492102078.7359996</v>
      </c>
      <c r="R351" s="9">
        <v>0</v>
      </c>
      <c r="S351" s="9">
        <v>1858427922.1999993</v>
      </c>
      <c r="T351" s="9">
        <v>0</v>
      </c>
      <c r="U351" s="95" t="s">
        <v>50</v>
      </c>
      <c r="V351" s="9">
        <v>0</v>
      </c>
      <c r="W351" s="9">
        <v>546270824.60000002</v>
      </c>
      <c r="X351" s="95" t="s">
        <v>49</v>
      </c>
      <c r="Y351" s="9">
        <v>87403331.936000004</v>
      </c>
      <c r="Z351" s="9">
        <v>0</v>
      </c>
      <c r="AA351" s="95" t="s">
        <v>50</v>
      </c>
      <c r="AB351" s="9">
        <v>0</v>
      </c>
      <c r="AC351" s="9">
        <v>0</v>
      </c>
      <c r="AD351" s="95" t="s">
        <v>50</v>
      </c>
      <c r="AE351" s="9">
        <v>0</v>
      </c>
      <c r="AF351" s="95">
        <v>0</v>
      </c>
      <c r="AG351" s="95" t="s">
        <v>50</v>
      </c>
      <c r="AH351" s="9">
        <v>0</v>
      </c>
      <c r="AI351" s="9">
        <v>0</v>
      </c>
      <c r="AJ351" s="95" t="s">
        <v>50</v>
      </c>
      <c r="AK351" s="9">
        <v>0</v>
      </c>
      <c r="AL351" s="9">
        <v>0</v>
      </c>
      <c r="AM351" s="96" t="s">
        <v>47</v>
      </c>
      <c r="AN351" s="95" t="s">
        <v>47</v>
      </c>
      <c r="AO351" s="96" t="s">
        <v>47</v>
      </c>
      <c r="AP351" s="95" t="s">
        <v>47</v>
      </c>
    </row>
    <row r="352" spans="1:42" ht="15" customHeight="1" x14ac:dyDescent="0.25">
      <c r="A352" s="95" t="s">
        <v>672</v>
      </c>
      <c r="B352" s="96">
        <v>44368</v>
      </c>
      <c r="C352" s="95" t="s">
        <v>1484</v>
      </c>
      <c r="D352" s="95" t="s">
        <v>66</v>
      </c>
      <c r="E352" s="95" t="s">
        <v>1503</v>
      </c>
      <c r="F352" s="95" t="s">
        <v>1587</v>
      </c>
      <c r="G352" s="95" t="s">
        <v>48</v>
      </c>
      <c r="H352" s="95" t="s">
        <v>1586</v>
      </c>
      <c r="I352" s="9" t="s">
        <v>47</v>
      </c>
      <c r="J352" s="9" t="s">
        <v>47</v>
      </c>
      <c r="K352" s="9" t="s">
        <v>47</v>
      </c>
      <c r="L352" s="9" t="s">
        <v>47</v>
      </c>
      <c r="M352" s="9">
        <v>0</v>
      </c>
      <c r="N352" s="95" t="s">
        <v>47</v>
      </c>
      <c r="O352" s="95" t="s">
        <v>56</v>
      </c>
      <c r="P352" s="95" t="s">
        <v>47</v>
      </c>
      <c r="Q352" s="9">
        <v>531603474.85000002</v>
      </c>
      <c r="R352" s="9">
        <v>0</v>
      </c>
      <c r="S352" s="9">
        <v>466786433.25</v>
      </c>
      <c r="T352" s="9">
        <v>0</v>
      </c>
      <c r="U352" s="95" t="s">
        <v>50</v>
      </c>
      <c r="V352" s="9">
        <v>0</v>
      </c>
      <c r="W352" s="9">
        <v>55876760</v>
      </c>
      <c r="X352" s="95" t="s">
        <v>49</v>
      </c>
      <c r="Y352" s="9">
        <v>8940281.6000000015</v>
      </c>
      <c r="Z352" s="9">
        <v>0</v>
      </c>
      <c r="AA352" s="95" t="s">
        <v>50</v>
      </c>
      <c r="AB352" s="9">
        <v>0</v>
      </c>
      <c r="AC352" s="9">
        <v>0</v>
      </c>
      <c r="AD352" s="95" t="s">
        <v>50</v>
      </c>
      <c r="AE352" s="9">
        <v>0</v>
      </c>
      <c r="AF352" s="95">
        <v>0</v>
      </c>
      <c r="AG352" s="95" t="s">
        <v>50</v>
      </c>
      <c r="AH352" s="9">
        <v>0</v>
      </c>
      <c r="AI352" s="9">
        <v>0</v>
      </c>
      <c r="AJ352" s="95" t="s">
        <v>50</v>
      </c>
      <c r="AK352" s="9">
        <v>0</v>
      </c>
      <c r="AL352" s="9">
        <v>0</v>
      </c>
      <c r="AM352" s="96" t="s">
        <v>47</v>
      </c>
      <c r="AN352" s="95" t="s">
        <v>47</v>
      </c>
      <c r="AO352" s="96" t="s">
        <v>47</v>
      </c>
      <c r="AP352" s="95" t="s">
        <v>47</v>
      </c>
    </row>
    <row r="353" spans="1:42" ht="15" customHeight="1" x14ac:dyDescent="0.25">
      <c r="A353" s="95" t="s">
        <v>673</v>
      </c>
      <c r="B353" s="96">
        <v>44368</v>
      </c>
      <c r="C353" s="95" t="s">
        <v>1484</v>
      </c>
      <c r="D353" s="95" t="s">
        <v>66</v>
      </c>
      <c r="E353" s="95" t="s">
        <v>1503</v>
      </c>
      <c r="F353" s="95" t="s">
        <v>1587</v>
      </c>
      <c r="G353" s="95" t="s">
        <v>48</v>
      </c>
      <c r="H353" s="95" t="s">
        <v>1588</v>
      </c>
      <c r="I353" s="9" t="s">
        <v>47</v>
      </c>
      <c r="J353" s="9" t="s">
        <v>47</v>
      </c>
      <c r="K353" s="9" t="s">
        <v>47</v>
      </c>
      <c r="L353" s="9" t="s">
        <v>47</v>
      </c>
      <c r="M353" s="9">
        <v>0</v>
      </c>
      <c r="N353" s="95" t="s">
        <v>47</v>
      </c>
      <c r="O353" s="95" t="s">
        <v>1589</v>
      </c>
      <c r="P353" s="95" t="s">
        <v>1590</v>
      </c>
      <c r="Q353" s="9">
        <v>12332200</v>
      </c>
      <c r="R353" s="9">
        <v>0</v>
      </c>
      <c r="S353" s="9">
        <v>12332200</v>
      </c>
      <c r="T353" s="9">
        <v>0</v>
      </c>
      <c r="U353" s="95" t="s">
        <v>50</v>
      </c>
      <c r="V353" s="9">
        <v>0</v>
      </c>
      <c r="W353" s="9">
        <v>0</v>
      </c>
      <c r="X353" s="95" t="s">
        <v>50</v>
      </c>
      <c r="Y353" s="9">
        <v>0</v>
      </c>
      <c r="Z353" s="9">
        <v>0</v>
      </c>
      <c r="AA353" s="95" t="s">
        <v>50</v>
      </c>
      <c r="AB353" s="9">
        <v>0</v>
      </c>
      <c r="AC353" s="9">
        <v>0</v>
      </c>
      <c r="AD353" s="95" t="s">
        <v>50</v>
      </c>
      <c r="AE353" s="9">
        <v>0</v>
      </c>
      <c r="AF353" s="95">
        <v>0</v>
      </c>
      <c r="AG353" s="95" t="s">
        <v>50</v>
      </c>
      <c r="AH353" s="9">
        <v>0</v>
      </c>
      <c r="AI353" s="9">
        <v>0</v>
      </c>
      <c r="AJ353" s="95" t="s">
        <v>50</v>
      </c>
      <c r="AK353" s="9">
        <v>0</v>
      </c>
      <c r="AL353" s="9">
        <v>0</v>
      </c>
      <c r="AM353" s="96" t="s">
        <v>47</v>
      </c>
      <c r="AN353" s="95" t="s">
        <v>47</v>
      </c>
      <c r="AO353" s="96" t="s">
        <v>47</v>
      </c>
      <c r="AP353" s="95" t="s">
        <v>47</v>
      </c>
    </row>
    <row r="354" spans="1:42" ht="15" customHeight="1" x14ac:dyDescent="0.25">
      <c r="A354" s="95" t="s">
        <v>674</v>
      </c>
      <c r="B354" s="96">
        <v>44368</v>
      </c>
      <c r="C354" s="95" t="s">
        <v>1484</v>
      </c>
      <c r="D354" s="95" t="s">
        <v>66</v>
      </c>
      <c r="E354" s="95" t="s">
        <v>1503</v>
      </c>
      <c r="F354" s="95" t="s">
        <v>1587</v>
      </c>
      <c r="G354" s="95" t="s">
        <v>48</v>
      </c>
      <c r="H354" s="95" t="s">
        <v>1591</v>
      </c>
      <c r="I354" s="9" t="s">
        <v>47</v>
      </c>
      <c r="J354" s="9" t="s">
        <v>47</v>
      </c>
      <c r="K354" s="9" t="s">
        <v>47</v>
      </c>
      <c r="L354" s="9" t="s">
        <v>47</v>
      </c>
      <c r="M354" s="9">
        <v>0</v>
      </c>
      <c r="N354" s="95" t="s">
        <v>47</v>
      </c>
      <c r="O354" s="95" t="s">
        <v>56</v>
      </c>
      <c r="P354" s="95" t="s">
        <v>47</v>
      </c>
      <c r="Q354" s="9">
        <v>93771430.25</v>
      </c>
      <c r="R354" s="9">
        <v>0</v>
      </c>
      <c r="S354" s="9">
        <v>71434748.650000006</v>
      </c>
      <c r="T354" s="9">
        <v>0</v>
      </c>
      <c r="U354" s="95" t="s">
        <v>50</v>
      </c>
      <c r="V354" s="9">
        <v>0</v>
      </c>
      <c r="W354" s="9">
        <v>19255760</v>
      </c>
      <c r="X354" s="95" t="s">
        <v>49</v>
      </c>
      <c r="Y354" s="9">
        <v>3080921.5999999996</v>
      </c>
      <c r="Z354" s="9">
        <v>0</v>
      </c>
      <c r="AA354" s="95" t="s">
        <v>50</v>
      </c>
      <c r="AB354" s="9">
        <v>0</v>
      </c>
      <c r="AC354" s="9">
        <v>0</v>
      </c>
      <c r="AD354" s="95" t="s">
        <v>50</v>
      </c>
      <c r="AE354" s="9">
        <v>0</v>
      </c>
      <c r="AF354" s="95">
        <v>0</v>
      </c>
      <c r="AG354" s="95" t="s">
        <v>50</v>
      </c>
      <c r="AH354" s="9">
        <v>0</v>
      </c>
      <c r="AI354" s="9">
        <v>0</v>
      </c>
      <c r="AJ354" s="95" t="s">
        <v>50</v>
      </c>
      <c r="AK354" s="9">
        <v>0</v>
      </c>
      <c r="AL354" s="9">
        <v>0</v>
      </c>
      <c r="AM354" s="96" t="s">
        <v>47</v>
      </c>
      <c r="AN354" s="95" t="s">
        <v>47</v>
      </c>
      <c r="AO354" s="96" t="s">
        <v>47</v>
      </c>
      <c r="AP354" s="95" t="s">
        <v>47</v>
      </c>
    </row>
    <row r="355" spans="1:42" ht="15" customHeight="1" x14ac:dyDescent="0.25">
      <c r="A355" s="95" t="s">
        <v>675</v>
      </c>
      <c r="B355" s="96">
        <v>44368</v>
      </c>
      <c r="C355" s="95" t="s">
        <v>1484</v>
      </c>
      <c r="D355" s="95" t="s">
        <v>66</v>
      </c>
      <c r="E355" s="95" t="s">
        <v>1503</v>
      </c>
      <c r="F355" s="95" t="s">
        <v>1587</v>
      </c>
      <c r="G355" s="95" t="s">
        <v>48</v>
      </c>
      <c r="H355" s="95" t="s">
        <v>1592</v>
      </c>
      <c r="I355" s="9" t="s">
        <v>47</v>
      </c>
      <c r="J355" s="9" t="s">
        <v>47</v>
      </c>
      <c r="K355" s="9" t="s">
        <v>47</v>
      </c>
      <c r="L355" s="9" t="s">
        <v>47</v>
      </c>
      <c r="M355" s="9">
        <v>0</v>
      </c>
      <c r="N355" s="95" t="s">
        <v>47</v>
      </c>
      <c r="O355" s="95" t="s">
        <v>1593</v>
      </c>
      <c r="P355" s="95" t="s">
        <v>1594</v>
      </c>
      <c r="Q355" s="9">
        <v>7856300</v>
      </c>
      <c r="R355" s="9">
        <v>0</v>
      </c>
      <c r="S355" s="9">
        <v>7856300</v>
      </c>
      <c r="T355" s="9">
        <v>0</v>
      </c>
      <c r="U355" s="95" t="s">
        <v>50</v>
      </c>
      <c r="V355" s="9">
        <v>0</v>
      </c>
      <c r="W355" s="9">
        <v>0</v>
      </c>
      <c r="X355" s="95" t="s">
        <v>50</v>
      </c>
      <c r="Y355" s="9">
        <v>0</v>
      </c>
      <c r="Z355" s="9">
        <v>0</v>
      </c>
      <c r="AA355" s="95" t="s">
        <v>50</v>
      </c>
      <c r="AB355" s="9">
        <v>0</v>
      </c>
      <c r="AC355" s="9">
        <v>0</v>
      </c>
      <c r="AD355" s="95" t="s">
        <v>50</v>
      </c>
      <c r="AE355" s="9">
        <v>0</v>
      </c>
      <c r="AF355" s="95">
        <v>0</v>
      </c>
      <c r="AG355" s="95" t="s">
        <v>50</v>
      </c>
      <c r="AH355" s="9">
        <v>0</v>
      </c>
      <c r="AI355" s="9">
        <v>0</v>
      </c>
      <c r="AJ355" s="95" t="s">
        <v>50</v>
      </c>
      <c r="AK355" s="9">
        <v>0</v>
      </c>
      <c r="AL355" s="9">
        <v>0</v>
      </c>
      <c r="AM355" s="96" t="s">
        <v>47</v>
      </c>
      <c r="AN355" s="95" t="s">
        <v>47</v>
      </c>
      <c r="AO355" s="96" t="s">
        <v>47</v>
      </c>
      <c r="AP355" s="95" t="s">
        <v>47</v>
      </c>
    </row>
    <row r="356" spans="1:42" ht="15" customHeight="1" x14ac:dyDescent="0.25">
      <c r="A356" s="95" t="s">
        <v>676</v>
      </c>
      <c r="B356" s="96">
        <v>44368</v>
      </c>
      <c r="C356" s="95" t="s">
        <v>1484</v>
      </c>
      <c r="D356" s="95" t="s">
        <v>66</v>
      </c>
      <c r="E356" s="95" t="s">
        <v>1503</v>
      </c>
      <c r="F356" s="95" t="s">
        <v>1587</v>
      </c>
      <c r="G356" s="95" t="s">
        <v>84</v>
      </c>
      <c r="H356" s="95" t="s">
        <v>47</v>
      </c>
      <c r="I356" s="9" t="s">
        <v>1595</v>
      </c>
      <c r="J356" s="9" t="s">
        <v>47</v>
      </c>
      <c r="K356" s="9" t="s">
        <v>1596</v>
      </c>
      <c r="L356" s="9" t="s">
        <v>480</v>
      </c>
      <c r="M356" s="9">
        <v>12038105.199999999</v>
      </c>
      <c r="N356" s="95" t="s">
        <v>87</v>
      </c>
      <c r="O356" s="95" t="s">
        <v>1597</v>
      </c>
      <c r="P356" s="95" t="s">
        <v>1598</v>
      </c>
      <c r="Q356" s="9">
        <v>-6704460</v>
      </c>
      <c r="R356" s="9">
        <v>0</v>
      </c>
      <c r="S356" s="9">
        <v>-6704460</v>
      </c>
      <c r="T356" s="9">
        <v>0</v>
      </c>
      <c r="U356" s="95" t="s">
        <v>50</v>
      </c>
      <c r="V356" s="9">
        <v>0</v>
      </c>
      <c r="W356" s="9">
        <v>0</v>
      </c>
      <c r="X356" s="95" t="s">
        <v>50</v>
      </c>
      <c r="Y356" s="9">
        <v>0</v>
      </c>
      <c r="Z356" s="9">
        <v>0</v>
      </c>
      <c r="AA356" s="95" t="s">
        <v>50</v>
      </c>
      <c r="AB356" s="9">
        <v>0</v>
      </c>
      <c r="AC356" s="9">
        <v>0</v>
      </c>
      <c r="AD356" s="95" t="s">
        <v>50</v>
      </c>
      <c r="AE356" s="9">
        <v>0</v>
      </c>
      <c r="AF356" s="95">
        <v>0</v>
      </c>
      <c r="AG356" s="95" t="s">
        <v>50</v>
      </c>
      <c r="AH356" s="9">
        <v>0</v>
      </c>
      <c r="AI356" s="9">
        <v>0</v>
      </c>
      <c r="AJ356" s="95" t="s">
        <v>50</v>
      </c>
      <c r="AK356" s="9">
        <v>0</v>
      </c>
      <c r="AL356" s="9">
        <v>0</v>
      </c>
      <c r="AM356" s="96" t="s">
        <v>47</v>
      </c>
      <c r="AN356" s="95" t="s">
        <v>47</v>
      </c>
      <c r="AO356" s="96" t="s">
        <v>47</v>
      </c>
      <c r="AP356" s="95" t="s">
        <v>47</v>
      </c>
    </row>
    <row r="357" spans="1:42" ht="15" customHeight="1" x14ac:dyDescent="0.25">
      <c r="A357" s="95" t="s">
        <v>677</v>
      </c>
      <c r="B357" s="96">
        <v>44368</v>
      </c>
      <c r="C357" s="95" t="s">
        <v>1737</v>
      </c>
      <c r="D357" s="95" t="s">
        <v>66</v>
      </c>
      <c r="E357" s="95" t="s">
        <v>1783</v>
      </c>
      <c r="F357" s="95" t="s">
        <v>1865</v>
      </c>
      <c r="G357" s="95" t="s">
        <v>48</v>
      </c>
      <c r="H357" s="95" t="s">
        <v>1993</v>
      </c>
      <c r="I357" s="9" t="s">
        <v>47</v>
      </c>
      <c r="J357" s="9" t="s">
        <v>47</v>
      </c>
      <c r="K357" s="9" t="s">
        <v>47</v>
      </c>
      <c r="L357" s="9" t="s">
        <v>47</v>
      </c>
      <c r="M357" s="9">
        <v>0</v>
      </c>
      <c r="N357" s="95" t="s">
        <v>47</v>
      </c>
      <c r="O357" s="95" t="s">
        <v>56</v>
      </c>
      <c r="P357" s="95" t="s">
        <v>47</v>
      </c>
      <c r="Q357" s="9">
        <v>115479235.55000001</v>
      </c>
      <c r="R357" s="9">
        <v>0</v>
      </c>
      <c r="S357" s="9">
        <v>28668622.949999988</v>
      </c>
      <c r="T357" s="9">
        <v>0</v>
      </c>
      <c r="U357" s="95" t="s">
        <v>50</v>
      </c>
      <c r="V357" s="9">
        <v>0</v>
      </c>
      <c r="W357" s="9">
        <v>74836735</v>
      </c>
      <c r="X357" s="95" t="s">
        <v>49</v>
      </c>
      <c r="Y357" s="9">
        <v>11973877.600000001</v>
      </c>
      <c r="Z357" s="9">
        <v>0</v>
      </c>
      <c r="AA357" s="95" t="s">
        <v>50</v>
      </c>
      <c r="AB357" s="9">
        <v>0</v>
      </c>
      <c r="AC357" s="9">
        <v>0</v>
      </c>
      <c r="AD357" s="95" t="s">
        <v>50</v>
      </c>
      <c r="AE357" s="9">
        <v>0</v>
      </c>
      <c r="AF357" s="95">
        <v>0</v>
      </c>
      <c r="AG357" s="95" t="s">
        <v>50</v>
      </c>
      <c r="AH357" s="9">
        <v>0</v>
      </c>
      <c r="AI357" s="9">
        <v>0</v>
      </c>
      <c r="AJ357" s="95" t="s">
        <v>50</v>
      </c>
      <c r="AK357" s="9">
        <v>0</v>
      </c>
      <c r="AL357" s="9">
        <v>0</v>
      </c>
      <c r="AM357" s="96" t="s">
        <v>47</v>
      </c>
      <c r="AN357" s="95" t="s">
        <v>47</v>
      </c>
      <c r="AO357" s="96" t="s">
        <v>47</v>
      </c>
      <c r="AP357" s="95" t="s">
        <v>47</v>
      </c>
    </row>
    <row r="358" spans="1:42" ht="15" customHeight="1" x14ac:dyDescent="0.25">
      <c r="A358" s="95" t="s">
        <v>678</v>
      </c>
      <c r="B358" s="96">
        <v>44368</v>
      </c>
      <c r="C358" s="95" t="s">
        <v>1737</v>
      </c>
      <c r="D358" s="95" t="s">
        <v>66</v>
      </c>
      <c r="E358" s="95" t="s">
        <v>1783</v>
      </c>
      <c r="F358" s="95" t="s">
        <v>1867</v>
      </c>
      <c r="G358" s="95" t="s">
        <v>48</v>
      </c>
      <c r="H358" s="95" t="s">
        <v>1994</v>
      </c>
      <c r="I358" s="9" t="s">
        <v>47</v>
      </c>
      <c r="J358" s="9" t="s">
        <v>47</v>
      </c>
      <c r="K358" s="9" t="s">
        <v>47</v>
      </c>
      <c r="L358" s="9" t="s">
        <v>47</v>
      </c>
      <c r="M358" s="9">
        <v>0</v>
      </c>
      <c r="N358" s="95" t="s">
        <v>47</v>
      </c>
      <c r="O358" s="95" t="s">
        <v>1995</v>
      </c>
      <c r="P358" s="95" t="s">
        <v>1996</v>
      </c>
      <c r="Q358" s="9">
        <v>78225086.149999991</v>
      </c>
      <c r="R358" s="9">
        <v>0</v>
      </c>
      <c r="S358" s="9">
        <v>71856662.949999988</v>
      </c>
      <c r="T358" s="9">
        <v>5490020</v>
      </c>
      <c r="U358" s="95" t="s">
        <v>49</v>
      </c>
      <c r="V358" s="9">
        <v>878403.2</v>
      </c>
      <c r="W358" s="9">
        <v>0</v>
      </c>
      <c r="X358" s="95" t="s">
        <v>50</v>
      </c>
      <c r="Y358" s="9">
        <v>0</v>
      </c>
      <c r="Z358" s="9">
        <v>0</v>
      </c>
      <c r="AA358" s="95" t="s">
        <v>50</v>
      </c>
      <c r="AB358" s="9">
        <v>0</v>
      </c>
      <c r="AC358" s="9">
        <v>0</v>
      </c>
      <c r="AD358" s="95" t="s">
        <v>50</v>
      </c>
      <c r="AE358" s="9">
        <v>0</v>
      </c>
      <c r="AF358" s="95">
        <v>0</v>
      </c>
      <c r="AG358" s="95" t="s">
        <v>50</v>
      </c>
      <c r="AH358" s="9">
        <v>0</v>
      </c>
      <c r="AI358" s="9">
        <v>0</v>
      </c>
      <c r="AJ358" s="95" t="s">
        <v>50</v>
      </c>
      <c r="AK358" s="9">
        <v>0</v>
      </c>
      <c r="AL358" s="9">
        <v>0</v>
      </c>
      <c r="AM358" s="96" t="s">
        <v>47</v>
      </c>
      <c r="AN358" s="95" t="s">
        <v>47</v>
      </c>
      <c r="AO358" s="96" t="s">
        <v>47</v>
      </c>
      <c r="AP358" s="95" t="s">
        <v>47</v>
      </c>
    </row>
    <row r="359" spans="1:42" ht="15" customHeight="1" x14ac:dyDescent="0.25">
      <c r="A359" s="95" t="s">
        <v>679</v>
      </c>
      <c r="B359" s="96">
        <v>44368</v>
      </c>
      <c r="C359" s="95" t="s">
        <v>1737</v>
      </c>
      <c r="D359" s="95" t="s">
        <v>66</v>
      </c>
      <c r="E359" s="95" t="s">
        <v>1783</v>
      </c>
      <c r="F359" s="95" t="s">
        <v>1865</v>
      </c>
      <c r="G359" s="95" t="s">
        <v>48</v>
      </c>
      <c r="H359" s="95" t="s">
        <v>1997</v>
      </c>
      <c r="I359" s="9" t="s">
        <v>47</v>
      </c>
      <c r="J359" s="9" t="s">
        <v>47</v>
      </c>
      <c r="K359" s="9" t="s">
        <v>47</v>
      </c>
      <c r="L359" s="9" t="s">
        <v>47</v>
      </c>
      <c r="M359" s="9">
        <v>0</v>
      </c>
      <c r="N359" s="95" t="s">
        <v>47</v>
      </c>
      <c r="O359" s="95" t="s">
        <v>56</v>
      </c>
      <c r="P359" s="95" t="s">
        <v>47</v>
      </c>
      <c r="Q359" s="9">
        <v>162294340.60000002</v>
      </c>
      <c r="R359" s="9">
        <v>0</v>
      </c>
      <c r="S359" s="9">
        <v>104535574.19999999</v>
      </c>
      <c r="T359" s="9">
        <v>0</v>
      </c>
      <c r="U359" s="95" t="s">
        <v>50</v>
      </c>
      <c r="V359" s="9">
        <v>0</v>
      </c>
      <c r="W359" s="9">
        <v>49792040</v>
      </c>
      <c r="X359" s="95" t="s">
        <v>50</v>
      </c>
      <c r="Y359" s="9">
        <v>7966726.3999999994</v>
      </c>
      <c r="Z359" s="9">
        <v>0</v>
      </c>
      <c r="AA359" s="95" t="s">
        <v>50</v>
      </c>
      <c r="AB359" s="9">
        <v>0</v>
      </c>
      <c r="AC359" s="9">
        <v>0</v>
      </c>
      <c r="AD359" s="95" t="s">
        <v>50</v>
      </c>
      <c r="AE359" s="9">
        <v>0</v>
      </c>
      <c r="AF359" s="95">
        <v>0</v>
      </c>
      <c r="AG359" s="95" t="s">
        <v>50</v>
      </c>
      <c r="AH359" s="9">
        <v>0</v>
      </c>
      <c r="AI359" s="9">
        <v>0</v>
      </c>
      <c r="AJ359" s="95" t="s">
        <v>50</v>
      </c>
      <c r="AK359" s="9">
        <v>0</v>
      </c>
      <c r="AL359" s="9">
        <v>0</v>
      </c>
      <c r="AM359" s="96" t="s">
        <v>47</v>
      </c>
      <c r="AN359" s="95" t="s">
        <v>47</v>
      </c>
      <c r="AO359" s="96" t="s">
        <v>47</v>
      </c>
      <c r="AP359" s="95" t="s">
        <v>47</v>
      </c>
    </row>
    <row r="360" spans="1:42" ht="15" customHeight="1" x14ac:dyDescent="0.25">
      <c r="A360" s="95" t="s">
        <v>680</v>
      </c>
      <c r="B360" s="96">
        <v>44368</v>
      </c>
      <c r="C360" s="95" t="s">
        <v>1737</v>
      </c>
      <c r="D360" s="95" t="s">
        <v>66</v>
      </c>
      <c r="E360" s="95" t="s">
        <v>1783</v>
      </c>
      <c r="F360" s="95" t="s">
        <v>1867</v>
      </c>
      <c r="G360" s="95" t="s">
        <v>48</v>
      </c>
      <c r="H360" s="95" t="s">
        <v>1998</v>
      </c>
      <c r="I360" s="9" t="s">
        <v>47</v>
      </c>
      <c r="J360" s="9" t="s">
        <v>47</v>
      </c>
      <c r="K360" s="9" t="s">
        <v>47</v>
      </c>
      <c r="L360" s="9" t="s">
        <v>47</v>
      </c>
      <c r="M360" s="9">
        <v>0</v>
      </c>
      <c r="N360" s="95" t="s">
        <v>47</v>
      </c>
      <c r="O360" s="95" t="s">
        <v>1797</v>
      </c>
      <c r="P360" s="95" t="s">
        <v>1798</v>
      </c>
      <c r="Q360" s="9">
        <v>27877532.800000001</v>
      </c>
      <c r="R360" s="9">
        <v>0</v>
      </c>
      <c r="S360" s="9">
        <v>14930100</v>
      </c>
      <c r="T360" s="9">
        <v>11161580</v>
      </c>
      <c r="U360" s="95" t="s">
        <v>49</v>
      </c>
      <c r="V360" s="9">
        <v>1785852.8</v>
      </c>
      <c r="W360" s="9">
        <v>0</v>
      </c>
      <c r="X360" s="95" t="s">
        <v>50</v>
      </c>
      <c r="Y360" s="9">
        <v>0</v>
      </c>
      <c r="Z360" s="9">
        <v>0</v>
      </c>
      <c r="AA360" s="95" t="s">
        <v>50</v>
      </c>
      <c r="AB360" s="9">
        <v>0</v>
      </c>
      <c r="AC360" s="9">
        <v>0</v>
      </c>
      <c r="AD360" s="95" t="s">
        <v>50</v>
      </c>
      <c r="AE360" s="9">
        <v>0</v>
      </c>
      <c r="AF360" s="95">
        <v>0</v>
      </c>
      <c r="AG360" s="95" t="s">
        <v>50</v>
      </c>
      <c r="AH360" s="9">
        <v>0</v>
      </c>
      <c r="AI360" s="9">
        <v>0</v>
      </c>
      <c r="AJ360" s="95" t="s">
        <v>50</v>
      </c>
      <c r="AK360" s="9">
        <v>0</v>
      </c>
      <c r="AL360" s="9">
        <v>0</v>
      </c>
      <c r="AM360" s="96" t="s">
        <v>47</v>
      </c>
      <c r="AN360" s="95" t="s">
        <v>47</v>
      </c>
      <c r="AO360" s="96" t="s">
        <v>47</v>
      </c>
      <c r="AP360" s="95" t="s">
        <v>47</v>
      </c>
    </row>
    <row r="361" spans="1:42" ht="15" customHeight="1" x14ac:dyDescent="0.25">
      <c r="A361" s="95" t="s">
        <v>681</v>
      </c>
      <c r="B361" s="96">
        <v>44368</v>
      </c>
      <c r="C361" s="95" t="s">
        <v>1737</v>
      </c>
      <c r="D361" s="95" t="s">
        <v>66</v>
      </c>
      <c r="E361" s="95" t="s">
        <v>1783</v>
      </c>
      <c r="F361" s="95" t="s">
        <v>1865</v>
      </c>
      <c r="G361" s="95" t="s">
        <v>48</v>
      </c>
      <c r="H361" s="95" t="s">
        <v>1999</v>
      </c>
      <c r="I361" s="9" t="s">
        <v>47</v>
      </c>
      <c r="J361" s="9" t="s">
        <v>47</v>
      </c>
      <c r="K361" s="9" t="s">
        <v>47</v>
      </c>
      <c r="L361" s="9" t="s">
        <v>47</v>
      </c>
      <c r="M361" s="9">
        <v>0</v>
      </c>
      <c r="N361" s="95" t="s">
        <v>47</v>
      </c>
      <c r="O361" s="95" t="s">
        <v>56</v>
      </c>
      <c r="P361" s="95" t="s">
        <v>47</v>
      </c>
      <c r="Q361" s="9">
        <v>526358794.56599998</v>
      </c>
      <c r="R361" s="9">
        <v>0</v>
      </c>
      <c r="S361" s="9">
        <v>277998728.36000001</v>
      </c>
      <c r="T361" s="9">
        <v>0</v>
      </c>
      <c r="U361" s="95" t="s">
        <v>50</v>
      </c>
      <c r="V361" s="9">
        <v>0</v>
      </c>
      <c r="W361" s="9">
        <v>214103505.34999999</v>
      </c>
      <c r="X361" s="95" t="s">
        <v>50</v>
      </c>
      <c r="Y361" s="9">
        <v>34256560.855999999</v>
      </c>
      <c r="Z361" s="9">
        <v>0</v>
      </c>
      <c r="AA361" s="95" t="s">
        <v>50</v>
      </c>
      <c r="AB361" s="9">
        <v>0</v>
      </c>
      <c r="AC361" s="9">
        <v>0</v>
      </c>
      <c r="AD361" s="95" t="s">
        <v>50</v>
      </c>
      <c r="AE361" s="9">
        <v>0</v>
      </c>
      <c r="AF361" s="95">
        <v>0</v>
      </c>
      <c r="AG361" s="95" t="s">
        <v>50</v>
      </c>
      <c r="AH361" s="9">
        <v>0</v>
      </c>
      <c r="AI361" s="9">
        <v>0</v>
      </c>
      <c r="AJ361" s="95" t="s">
        <v>50</v>
      </c>
      <c r="AK361" s="9">
        <v>0</v>
      </c>
      <c r="AL361" s="9">
        <v>0</v>
      </c>
      <c r="AM361" s="96" t="s">
        <v>47</v>
      </c>
      <c r="AN361" s="95" t="s">
        <v>47</v>
      </c>
      <c r="AO361" s="96" t="s">
        <v>47</v>
      </c>
      <c r="AP361" s="95" t="s">
        <v>47</v>
      </c>
    </row>
    <row r="362" spans="1:42" ht="15" customHeight="1" x14ac:dyDescent="0.25">
      <c r="A362" s="95" t="s">
        <v>683</v>
      </c>
      <c r="B362" s="96">
        <v>44368</v>
      </c>
      <c r="C362" s="95" t="s">
        <v>46</v>
      </c>
      <c r="D362" s="95" t="s">
        <v>70</v>
      </c>
      <c r="E362" s="95" t="s">
        <v>71</v>
      </c>
      <c r="F362" s="95" t="s">
        <v>2395</v>
      </c>
      <c r="G362" s="95" t="s">
        <v>48</v>
      </c>
      <c r="H362" s="95" t="s">
        <v>621</v>
      </c>
      <c r="I362" s="9" t="s">
        <v>47</v>
      </c>
      <c r="J362" s="9" t="s">
        <v>47</v>
      </c>
      <c r="K362" s="9" t="s">
        <v>47</v>
      </c>
      <c r="L362" s="9" t="s">
        <v>47</v>
      </c>
      <c r="M362" s="9">
        <v>0</v>
      </c>
      <c r="N362" s="95" t="s">
        <v>47</v>
      </c>
      <c r="O362" s="95" t="s">
        <v>56</v>
      </c>
      <c r="P362" s="95" t="s">
        <v>47</v>
      </c>
      <c r="Q362" s="9">
        <v>3467652424.6200004</v>
      </c>
      <c r="R362" s="9">
        <v>0</v>
      </c>
      <c r="S362" s="9">
        <v>2684581813.0999999</v>
      </c>
      <c r="T362" s="9">
        <v>0</v>
      </c>
      <c r="U362" s="95" t="s">
        <v>50</v>
      </c>
      <c r="V362" s="9">
        <v>0</v>
      </c>
      <c r="W362" s="9">
        <v>675060872</v>
      </c>
      <c r="X362" s="95" t="s">
        <v>49</v>
      </c>
      <c r="Y362" s="9">
        <v>108009739.51999998</v>
      </c>
      <c r="Z362" s="9">
        <v>0</v>
      </c>
      <c r="AA362" s="95" t="s">
        <v>50</v>
      </c>
      <c r="AB362" s="9">
        <v>0</v>
      </c>
      <c r="AC362" s="9">
        <v>0</v>
      </c>
      <c r="AD362" s="95" t="s">
        <v>50</v>
      </c>
      <c r="AE362" s="9">
        <v>0</v>
      </c>
      <c r="AF362" s="95">
        <v>0</v>
      </c>
      <c r="AG362" s="95" t="s">
        <v>50</v>
      </c>
      <c r="AH362" s="9">
        <v>0</v>
      </c>
      <c r="AI362" s="9">
        <v>0</v>
      </c>
      <c r="AJ362" s="95" t="s">
        <v>50</v>
      </c>
      <c r="AK362" s="9">
        <v>0</v>
      </c>
      <c r="AL362" s="9">
        <v>0</v>
      </c>
      <c r="AM362" s="96" t="s">
        <v>47</v>
      </c>
      <c r="AN362" s="95" t="s">
        <v>47</v>
      </c>
      <c r="AO362" s="96" t="s">
        <v>47</v>
      </c>
      <c r="AP362" s="95" t="s">
        <v>47</v>
      </c>
    </row>
    <row r="363" spans="1:42" ht="15" customHeight="1" x14ac:dyDescent="0.25">
      <c r="A363" s="95" t="s">
        <v>687</v>
      </c>
      <c r="B363" s="96">
        <v>44368</v>
      </c>
      <c r="C363" s="95" t="s">
        <v>46</v>
      </c>
      <c r="D363" s="95" t="s">
        <v>70</v>
      </c>
      <c r="E363" s="95" t="s">
        <v>71</v>
      </c>
      <c r="F363" s="95" t="s">
        <v>2395</v>
      </c>
      <c r="G363" s="95" t="s">
        <v>84</v>
      </c>
      <c r="H363" s="95" t="s">
        <v>47</v>
      </c>
      <c r="I363" s="9" t="s">
        <v>623</v>
      </c>
      <c r="J363" s="9" t="s">
        <v>47</v>
      </c>
      <c r="K363" s="9" t="s">
        <v>624</v>
      </c>
      <c r="L363" s="9" t="s">
        <v>576</v>
      </c>
      <c r="M363" s="9">
        <v>31112200</v>
      </c>
      <c r="N363" s="95" t="s">
        <v>87</v>
      </c>
      <c r="O363" s="95" t="s">
        <v>625</v>
      </c>
      <c r="P363" s="95" t="s">
        <v>626</v>
      </c>
      <c r="Q363" s="9">
        <v>-31112200</v>
      </c>
      <c r="R363" s="9">
        <v>0</v>
      </c>
      <c r="S363" s="9">
        <v>-31112200</v>
      </c>
      <c r="T363" s="9">
        <v>0</v>
      </c>
      <c r="U363" s="95" t="s">
        <v>50</v>
      </c>
      <c r="V363" s="9">
        <v>0</v>
      </c>
      <c r="W363" s="9">
        <v>0</v>
      </c>
      <c r="X363" s="95" t="s">
        <v>50</v>
      </c>
      <c r="Y363" s="9">
        <v>0</v>
      </c>
      <c r="Z363" s="9">
        <v>0</v>
      </c>
      <c r="AA363" s="95" t="s">
        <v>50</v>
      </c>
      <c r="AB363" s="9">
        <v>0</v>
      </c>
      <c r="AC363" s="9">
        <v>0</v>
      </c>
      <c r="AD363" s="95" t="s">
        <v>50</v>
      </c>
      <c r="AE363" s="9">
        <v>0</v>
      </c>
      <c r="AF363" s="95">
        <v>0</v>
      </c>
      <c r="AG363" s="95" t="s">
        <v>50</v>
      </c>
      <c r="AH363" s="9">
        <v>0</v>
      </c>
      <c r="AI363" s="9">
        <v>0</v>
      </c>
      <c r="AJ363" s="95" t="s">
        <v>50</v>
      </c>
      <c r="AK363" s="9">
        <v>0</v>
      </c>
      <c r="AL363" s="9">
        <v>0</v>
      </c>
      <c r="AM363" s="96" t="s">
        <v>47</v>
      </c>
      <c r="AN363" s="95" t="s">
        <v>47</v>
      </c>
      <c r="AO363" s="96" t="s">
        <v>47</v>
      </c>
      <c r="AP363" s="95" t="s">
        <v>47</v>
      </c>
    </row>
    <row r="364" spans="1:42" ht="15" customHeight="1" x14ac:dyDescent="0.25">
      <c r="A364" s="95" t="s">
        <v>689</v>
      </c>
      <c r="B364" s="96">
        <v>44368</v>
      </c>
      <c r="C364" s="95" t="s">
        <v>1737</v>
      </c>
      <c r="D364" s="95" t="s">
        <v>70</v>
      </c>
      <c r="E364" s="95" t="s">
        <v>1792</v>
      </c>
      <c r="F364" s="95" t="s">
        <v>1776</v>
      </c>
      <c r="G364" s="95" t="s">
        <v>48</v>
      </c>
      <c r="H364" s="95" t="s">
        <v>2000</v>
      </c>
      <c r="I364" s="9" t="s">
        <v>47</v>
      </c>
      <c r="J364" s="9" t="s">
        <v>47</v>
      </c>
      <c r="K364" s="9" t="s">
        <v>47</v>
      </c>
      <c r="L364" s="9" t="s">
        <v>47</v>
      </c>
      <c r="M364" s="9">
        <v>0</v>
      </c>
      <c r="N364" s="95" t="s">
        <v>47</v>
      </c>
      <c r="O364" s="95" t="s">
        <v>56</v>
      </c>
      <c r="P364" s="95" t="s">
        <v>47</v>
      </c>
      <c r="Q364" s="9">
        <v>772634313.99479985</v>
      </c>
      <c r="R364" s="9">
        <v>0</v>
      </c>
      <c r="S364" s="9">
        <v>439643191.46000004</v>
      </c>
      <c r="T364" s="9">
        <v>0</v>
      </c>
      <c r="U364" s="95" t="s">
        <v>50</v>
      </c>
      <c r="V364" s="9">
        <v>0</v>
      </c>
      <c r="W364" s="9">
        <v>287061312.52999997</v>
      </c>
      <c r="X364" s="95" t="s">
        <v>50</v>
      </c>
      <c r="Y364" s="9">
        <v>45929810.004799999</v>
      </c>
      <c r="Z364" s="9">
        <v>0</v>
      </c>
      <c r="AA364" s="95" t="s">
        <v>50</v>
      </c>
      <c r="AB364" s="9">
        <v>0</v>
      </c>
      <c r="AC364" s="9">
        <v>0</v>
      </c>
      <c r="AD364" s="95" t="s">
        <v>50</v>
      </c>
      <c r="AE364" s="9">
        <v>0</v>
      </c>
      <c r="AF364" s="95">
        <v>0</v>
      </c>
      <c r="AG364" s="95" t="s">
        <v>50</v>
      </c>
      <c r="AH364" s="9">
        <v>0</v>
      </c>
      <c r="AI364" s="9">
        <v>0</v>
      </c>
      <c r="AJ364" s="95" t="s">
        <v>50</v>
      </c>
      <c r="AK364" s="9">
        <v>0</v>
      </c>
      <c r="AL364" s="9">
        <v>0</v>
      </c>
      <c r="AM364" s="96" t="s">
        <v>47</v>
      </c>
      <c r="AN364" s="95" t="s">
        <v>47</v>
      </c>
      <c r="AO364" s="96" t="s">
        <v>47</v>
      </c>
      <c r="AP364" s="95" t="s">
        <v>47</v>
      </c>
    </row>
    <row r="365" spans="1:42" ht="15" customHeight="1" x14ac:dyDescent="0.25">
      <c r="A365" s="95" t="s">
        <v>691</v>
      </c>
      <c r="B365" s="96">
        <v>44368</v>
      </c>
      <c r="C365" s="95" t="s">
        <v>46</v>
      </c>
      <c r="D365" s="95" t="s">
        <v>80</v>
      </c>
      <c r="E365" s="95" t="s">
        <v>81</v>
      </c>
      <c r="F365" s="95" t="s">
        <v>2403</v>
      </c>
      <c r="G365" s="95" t="s">
        <v>48</v>
      </c>
      <c r="H365" s="95" t="s">
        <v>628</v>
      </c>
      <c r="I365" s="9" t="s">
        <v>47</v>
      </c>
      <c r="J365" s="9" t="s">
        <v>47</v>
      </c>
      <c r="K365" s="9" t="s">
        <v>47</v>
      </c>
      <c r="L365" s="9" t="s">
        <v>47</v>
      </c>
      <c r="M365" s="9">
        <v>0</v>
      </c>
      <c r="N365" s="95" t="s">
        <v>47</v>
      </c>
      <c r="O365" s="95" t="s">
        <v>56</v>
      </c>
      <c r="P365" s="95" t="s">
        <v>47</v>
      </c>
      <c r="Q365" s="9">
        <v>2333186063.9639993</v>
      </c>
      <c r="R365" s="9">
        <v>0</v>
      </c>
      <c r="S365" s="9">
        <v>1691761837.75</v>
      </c>
      <c r="T365" s="9">
        <v>0</v>
      </c>
      <c r="U365" s="95" t="s">
        <v>50</v>
      </c>
      <c r="V365" s="9">
        <v>0</v>
      </c>
      <c r="W365" s="9">
        <v>552951919.14999998</v>
      </c>
      <c r="X365" s="95" t="s">
        <v>50</v>
      </c>
      <c r="Y365" s="9">
        <v>88472307.06400001</v>
      </c>
      <c r="Z365" s="9">
        <v>0</v>
      </c>
      <c r="AA365" s="95" t="s">
        <v>50</v>
      </c>
      <c r="AB365" s="9">
        <v>0</v>
      </c>
      <c r="AC365" s="9">
        <v>0</v>
      </c>
      <c r="AD365" s="95" t="s">
        <v>50</v>
      </c>
      <c r="AE365" s="9">
        <v>0</v>
      </c>
      <c r="AF365" s="95">
        <v>0</v>
      </c>
      <c r="AG365" s="95" t="s">
        <v>50</v>
      </c>
      <c r="AH365" s="9">
        <v>0</v>
      </c>
      <c r="AI365" s="9">
        <v>0</v>
      </c>
      <c r="AJ365" s="95" t="s">
        <v>50</v>
      </c>
      <c r="AK365" s="9">
        <v>0</v>
      </c>
      <c r="AL365" s="9">
        <v>0</v>
      </c>
      <c r="AM365" s="96" t="s">
        <v>47</v>
      </c>
      <c r="AN365" s="95" t="s">
        <v>47</v>
      </c>
      <c r="AO365" s="96" t="s">
        <v>47</v>
      </c>
      <c r="AP365" s="95" t="s">
        <v>47</v>
      </c>
    </row>
    <row r="366" spans="1:42" ht="15" customHeight="1" x14ac:dyDescent="0.25">
      <c r="A366" s="95" t="s">
        <v>695</v>
      </c>
      <c r="B366" s="96">
        <v>44368</v>
      </c>
      <c r="C366" s="95" t="s">
        <v>46</v>
      </c>
      <c r="D366" s="95" t="s">
        <v>80</v>
      </c>
      <c r="E366" s="95" t="s">
        <v>81</v>
      </c>
      <c r="F366" s="95" t="s">
        <v>2403</v>
      </c>
      <c r="G366" s="95" t="s">
        <v>48</v>
      </c>
      <c r="H366" s="95" t="s">
        <v>630</v>
      </c>
      <c r="I366" s="9" t="s">
        <v>47</v>
      </c>
      <c r="J366" s="9" t="s">
        <v>47</v>
      </c>
      <c r="K366" s="9" t="s">
        <v>47</v>
      </c>
      <c r="L366" s="9" t="s">
        <v>47</v>
      </c>
      <c r="M366" s="9">
        <v>0</v>
      </c>
      <c r="N366" s="95" t="s">
        <v>47</v>
      </c>
      <c r="O366" s="95" t="s">
        <v>631</v>
      </c>
      <c r="P366" s="95" t="s">
        <v>632</v>
      </c>
      <c r="Q366" s="9">
        <v>1650292.5</v>
      </c>
      <c r="R366" s="9">
        <v>0</v>
      </c>
      <c r="S366" s="9">
        <v>1650292.5</v>
      </c>
      <c r="T366" s="9">
        <v>0</v>
      </c>
      <c r="U366" s="95" t="s">
        <v>50</v>
      </c>
      <c r="V366" s="9">
        <v>0</v>
      </c>
      <c r="W366" s="9">
        <v>0</v>
      </c>
      <c r="X366" s="95" t="s">
        <v>50</v>
      </c>
      <c r="Y366" s="9">
        <v>0</v>
      </c>
      <c r="Z366" s="9">
        <v>0</v>
      </c>
      <c r="AA366" s="95" t="s">
        <v>50</v>
      </c>
      <c r="AB366" s="9">
        <v>0</v>
      </c>
      <c r="AC366" s="9">
        <v>0</v>
      </c>
      <c r="AD366" s="95" t="s">
        <v>50</v>
      </c>
      <c r="AE366" s="9">
        <v>0</v>
      </c>
      <c r="AF366" s="95">
        <v>0</v>
      </c>
      <c r="AG366" s="95" t="s">
        <v>50</v>
      </c>
      <c r="AH366" s="9">
        <v>0</v>
      </c>
      <c r="AI366" s="9">
        <v>0</v>
      </c>
      <c r="AJ366" s="95" t="s">
        <v>50</v>
      </c>
      <c r="AK366" s="9">
        <v>0</v>
      </c>
      <c r="AL366" s="9">
        <v>0</v>
      </c>
      <c r="AM366" s="96" t="s">
        <v>47</v>
      </c>
      <c r="AN366" s="95" t="s">
        <v>47</v>
      </c>
      <c r="AO366" s="96" t="s">
        <v>47</v>
      </c>
      <c r="AP366" s="95" t="s">
        <v>47</v>
      </c>
    </row>
    <row r="367" spans="1:42" ht="15" customHeight="1" x14ac:dyDescent="0.25">
      <c r="A367" s="95" t="s">
        <v>697</v>
      </c>
      <c r="B367" s="96">
        <v>44368</v>
      </c>
      <c r="C367" s="95" t="s">
        <v>46</v>
      </c>
      <c r="D367" s="95" t="s">
        <v>80</v>
      </c>
      <c r="E367" s="95" t="s">
        <v>81</v>
      </c>
      <c r="F367" s="95" t="s">
        <v>2403</v>
      </c>
      <c r="G367" s="95" t="s">
        <v>48</v>
      </c>
      <c r="H367" s="95" t="s">
        <v>634</v>
      </c>
      <c r="I367" s="9" t="s">
        <v>47</v>
      </c>
      <c r="J367" s="9" t="s">
        <v>47</v>
      </c>
      <c r="K367" s="9" t="s">
        <v>47</v>
      </c>
      <c r="L367" s="9" t="s">
        <v>47</v>
      </c>
      <c r="M367" s="9">
        <v>0</v>
      </c>
      <c r="N367" s="95" t="s">
        <v>47</v>
      </c>
      <c r="O367" s="95" t="s">
        <v>56</v>
      </c>
      <c r="P367" s="95" t="s">
        <v>47</v>
      </c>
      <c r="Q367" s="9">
        <v>357924205.90200001</v>
      </c>
      <c r="R367" s="9">
        <v>0</v>
      </c>
      <c r="S367" s="9">
        <v>277171347.10000002</v>
      </c>
      <c r="T367" s="9">
        <v>0</v>
      </c>
      <c r="U367" s="95" t="s">
        <v>50</v>
      </c>
      <c r="V367" s="9">
        <v>0</v>
      </c>
      <c r="W367" s="9">
        <v>69614533.449999988</v>
      </c>
      <c r="X367" s="95" t="s">
        <v>49</v>
      </c>
      <c r="Y367" s="9">
        <v>11138325.352000002</v>
      </c>
      <c r="Z367" s="9">
        <v>0</v>
      </c>
      <c r="AA367" s="95" t="s">
        <v>50</v>
      </c>
      <c r="AB367" s="9">
        <v>0</v>
      </c>
      <c r="AC367" s="9">
        <v>0</v>
      </c>
      <c r="AD367" s="95" t="s">
        <v>50</v>
      </c>
      <c r="AE367" s="9">
        <v>0</v>
      </c>
      <c r="AF367" s="95">
        <v>0</v>
      </c>
      <c r="AG367" s="95" t="s">
        <v>50</v>
      </c>
      <c r="AH367" s="9">
        <v>0</v>
      </c>
      <c r="AI367" s="9">
        <v>0</v>
      </c>
      <c r="AJ367" s="95" t="s">
        <v>50</v>
      </c>
      <c r="AK367" s="9">
        <v>0</v>
      </c>
      <c r="AL367" s="9">
        <v>0</v>
      </c>
      <c r="AM367" s="96" t="s">
        <v>47</v>
      </c>
      <c r="AN367" s="95" t="s">
        <v>47</v>
      </c>
      <c r="AO367" s="96" t="s">
        <v>47</v>
      </c>
      <c r="AP367" s="95" t="s">
        <v>47</v>
      </c>
    </row>
    <row r="368" spans="1:42" ht="15" customHeight="1" x14ac:dyDescent="0.25">
      <c r="A368" s="95" t="s">
        <v>702</v>
      </c>
      <c r="B368" s="96">
        <v>44368</v>
      </c>
      <c r="C368" s="95" t="s">
        <v>46</v>
      </c>
      <c r="D368" s="95" t="s">
        <v>80</v>
      </c>
      <c r="E368" s="95" t="s">
        <v>81</v>
      </c>
      <c r="F368" s="95" t="s">
        <v>2403</v>
      </c>
      <c r="G368" s="95" t="s">
        <v>48</v>
      </c>
      <c r="H368" s="95" t="s">
        <v>636</v>
      </c>
      <c r="I368" s="9" t="s">
        <v>47</v>
      </c>
      <c r="J368" s="9" t="s">
        <v>47</v>
      </c>
      <c r="K368" s="9" t="s">
        <v>47</v>
      </c>
      <c r="L368" s="9" t="s">
        <v>47</v>
      </c>
      <c r="M368" s="9">
        <v>0</v>
      </c>
      <c r="N368" s="95" t="s">
        <v>47</v>
      </c>
      <c r="O368" s="95" t="s">
        <v>637</v>
      </c>
      <c r="P368" s="95" t="s">
        <v>638</v>
      </c>
      <c r="Q368" s="9">
        <v>292114956.68599999</v>
      </c>
      <c r="R368" s="9">
        <v>0</v>
      </c>
      <c r="S368" s="9">
        <v>237867464.34999999</v>
      </c>
      <c r="T368" s="9">
        <v>46765079.600000001</v>
      </c>
      <c r="U368" s="95" t="s">
        <v>49</v>
      </c>
      <c r="V368" s="9">
        <v>7482412.7359999996</v>
      </c>
      <c r="W368" s="9">
        <v>0</v>
      </c>
      <c r="X368" s="95" t="s">
        <v>50</v>
      </c>
      <c r="Y368" s="9">
        <v>0</v>
      </c>
      <c r="Z368" s="9">
        <v>0</v>
      </c>
      <c r="AA368" s="95" t="s">
        <v>50</v>
      </c>
      <c r="AB368" s="9">
        <v>0</v>
      </c>
      <c r="AC368" s="9">
        <v>0</v>
      </c>
      <c r="AD368" s="95" t="s">
        <v>50</v>
      </c>
      <c r="AE368" s="9">
        <v>0</v>
      </c>
      <c r="AF368" s="95">
        <v>0</v>
      </c>
      <c r="AG368" s="95" t="s">
        <v>50</v>
      </c>
      <c r="AH368" s="9">
        <v>0</v>
      </c>
      <c r="AI368" s="9">
        <v>0</v>
      </c>
      <c r="AJ368" s="95" t="s">
        <v>50</v>
      </c>
      <c r="AK368" s="9">
        <v>0</v>
      </c>
      <c r="AL368" s="9">
        <v>0</v>
      </c>
      <c r="AM368" s="96" t="s">
        <v>47</v>
      </c>
      <c r="AN368" s="95" t="s">
        <v>47</v>
      </c>
      <c r="AO368" s="96" t="s">
        <v>47</v>
      </c>
      <c r="AP368" s="95" t="s">
        <v>47</v>
      </c>
    </row>
    <row r="369" spans="1:42" ht="15" customHeight="1" x14ac:dyDescent="0.25">
      <c r="A369" s="95" t="s">
        <v>706</v>
      </c>
      <c r="B369" s="96">
        <v>44368</v>
      </c>
      <c r="C369" s="95" t="s">
        <v>46</v>
      </c>
      <c r="D369" s="95" t="s">
        <v>80</v>
      </c>
      <c r="E369" s="95" t="s">
        <v>81</v>
      </c>
      <c r="F369" s="95" t="s">
        <v>2403</v>
      </c>
      <c r="G369" s="95" t="s">
        <v>48</v>
      </c>
      <c r="H369" s="95" t="s">
        <v>640</v>
      </c>
      <c r="I369" s="9" t="s">
        <v>47</v>
      </c>
      <c r="J369" s="9" t="s">
        <v>47</v>
      </c>
      <c r="K369" s="9" t="s">
        <v>47</v>
      </c>
      <c r="L369" s="9" t="s">
        <v>47</v>
      </c>
      <c r="M369" s="9">
        <v>0</v>
      </c>
      <c r="N369" s="95" t="s">
        <v>47</v>
      </c>
      <c r="O369" s="95" t="s">
        <v>56</v>
      </c>
      <c r="P369" s="95" t="s">
        <v>47</v>
      </c>
      <c r="Q369" s="9">
        <v>687070660.68599999</v>
      </c>
      <c r="R369" s="9">
        <v>0</v>
      </c>
      <c r="S369" s="9">
        <v>510615531.30000007</v>
      </c>
      <c r="T369" s="9">
        <v>0</v>
      </c>
      <c r="U369" s="95" t="s">
        <v>50</v>
      </c>
      <c r="V369" s="9">
        <v>0</v>
      </c>
      <c r="W369" s="9">
        <v>152116490.84999999</v>
      </c>
      <c r="X369" s="95" t="s">
        <v>49</v>
      </c>
      <c r="Y369" s="9">
        <v>24338638.535999998</v>
      </c>
      <c r="Z369" s="9">
        <v>0</v>
      </c>
      <c r="AA369" s="95" t="s">
        <v>50</v>
      </c>
      <c r="AB369" s="9">
        <v>0</v>
      </c>
      <c r="AC369" s="9">
        <v>0</v>
      </c>
      <c r="AD369" s="95" t="s">
        <v>50</v>
      </c>
      <c r="AE369" s="9">
        <v>0</v>
      </c>
      <c r="AF369" s="95">
        <v>0</v>
      </c>
      <c r="AG369" s="95" t="s">
        <v>50</v>
      </c>
      <c r="AH369" s="9">
        <v>0</v>
      </c>
      <c r="AI369" s="9">
        <v>0</v>
      </c>
      <c r="AJ369" s="95" t="s">
        <v>50</v>
      </c>
      <c r="AK369" s="9">
        <v>0</v>
      </c>
      <c r="AL369" s="9">
        <v>0</v>
      </c>
      <c r="AM369" s="96" t="s">
        <v>47</v>
      </c>
      <c r="AN369" s="95" t="s">
        <v>47</v>
      </c>
      <c r="AO369" s="96" t="s">
        <v>47</v>
      </c>
      <c r="AP369" s="95" t="s">
        <v>47</v>
      </c>
    </row>
    <row r="370" spans="1:42" ht="15" customHeight="1" x14ac:dyDescent="0.25">
      <c r="A370" s="95" t="s">
        <v>708</v>
      </c>
      <c r="B370" s="96">
        <v>44368</v>
      </c>
      <c r="C370" s="95" t="s">
        <v>1737</v>
      </c>
      <c r="D370" s="95" t="s">
        <v>80</v>
      </c>
      <c r="E370" s="95" t="s">
        <v>1804</v>
      </c>
      <c r="F370" s="95" t="s">
        <v>2001</v>
      </c>
      <c r="G370" s="95" t="s">
        <v>48</v>
      </c>
      <c r="H370" s="95" t="s">
        <v>2002</v>
      </c>
      <c r="I370" s="9" t="s">
        <v>47</v>
      </c>
      <c r="J370" s="9" t="s">
        <v>47</v>
      </c>
      <c r="K370" s="9" t="s">
        <v>47</v>
      </c>
      <c r="L370" s="9" t="s">
        <v>47</v>
      </c>
      <c r="M370" s="9">
        <v>0</v>
      </c>
      <c r="N370" s="95" t="s">
        <v>47</v>
      </c>
      <c r="O370" s="95" t="s">
        <v>56</v>
      </c>
      <c r="P370" s="95" t="s">
        <v>47</v>
      </c>
      <c r="Q370" s="9">
        <v>1219933497.5380003</v>
      </c>
      <c r="R370" s="9">
        <v>0</v>
      </c>
      <c r="S370" s="9">
        <v>749323325.35000014</v>
      </c>
      <c r="T370" s="9">
        <v>0</v>
      </c>
      <c r="U370" s="95" t="s">
        <v>50</v>
      </c>
      <c r="V370" s="9">
        <v>0</v>
      </c>
      <c r="W370" s="9">
        <v>405698424.30000001</v>
      </c>
      <c r="X370" s="95" t="s">
        <v>50</v>
      </c>
      <c r="Y370" s="9">
        <v>64911747.888000004</v>
      </c>
      <c r="Z370" s="9">
        <v>0</v>
      </c>
      <c r="AA370" s="95" t="s">
        <v>50</v>
      </c>
      <c r="AB370" s="9">
        <v>0</v>
      </c>
      <c r="AC370" s="9">
        <v>0</v>
      </c>
      <c r="AD370" s="95" t="s">
        <v>50</v>
      </c>
      <c r="AE370" s="9">
        <v>0</v>
      </c>
      <c r="AF370" s="95">
        <v>0</v>
      </c>
      <c r="AG370" s="95" t="s">
        <v>50</v>
      </c>
      <c r="AH370" s="9">
        <v>0</v>
      </c>
      <c r="AI370" s="9">
        <v>0</v>
      </c>
      <c r="AJ370" s="95" t="s">
        <v>50</v>
      </c>
      <c r="AK370" s="9">
        <v>0</v>
      </c>
      <c r="AL370" s="9">
        <v>0</v>
      </c>
      <c r="AM370" s="96" t="s">
        <v>47</v>
      </c>
      <c r="AN370" s="95" t="s">
        <v>47</v>
      </c>
      <c r="AO370" s="96" t="s">
        <v>47</v>
      </c>
      <c r="AP370" s="95" t="s">
        <v>47</v>
      </c>
    </row>
    <row r="371" spans="1:42" ht="15" customHeight="1" x14ac:dyDescent="0.25">
      <c r="A371" s="95" t="s">
        <v>711</v>
      </c>
      <c r="B371" s="96">
        <v>44368</v>
      </c>
      <c r="C371" s="95" t="s">
        <v>46</v>
      </c>
      <c r="D371" s="95" t="s">
        <v>158</v>
      </c>
      <c r="E371" s="95" t="s">
        <v>159</v>
      </c>
      <c r="F371" s="95" t="s">
        <v>2413</v>
      </c>
      <c r="G371" s="95" t="s">
        <v>48</v>
      </c>
      <c r="H371" s="95" t="s">
        <v>2414</v>
      </c>
      <c r="I371" s="9" t="s">
        <v>47</v>
      </c>
      <c r="J371" s="9" t="s">
        <v>47</v>
      </c>
      <c r="K371" s="9" t="s">
        <v>47</v>
      </c>
      <c r="L371" s="9" t="s">
        <v>47</v>
      </c>
      <c r="M371" s="9">
        <v>0</v>
      </c>
      <c r="N371" s="95" t="s">
        <v>47</v>
      </c>
      <c r="O371" s="95" t="s">
        <v>2258</v>
      </c>
      <c r="P371" s="95" t="s">
        <v>47</v>
      </c>
      <c r="Q371" s="9">
        <v>0</v>
      </c>
      <c r="R371" s="9">
        <v>0</v>
      </c>
      <c r="S371" s="9">
        <v>0</v>
      </c>
      <c r="T371" s="9">
        <v>0</v>
      </c>
      <c r="U371" s="95" t="s">
        <v>50</v>
      </c>
      <c r="V371" s="9">
        <v>0</v>
      </c>
      <c r="W371" s="9">
        <v>0</v>
      </c>
      <c r="X371" s="95" t="s">
        <v>50</v>
      </c>
      <c r="Y371" s="9">
        <v>0</v>
      </c>
      <c r="Z371" s="9">
        <v>0</v>
      </c>
      <c r="AA371" s="95" t="s">
        <v>50</v>
      </c>
      <c r="AB371" s="9">
        <v>0</v>
      </c>
      <c r="AC371" s="9">
        <v>0</v>
      </c>
      <c r="AD371" s="95" t="s">
        <v>50</v>
      </c>
      <c r="AE371" s="9">
        <v>0</v>
      </c>
      <c r="AF371" s="95">
        <v>0</v>
      </c>
      <c r="AG371" s="95" t="s">
        <v>50</v>
      </c>
      <c r="AH371" s="9">
        <v>0</v>
      </c>
      <c r="AI371" s="9">
        <v>0</v>
      </c>
      <c r="AJ371" s="95" t="s">
        <v>50</v>
      </c>
      <c r="AK371" s="9">
        <v>0</v>
      </c>
      <c r="AL371" s="9">
        <v>0</v>
      </c>
      <c r="AM371" s="96" t="s">
        <v>47</v>
      </c>
      <c r="AN371" s="95" t="s">
        <v>47</v>
      </c>
      <c r="AO371" s="96" t="s">
        <v>47</v>
      </c>
      <c r="AP371" s="95" t="s">
        <v>47</v>
      </c>
    </row>
    <row r="372" spans="1:42" ht="15" customHeight="1" x14ac:dyDescent="0.25">
      <c r="A372" s="95" t="s">
        <v>713</v>
      </c>
      <c r="B372" s="96">
        <v>44368</v>
      </c>
      <c r="C372" s="95" t="s">
        <v>46</v>
      </c>
      <c r="D372" s="95" t="s">
        <v>91</v>
      </c>
      <c r="E372" s="95" t="s">
        <v>92</v>
      </c>
      <c r="F372" s="95" t="s">
        <v>2429</v>
      </c>
      <c r="G372" s="95" t="s">
        <v>48</v>
      </c>
      <c r="H372" s="95" t="s">
        <v>642</v>
      </c>
      <c r="I372" s="9" t="s">
        <v>47</v>
      </c>
      <c r="J372" s="9" t="s">
        <v>47</v>
      </c>
      <c r="K372" s="9" t="s">
        <v>47</v>
      </c>
      <c r="L372" s="9" t="s">
        <v>47</v>
      </c>
      <c r="M372" s="9">
        <v>0</v>
      </c>
      <c r="N372" s="95" t="s">
        <v>47</v>
      </c>
      <c r="O372" s="95" t="s">
        <v>56</v>
      </c>
      <c r="P372" s="95" t="s">
        <v>47</v>
      </c>
      <c r="Q372" s="9">
        <v>689380960.55400002</v>
      </c>
      <c r="R372" s="9">
        <v>0</v>
      </c>
      <c r="S372" s="9">
        <v>450581411</v>
      </c>
      <c r="T372" s="9">
        <v>0</v>
      </c>
      <c r="U372" s="95" t="s">
        <v>50</v>
      </c>
      <c r="V372" s="9">
        <v>0</v>
      </c>
      <c r="W372" s="9">
        <v>205861680.64999998</v>
      </c>
      <c r="X372" s="95" t="s">
        <v>49</v>
      </c>
      <c r="Y372" s="9">
        <v>32937868.904000003</v>
      </c>
      <c r="Z372" s="9">
        <v>0</v>
      </c>
      <c r="AA372" s="95" t="s">
        <v>50</v>
      </c>
      <c r="AB372" s="9">
        <v>0</v>
      </c>
      <c r="AC372" s="9">
        <v>0</v>
      </c>
      <c r="AD372" s="95" t="s">
        <v>50</v>
      </c>
      <c r="AE372" s="9">
        <v>0</v>
      </c>
      <c r="AF372" s="95">
        <v>0</v>
      </c>
      <c r="AG372" s="95" t="s">
        <v>50</v>
      </c>
      <c r="AH372" s="9">
        <v>0</v>
      </c>
      <c r="AI372" s="9">
        <v>0</v>
      </c>
      <c r="AJ372" s="95" t="s">
        <v>50</v>
      </c>
      <c r="AK372" s="9">
        <v>0</v>
      </c>
      <c r="AL372" s="9">
        <v>0</v>
      </c>
      <c r="AM372" s="96" t="s">
        <v>47</v>
      </c>
      <c r="AN372" s="95" t="s">
        <v>47</v>
      </c>
      <c r="AO372" s="96" t="s">
        <v>47</v>
      </c>
      <c r="AP372" s="95" t="s">
        <v>47</v>
      </c>
    </row>
    <row r="373" spans="1:42" ht="15" customHeight="1" x14ac:dyDescent="0.25">
      <c r="A373" s="95" t="s">
        <v>715</v>
      </c>
      <c r="B373" s="96">
        <v>44368</v>
      </c>
      <c r="C373" s="95" t="s">
        <v>46</v>
      </c>
      <c r="D373" s="95" t="s">
        <v>91</v>
      </c>
      <c r="E373" s="95" t="s">
        <v>92</v>
      </c>
      <c r="F373" s="95" t="s">
        <v>2429</v>
      </c>
      <c r="G373" s="95" t="s">
        <v>48</v>
      </c>
      <c r="H373" s="95" t="s">
        <v>644</v>
      </c>
      <c r="I373" s="9" t="s">
        <v>47</v>
      </c>
      <c r="J373" s="9" t="s">
        <v>47</v>
      </c>
      <c r="K373" s="9" t="s">
        <v>47</v>
      </c>
      <c r="L373" s="9" t="s">
        <v>47</v>
      </c>
      <c r="M373" s="9">
        <v>0</v>
      </c>
      <c r="N373" s="95" t="s">
        <v>47</v>
      </c>
      <c r="O373" s="95" t="s">
        <v>645</v>
      </c>
      <c r="P373" s="95" t="s">
        <v>646</v>
      </c>
      <c r="Q373" s="9">
        <v>18498300</v>
      </c>
      <c r="R373" s="9">
        <v>0</v>
      </c>
      <c r="S373" s="9">
        <v>18498300</v>
      </c>
      <c r="T373" s="9">
        <v>0</v>
      </c>
      <c r="U373" s="95" t="s">
        <v>50</v>
      </c>
      <c r="V373" s="9">
        <v>0</v>
      </c>
      <c r="W373" s="9">
        <v>0</v>
      </c>
      <c r="X373" s="95" t="s">
        <v>50</v>
      </c>
      <c r="Y373" s="9">
        <v>0</v>
      </c>
      <c r="Z373" s="9">
        <v>0</v>
      </c>
      <c r="AA373" s="95" t="s">
        <v>50</v>
      </c>
      <c r="AB373" s="9">
        <v>0</v>
      </c>
      <c r="AC373" s="9">
        <v>0</v>
      </c>
      <c r="AD373" s="95" t="s">
        <v>50</v>
      </c>
      <c r="AE373" s="9">
        <v>0</v>
      </c>
      <c r="AF373" s="95">
        <v>0</v>
      </c>
      <c r="AG373" s="95" t="s">
        <v>50</v>
      </c>
      <c r="AH373" s="9">
        <v>0</v>
      </c>
      <c r="AI373" s="9">
        <v>0</v>
      </c>
      <c r="AJ373" s="95" t="s">
        <v>50</v>
      </c>
      <c r="AK373" s="9">
        <v>0</v>
      </c>
      <c r="AL373" s="9">
        <v>0</v>
      </c>
      <c r="AM373" s="96" t="s">
        <v>47</v>
      </c>
      <c r="AN373" s="95" t="s">
        <v>47</v>
      </c>
      <c r="AO373" s="96" t="s">
        <v>47</v>
      </c>
      <c r="AP373" s="95" t="s">
        <v>47</v>
      </c>
    </row>
    <row r="374" spans="1:42" ht="15" customHeight="1" x14ac:dyDescent="0.25">
      <c r="A374" s="95" t="s">
        <v>720</v>
      </c>
      <c r="B374" s="96">
        <v>44368</v>
      </c>
      <c r="C374" s="95" t="s">
        <v>46</v>
      </c>
      <c r="D374" s="95" t="s">
        <v>91</v>
      </c>
      <c r="E374" s="95" t="s">
        <v>92</v>
      </c>
      <c r="F374" s="95" t="s">
        <v>2429</v>
      </c>
      <c r="G374" s="95" t="s">
        <v>48</v>
      </c>
      <c r="H374" s="95" t="s">
        <v>648</v>
      </c>
      <c r="I374" s="9" t="s">
        <v>47</v>
      </c>
      <c r="J374" s="9" t="s">
        <v>47</v>
      </c>
      <c r="K374" s="9" t="s">
        <v>47</v>
      </c>
      <c r="L374" s="9" t="s">
        <v>47</v>
      </c>
      <c r="M374" s="9">
        <v>0</v>
      </c>
      <c r="N374" s="95" t="s">
        <v>47</v>
      </c>
      <c r="O374" s="95" t="s">
        <v>56</v>
      </c>
      <c r="P374" s="95" t="s">
        <v>47</v>
      </c>
      <c r="Q374" s="9">
        <v>2371360068.5540004</v>
      </c>
      <c r="R374" s="9">
        <v>0</v>
      </c>
      <c r="S374" s="9">
        <v>1755330453.2999997</v>
      </c>
      <c r="T374" s="9">
        <v>0</v>
      </c>
      <c r="U374" s="95" t="s">
        <v>50</v>
      </c>
      <c r="V374" s="9">
        <v>0</v>
      </c>
      <c r="W374" s="9">
        <v>531060013.15000004</v>
      </c>
      <c r="X374" s="95" t="s">
        <v>49</v>
      </c>
      <c r="Y374" s="9">
        <v>84969602.104000017</v>
      </c>
      <c r="Z374" s="9">
        <v>0</v>
      </c>
      <c r="AA374" s="95" t="s">
        <v>50</v>
      </c>
      <c r="AB374" s="9">
        <v>0</v>
      </c>
      <c r="AC374" s="9">
        <v>0</v>
      </c>
      <c r="AD374" s="95" t="s">
        <v>50</v>
      </c>
      <c r="AE374" s="9">
        <v>0</v>
      </c>
      <c r="AF374" s="95">
        <v>0</v>
      </c>
      <c r="AG374" s="95" t="s">
        <v>50</v>
      </c>
      <c r="AH374" s="9">
        <v>0</v>
      </c>
      <c r="AI374" s="9">
        <v>0</v>
      </c>
      <c r="AJ374" s="95" t="s">
        <v>50</v>
      </c>
      <c r="AK374" s="9">
        <v>0</v>
      </c>
      <c r="AL374" s="9">
        <v>0</v>
      </c>
      <c r="AM374" s="96" t="s">
        <v>47</v>
      </c>
      <c r="AN374" s="95" t="s">
        <v>47</v>
      </c>
      <c r="AO374" s="96" t="s">
        <v>47</v>
      </c>
      <c r="AP374" s="95" t="s">
        <v>47</v>
      </c>
    </row>
    <row r="375" spans="1:42" ht="15" customHeight="1" x14ac:dyDescent="0.25">
      <c r="A375" s="95" t="s">
        <v>722</v>
      </c>
      <c r="B375" s="96">
        <v>44368</v>
      </c>
      <c r="C375" s="95" t="s">
        <v>1737</v>
      </c>
      <c r="D375" s="95" t="s">
        <v>91</v>
      </c>
      <c r="E375" s="95" t="s">
        <v>1807</v>
      </c>
      <c r="F375" s="95" t="s">
        <v>2003</v>
      </c>
      <c r="G375" s="95" t="s">
        <v>48</v>
      </c>
      <c r="H375" s="95" t="s">
        <v>2004</v>
      </c>
      <c r="I375" s="9" t="s">
        <v>47</v>
      </c>
      <c r="J375" s="9" t="s">
        <v>47</v>
      </c>
      <c r="K375" s="9" t="s">
        <v>47</v>
      </c>
      <c r="L375" s="9" t="s">
        <v>47</v>
      </c>
      <c r="M375" s="9">
        <v>0</v>
      </c>
      <c r="N375" s="95" t="s">
        <v>47</v>
      </c>
      <c r="O375" s="95" t="s">
        <v>56</v>
      </c>
      <c r="P375" s="95" t="s">
        <v>47</v>
      </c>
      <c r="Q375" s="9">
        <v>83573754.399999991</v>
      </c>
      <c r="R375" s="9">
        <v>0</v>
      </c>
      <c r="S375" s="9">
        <v>0</v>
      </c>
      <c r="T375" s="9">
        <v>0</v>
      </c>
      <c r="U375" s="95" t="s">
        <v>50</v>
      </c>
      <c r="V375" s="9">
        <v>0</v>
      </c>
      <c r="W375" s="9">
        <v>72046340</v>
      </c>
      <c r="X375" s="95" t="s">
        <v>49</v>
      </c>
      <c r="Y375" s="9">
        <v>11527414.399999999</v>
      </c>
      <c r="Z375" s="9">
        <v>0</v>
      </c>
      <c r="AA375" s="95" t="s">
        <v>50</v>
      </c>
      <c r="AB375" s="9">
        <v>0</v>
      </c>
      <c r="AC375" s="9">
        <v>0</v>
      </c>
      <c r="AD375" s="95" t="s">
        <v>50</v>
      </c>
      <c r="AE375" s="9">
        <v>0</v>
      </c>
      <c r="AF375" s="95">
        <v>0</v>
      </c>
      <c r="AG375" s="95" t="s">
        <v>50</v>
      </c>
      <c r="AH375" s="9">
        <v>0</v>
      </c>
      <c r="AI375" s="9">
        <v>0</v>
      </c>
      <c r="AJ375" s="95" t="s">
        <v>50</v>
      </c>
      <c r="AK375" s="9">
        <v>0</v>
      </c>
      <c r="AL375" s="9">
        <v>0</v>
      </c>
      <c r="AM375" s="96" t="s">
        <v>47</v>
      </c>
      <c r="AN375" s="95" t="s">
        <v>47</v>
      </c>
      <c r="AO375" s="96" t="s">
        <v>47</v>
      </c>
      <c r="AP375" s="95" t="s">
        <v>47</v>
      </c>
    </row>
    <row r="376" spans="1:42" ht="15" customHeight="1" x14ac:dyDescent="0.25">
      <c r="A376" s="95" t="s">
        <v>726</v>
      </c>
      <c r="B376" s="96">
        <v>44368</v>
      </c>
      <c r="C376" s="95" t="s">
        <v>46</v>
      </c>
      <c r="D376" s="95" t="s">
        <v>175</v>
      </c>
      <c r="E376" s="95" t="s">
        <v>176</v>
      </c>
      <c r="F376" s="95" t="s">
        <v>2405</v>
      </c>
      <c r="G376" s="95" t="s">
        <v>48</v>
      </c>
      <c r="H376" s="95" t="s">
        <v>2439</v>
      </c>
      <c r="I376" s="9" t="s">
        <v>47</v>
      </c>
      <c r="J376" s="9" t="s">
        <v>47</v>
      </c>
      <c r="K376" s="9" t="s">
        <v>47</v>
      </c>
      <c r="L376" s="9" t="s">
        <v>47</v>
      </c>
      <c r="M376" s="9">
        <v>0</v>
      </c>
      <c r="N376" s="95" t="s">
        <v>47</v>
      </c>
      <c r="O376" s="95" t="s">
        <v>56</v>
      </c>
      <c r="P376" s="95" t="s">
        <v>47</v>
      </c>
      <c r="Q376" s="9">
        <v>0</v>
      </c>
      <c r="R376" s="9">
        <v>0</v>
      </c>
      <c r="S376" s="9">
        <v>0</v>
      </c>
      <c r="T376" s="9">
        <v>0</v>
      </c>
      <c r="U376" s="95" t="s">
        <v>50</v>
      </c>
      <c r="V376" s="9">
        <v>0</v>
      </c>
      <c r="W376" s="9">
        <v>0</v>
      </c>
      <c r="X376" s="95" t="s">
        <v>49</v>
      </c>
      <c r="Y376" s="9">
        <v>0</v>
      </c>
      <c r="Z376" s="9">
        <v>0</v>
      </c>
      <c r="AA376" s="95" t="s">
        <v>50</v>
      </c>
      <c r="AB376" s="9">
        <v>0</v>
      </c>
      <c r="AC376" s="9">
        <v>0</v>
      </c>
      <c r="AD376" s="95" t="s">
        <v>50</v>
      </c>
      <c r="AE376" s="9">
        <v>0</v>
      </c>
      <c r="AF376" s="95">
        <v>0</v>
      </c>
      <c r="AG376" s="95" t="s">
        <v>50</v>
      </c>
      <c r="AH376" s="9">
        <v>0</v>
      </c>
      <c r="AI376" s="9">
        <v>0</v>
      </c>
      <c r="AJ376" s="95" t="s">
        <v>50</v>
      </c>
      <c r="AK376" s="9">
        <v>0</v>
      </c>
      <c r="AL376" s="9">
        <v>0</v>
      </c>
      <c r="AM376" s="96" t="s">
        <v>47</v>
      </c>
      <c r="AN376" s="95" t="s">
        <v>47</v>
      </c>
      <c r="AO376" s="96" t="s">
        <v>47</v>
      </c>
      <c r="AP376" s="95" t="s">
        <v>47</v>
      </c>
    </row>
    <row r="377" spans="1:42" ht="15" customHeight="1" x14ac:dyDescent="0.25">
      <c r="A377" s="95" t="s">
        <v>728</v>
      </c>
      <c r="B377" s="96">
        <v>44368</v>
      </c>
      <c r="C377" s="95" t="s">
        <v>46</v>
      </c>
      <c r="D377" s="95" t="s">
        <v>101</v>
      </c>
      <c r="E377" s="95" t="s">
        <v>102</v>
      </c>
      <c r="F377" s="95" t="s">
        <v>2337</v>
      </c>
      <c r="G377" s="95" t="s">
        <v>48</v>
      </c>
      <c r="H377" s="95" t="s">
        <v>2338</v>
      </c>
      <c r="I377" s="9" t="s">
        <v>47</v>
      </c>
      <c r="J377" s="9" t="s">
        <v>47</v>
      </c>
      <c r="K377" s="9" t="s">
        <v>47</v>
      </c>
      <c r="L377" s="9" t="s">
        <v>47</v>
      </c>
      <c r="M377" s="9">
        <v>0</v>
      </c>
      <c r="N377" s="95" t="s">
        <v>47</v>
      </c>
      <c r="O377" s="95" t="s">
        <v>2258</v>
      </c>
      <c r="P377" s="95" t="s">
        <v>47</v>
      </c>
      <c r="Q377" s="9">
        <v>0</v>
      </c>
      <c r="R377" s="9">
        <v>0</v>
      </c>
      <c r="S377" s="9">
        <v>0</v>
      </c>
      <c r="T377" s="9">
        <v>0</v>
      </c>
      <c r="U377" s="95" t="s">
        <v>50</v>
      </c>
      <c r="V377" s="9">
        <v>0</v>
      </c>
      <c r="W377" s="9">
        <v>0</v>
      </c>
      <c r="X377" s="95" t="s">
        <v>49</v>
      </c>
      <c r="Y377" s="9">
        <v>0</v>
      </c>
      <c r="Z377" s="9">
        <v>0</v>
      </c>
      <c r="AA377" s="95" t="s">
        <v>50</v>
      </c>
      <c r="AB377" s="9">
        <v>0</v>
      </c>
      <c r="AC377" s="9">
        <v>0</v>
      </c>
      <c r="AD377" s="95" t="s">
        <v>50</v>
      </c>
      <c r="AE377" s="9">
        <v>0</v>
      </c>
      <c r="AF377" s="95">
        <v>0</v>
      </c>
      <c r="AG377" s="95" t="s">
        <v>50</v>
      </c>
      <c r="AH377" s="9">
        <v>0</v>
      </c>
      <c r="AI377" s="9">
        <v>0</v>
      </c>
      <c r="AJ377" s="95" t="s">
        <v>50</v>
      </c>
      <c r="AK377" s="9">
        <v>0</v>
      </c>
      <c r="AL377" s="9">
        <v>0</v>
      </c>
      <c r="AM377" s="96" t="s">
        <v>47</v>
      </c>
      <c r="AN377" s="95" t="s">
        <v>47</v>
      </c>
      <c r="AO377" s="96" t="s">
        <v>47</v>
      </c>
      <c r="AP377" s="95" t="s">
        <v>47</v>
      </c>
    </row>
    <row r="378" spans="1:42" ht="15" customHeight="1" x14ac:dyDescent="0.25">
      <c r="A378" s="95" t="s">
        <v>730</v>
      </c>
      <c r="B378" s="96">
        <v>44368</v>
      </c>
      <c r="C378" s="95" t="s">
        <v>46</v>
      </c>
      <c r="D378" s="95" t="s">
        <v>187</v>
      </c>
      <c r="E378" s="95" t="s">
        <v>188</v>
      </c>
      <c r="F378" s="95" t="s">
        <v>2447</v>
      </c>
      <c r="G378" s="95" t="s">
        <v>48</v>
      </c>
      <c r="H378" s="95" t="s">
        <v>650</v>
      </c>
      <c r="I378" s="9" t="s">
        <v>47</v>
      </c>
      <c r="J378" s="9" t="s">
        <v>47</v>
      </c>
      <c r="K378" s="9" t="s">
        <v>47</v>
      </c>
      <c r="L378" s="9" t="s">
        <v>47</v>
      </c>
      <c r="M378" s="9">
        <v>0</v>
      </c>
      <c r="N378" s="95" t="s">
        <v>47</v>
      </c>
      <c r="O378" s="95" t="s">
        <v>56</v>
      </c>
      <c r="P378" s="95" t="s">
        <v>47</v>
      </c>
      <c r="Q378" s="9">
        <v>262193188.33399999</v>
      </c>
      <c r="R378" s="9">
        <v>0</v>
      </c>
      <c r="S378" s="9">
        <v>205830991.00000003</v>
      </c>
      <c r="T378" s="9">
        <v>0</v>
      </c>
      <c r="U378" s="95" t="s">
        <v>50</v>
      </c>
      <c r="V378" s="9">
        <v>0</v>
      </c>
      <c r="W378" s="9">
        <v>48588101.149999999</v>
      </c>
      <c r="X378" s="95" t="s">
        <v>50</v>
      </c>
      <c r="Y378" s="9">
        <v>7774096.1840000004</v>
      </c>
      <c r="Z378" s="9">
        <v>0</v>
      </c>
      <c r="AA378" s="95" t="s">
        <v>50</v>
      </c>
      <c r="AB378" s="9">
        <v>0</v>
      </c>
      <c r="AC378" s="9">
        <v>0</v>
      </c>
      <c r="AD378" s="95" t="s">
        <v>50</v>
      </c>
      <c r="AE378" s="9">
        <v>0</v>
      </c>
      <c r="AF378" s="95">
        <v>0</v>
      </c>
      <c r="AG378" s="95" t="s">
        <v>50</v>
      </c>
      <c r="AH378" s="9">
        <v>0</v>
      </c>
      <c r="AI378" s="9">
        <v>0</v>
      </c>
      <c r="AJ378" s="95" t="s">
        <v>50</v>
      </c>
      <c r="AK378" s="9">
        <v>0</v>
      </c>
      <c r="AL378" s="9">
        <v>0</v>
      </c>
      <c r="AM378" s="96" t="s">
        <v>47</v>
      </c>
      <c r="AN378" s="95" t="s">
        <v>47</v>
      </c>
      <c r="AO378" s="96" t="s">
        <v>47</v>
      </c>
      <c r="AP378" s="95" t="s">
        <v>47</v>
      </c>
    </row>
    <row r="379" spans="1:42" ht="15" customHeight="1" x14ac:dyDescent="0.25">
      <c r="A379" s="95" t="s">
        <v>732</v>
      </c>
      <c r="B379" s="96">
        <v>44368</v>
      </c>
      <c r="C379" s="95" t="s">
        <v>46</v>
      </c>
      <c r="D379" s="95" t="s">
        <v>104</v>
      </c>
      <c r="E379" s="95" t="s">
        <v>105</v>
      </c>
      <c r="F379" s="95" t="s">
        <v>2461</v>
      </c>
      <c r="G379" s="95" t="s">
        <v>48</v>
      </c>
      <c r="H379" s="95" t="s">
        <v>652</v>
      </c>
      <c r="I379" s="9" t="s">
        <v>47</v>
      </c>
      <c r="J379" s="9" t="s">
        <v>47</v>
      </c>
      <c r="K379" s="9" t="s">
        <v>47</v>
      </c>
      <c r="L379" s="9" t="s">
        <v>47</v>
      </c>
      <c r="M379" s="9">
        <v>0</v>
      </c>
      <c r="N379" s="95" t="s">
        <v>47</v>
      </c>
      <c r="O379" s="95" t="s">
        <v>56</v>
      </c>
      <c r="P379" s="95" t="s">
        <v>47</v>
      </c>
      <c r="Q379" s="9">
        <v>295667186.80000001</v>
      </c>
      <c r="R379" s="9">
        <v>0</v>
      </c>
      <c r="S379" s="9">
        <v>228058060</v>
      </c>
      <c r="T379" s="9">
        <v>0</v>
      </c>
      <c r="U379" s="95" t="s">
        <v>50</v>
      </c>
      <c r="V379" s="9">
        <v>0</v>
      </c>
      <c r="W379" s="9">
        <v>58283730</v>
      </c>
      <c r="X379" s="95" t="s">
        <v>49</v>
      </c>
      <c r="Y379" s="9">
        <v>9325396.7999999989</v>
      </c>
      <c r="Z379" s="9">
        <v>0</v>
      </c>
      <c r="AA379" s="95" t="s">
        <v>50</v>
      </c>
      <c r="AB379" s="9">
        <v>0</v>
      </c>
      <c r="AC379" s="9">
        <v>0</v>
      </c>
      <c r="AD379" s="95" t="s">
        <v>50</v>
      </c>
      <c r="AE379" s="9">
        <v>0</v>
      </c>
      <c r="AF379" s="95">
        <v>0</v>
      </c>
      <c r="AG379" s="95" t="s">
        <v>50</v>
      </c>
      <c r="AH379" s="9">
        <v>0</v>
      </c>
      <c r="AI379" s="9">
        <v>0</v>
      </c>
      <c r="AJ379" s="95" t="s">
        <v>50</v>
      </c>
      <c r="AK379" s="9">
        <v>0</v>
      </c>
      <c r="AL379" s="9">
        <v>0</v>
      </c>
      <c r="AM379" s="96" t="s">
        <v>47</v>
      </c>
      <c r="AN379" s="95" t="s">
        <v>47</v>
      </c>
      <c r="AO379" s="96" t="s">
        <v>47</v>
      </c>
      <c r="AP379" s="95" t="s">
        <v>47</v>
      </c>
    </row>
    <row r="380" spans="1:42" ht="15" customHeight="1" x14ac:dyDescent="0.25">
      <c r="A380" s="95" t="s">
        <v>734</v>
      </c>
      <c r="B380" s="96">
        <v>44368</v>
      </c>
      <c r="C380" s="95" t="s">
        <v>46</v>
      </c>
      <c r="D380" s="95" t="s">
        <v>104</v>
      </c>
      <c r="E380" s="95" t="s">
        <v>105</v>
      </c>
      <c r="F380" s="95" t="s">
        <v>2461</v>
      </c>
      <c r="G380" s="95" t="s">
        <v>48</v>
      </c>
      <c r="H380" s="95" t="s">
        <v>654</v>
      </c>
      <c r="I380" s="9" t="s">
        <v>47</v>
      </c>
      <c r="J380" s="9" t="s">
        <v>47</v>
      </c>
      <c r="K380" s="9" t="s">
        <v>47</v>
      </c>
      <c r="L380" s="9" t="s">
        <v>47</v>
      </c>
      <c r="M380" s="9">
        <v>0</v>
      </c>
      <c r="N380" s="95" t="s">
        <v>47</v>
      </c>
      <c r="O380" s="95" t="s">
        <v>502</v>
      </c>
      <c r="P380" s="95" t="s">
        <v>503</v>
      </c>
      <c r="Q380" s="9">
        <v>5811784</v>
      </c>
      <c r="R380" s="9">
        <v>0</v>
      </c>
      <c r="S380" s="9">
        <v>4069000</v>
      </c>
      <c r="T380" s="9">
        <v>1502400</v>
      </c>
      <c r="U380" s="95" t="s">
        <v>49</v>
      </c>
      <c r="V380" s="9">
        <v>240384</v>
      </c>
      <c r="W380" s="9">
        <v>0</v>
      </c>
      <c r="X380" s="95" t="s">
        <v>50</v>
      </c>
      <c r="Y380" s="9">
        <v>0</v>
      </c>
      <c r="Z380" s="9">
        <v>0</v>
      </c>
      <c r="AA380" s="95" t="s">
        <v>50</v>
      </c>
      <c r="AB380" s="9">
        <v>0</v>
      </c>
      <c r="AC380" s="9">
        <v>0</v>
      </c>
      <c r="AD380" s="95" t="s">
        <v>50</v>
      </c>
      <c r="AE380" s="9">
        <v>0</v>
      </c>
      <c r="AF380" s="95">
        <v>0</v>
      </c>
      <c r="AG380" s="95" t="s">
        <v>50</v>
      </c>
      <c r="AH380" s="9">
        <v>0</v>
      </c>
      <c r="AI380" s="9">
        <v>0</v>
      </c>
      <c r="AJ380" s="95" t="s">
        <v>50</v>
      </c>
      <c r="AK380" s="9">
        <v>0</v>
      </c>
      <c r="AL380" s="9">
        <v>0</v>
      </c>
      <c r="AM380" s="96" t="s">
        <v>47</v>
      </c>
      <c r="AN380" s="95" t="s">
        <v>47</v>
      </c>
      <c r="AO380" s="96" t="s">
        <v>47</v>
      </c>
      <c r="AP380" s="95" t="s">
        <v>47</v>
      </c>
    </row>
    <row r="381" spans="1:42" ht="15" customHeight="1" x14ac:dyDescent="0.25">
      <c r="A381" s="95" t="s">
        <v>738</v>
      </c>
      <c r="B381" s="96">
        <v>44368</v>
      </c>
      <c r="C381" s="95" t="s">
        <v>46</v>
      </c>
      <c r="D381" s="95" t="s">
        <v>104</v>
      </c>
      <c r="E381" s="95" t="s">
        <v>105</v>
      </c>
      <c r="F381" s="95" t="s">
        <v>2461</v>
      </c>
      <c r="G381" s="95" t="s">
        <v>48</v>
      </c>
      <c r="H381" s="95" t="s">
        <v>656</v>
      </c>
      <c r="I381" s="9" t="s">
        <v>47</v>
      </c>
      <c r="J381" s="9" t="s">
        <v>47</v>
      </c>
      <c r="K381" s="9" t="s">
        <v>47</v>
      </c>
      <c r="L381" s="9" t="s">
        <v>47</v>
      </c>
      <c r="M381" s="9">
        <v>0</v>
      </c>
      <c r="N381" s="95" t="s">
        <v>47</v>
      </c>
      <c r="O381" s="95" t="s">
        <v>56</v>
      </c>
      <c r="P381" s="95" t="s">
        <v>47</v>
      </c>
      <c r="Q381" s="9">
        <v>35982354.799999997</v>
      </c>
      <c r="R381" s="9">
        <v>0</v>
      </c>
      <c r="S381" s="9">
        <v>18623500</v>
      </c>
      <c r="T381" s="9">
        <v>0</v>
      </c>
      <c r="U381" s="95" t="s">
        <v>50</v>
      </c>
      <c r="V381" s="9">
        <v>0</v>
      </c>
      <c r="W381" s="9">
        <v>14964530</v>
      </c>
      <c r="X381" s="95" t="s">
        <v>49</v>
      </c>
      <c r="Y381" s="9">
        <v>2394324.7999999998</v>
      </c>
      <c r="Z381" s="9">
        <v>0</v>
      </c>
      <c r="AA381" s="95" t="s">
        <v>50</v>
      </c>
      <c r="AB381" s="9">
        <v>0</v>
      </c>
      <c r="AC381" s="9">
        <v>0</v>
      </c>
      <c r="AD381" s="95" t="s">
        <v>50</v>
      </c>
      <c r="AE381" s="9">
        <v>0</v>
      </c>
      <c r="AF381" s="95">
        <v>0</v>
      </c>
      <c r="AG381" s="95" t="s">
        <v>50</v>
      </c>
      <c r="AH381" s="9">
        <v>0</v>
      </c>
      <c r="AI381" s="9">
        <v>0</v>
      </c>
      <c r="AJ381" s="95" t="s">
        <v>50</v>
      </c>
      <c r="AK381" s="9">
        <v>0</v>
      </c>
      <c r="AL381" s="9">
        <v>0</v>
      </c>
      <c r="AM381" s="96" t="s">
        <v>47</v>
      </c>
      <c r="AN381" s="95" t="s">
        <v>47</v>
      </c>
      <c r="AO381" s="96" t="s">
        <v>47</v>
      </c>
      <c r="AP381" s="95" t="s">
        <v>47</v>
      </c>
    </row>
    <row r="382" spans="1:42" ht="15" customHeight="1" x14ac:dyDescent="0.25">
      <c r="A382" s="95" t="s">
        <v>740</v>
      </c>
      <c r="B382" s="96">
        <v>44368</v>
      </c>
      <c r="C382" s="95" t="s">
        <v>46</v>
      </c>
      <c r="D382" s="95" t="s">
        <v>359</v>
      </c>
      <c r="E382" s="95" t="s">
        <v>360</v>
      </c>
      <c r="F382" s="95" t="s">
        <v>2476</v>
      </c>
      <c r="G382" s="95" t="s">
        <v>48</v>
      </c>
      <c r="H382" s="95" t="s">
        <v>658</v>
      </c>
      <c r="I382" s="9" t="s">
        <v>47</v>
      </c>
      <c r="J382" s="9" t="s">
        <v>47</v>
      </c>
      <c r="K382" s="9" t="s">
        <v>47</v>
      </c>
      <c r="L382" s="9" t="s">
        <v>47</v>
      </c>
      <c r="M382" s="9">
        <v>0</v>
      </c>
      <c r="N382" s="95" t="s">
        <v>47</v>
      </c>
      <c r="O382" s="95" t="s">
        <v>56</v>
      </c>
      <c r="P382" s="95" t="s">
        <v>47</v>
      </c>
      <c r="Q382" s="9">
        <v>439598665.53999996</v>
      </c>
      <c r="R382" s="9">
        <v>0</v>
      </c>
      <c r="S382" s="9">
        <v>335598756.5</v>
      </c>
      <c r="T382" s="9">
        <v>0</v>
      </c>
      <c r="U382" s="95" t="s">
        <v>50</v>
      </c>
      <c r="V382" s="9">
        <v>0</v>
      </c>
      <c r="W382" s="9">
        <v>89655094</v>
      </c>
      <c r="X382" s="95" t="s">
        <v>49</v>
      </c>
      <c r="Y382" s="9">
        <v>14344815.039999999</v>
      </c>
      <c r="Z382" s="9">
        <v>0</v>
      </c>
      <c r="AA382" s="95" t="s">
        <v>50</v>
      </c>
      <c r="AB382" s="9">
        <v>0</v>
      </c>
      <c r="AC382" s="9">
        <v>0</v>
      </c>
      <c r="AD382" s="95" t="s">
        <v>50</v>
      </c>
      <c r="AE382" s="9">
        <v>0</v>
      </c>
      <c r="AF382" s="95">
        <v>0</v>
      </c>
      <c r="AG382" s="95" t="s">
        <v>50</v>
      </c>
      <c r="AH382" s="9">
        <v>0</v>
      </c>
      <c r="AI382" s="9">
        <v>0</v>
      </c>
      <c r="AJ382" s="95" t="s">
        <v>50</v>
      </c>
      <c r="AK382" s="9">
        <v>0</v>
      </c>
      <c r="AL382" s="9">
        <v>0</v>
      </c>
      <c r="AM382" s="96" t="s">
        <v>47</v>
      </c>
      <c r="AN382" s="95" t="s">
        <v>47</v>
      </c>
      <c r="AO382" s="96" t="s">
        <v>47</v>
      </c>
      <c r="AP382" s="95" t="s">
        <v>47</v>
      </c>
    </row>
    <row r="383" spans="1:42" ht="15" customHeight="1" x14ac:dyDescent="0.25">
      <c r="A383" s="95" t="s">
        <v>742</v>
      </c>
      <c r="B383" s="96">
        <v>44368</v>
      </c>
      <c r="C383" s="95" t="s">
        <v>46</v>
      </c>
      <c r="D383" s="95" t="s">
        <v>359</v>
      </c>
      <c r="E383" s="95" t="s">
        <v>360</v>
      </c>
      <c r="F383" s="95" t="s">
        <v>2476</v>
      </c>
      <c r="G383" s="95" t="s">
        <v>84</v>
      </c>
      <c r="H383" s="95" t="s">
        <v>47</v>
      </c>
      <c r="I383" s="9" t="s">
        <v>660</v>
      </c>
      <c r="J383" s="9" t="s">
        <v>47</v>
      </c>
      <c r="K383" s="9" t="s">
        <v>661</v>
      </c>
      <c r="L383" s="9" t="s">
        <v>576</v>
      </c>
      <c r="M383" s="9">
        <v>16287393.199999999</v>
      </c>
      <c r="N383" s="95" t="s">
        <v>87</v>
      </c>
      <c r="O383" s="95" t="s">
        <v>662</v>
      </c>
      <c r="P383" s="95" t="s">
        <v>663</v>
      </c>
      <c r="Q383" s="9">
        <v>-5097643.2</v>
      </c>
      <c r="R383" s="9">
        <v>0</v>
      </c>
      <c r="S383" s="9">
        <v>0</v>
      </c>
      <c r="T383" s="9">
        <v>0</v>
      </c>
      <c r="U383" s="95" t="s">
        <v>50</v>
      </c>
      <c r="V383" s="9">
        <v>0</v>
      </c>
      <c r="W383" s="9">
        <v>-4394520</v>
      </c>
      <c r="X383" s="95" t="s">
        <v>49</v>
      </c>
      <c r="Y383" s="9">
        <v>-703123.2</v>
      </c>
      <c r="Z383" s="9">
        <v>0</v>
      </c>
      <c r="AA383" s="95" t="s">
        <v>50</v>
      </c>
      <c r="AB383" s="9">
        <v>0</v>
      </c>
      <c r="AC383" s="9">
        <v>0</v>
      </c>
      <c r="AD383" s="95" t="s">
        <v>50</v>
      </c>
      <c r="AE383" s="9">
        <v>0</v>
      </c>
      <c r="AF383" s="95">
        <v>0</v>
      </c>
      <c r="AG383" s="95" t="s">
        <v>50</v>
      </c>
      <c r="AH383" s="9">
        <v>0</v>
      </c>
      <c r="AI383" s="9">
        <v>0</v>
      </c>
      <c r="AJ383" s="95" t="s">
        <v>50</v>
      </c>
      <c r="AK383" s="9">
        <v>0</v>
      </c>
      <c r="AL383" s="9">
        <v>0</v>
      </c>
      <c r="AM383" s="96" t="s">
        <v>47</v>
      </c>
      <c r="AN383" s="95" t="s">
        <v>47</v>
      </c>
      <c r="AO383" s="96" t="s">
        <v>47</v>
      </c>
      <c r="AP383" s="95" t="s">
        <v>47</v>
      </c>
    </row>
    <row r="384" spans="1:42" ht="15" customHeight="1" x14ac:dyDescent="0.25">
      <c r="A384" s="95" t="s">
        <v>744</v>
      </c>
      <c r="B384" s="97">
        <v>44368</v>
      </c>
      <c r="C384" s="95" t="s">
        <v>46</v>
      </c>
      <c r="D384" s="95" t="s">
        <v>2260</v>
      </c>
      <c r="E384" s="95" t="s">
        <v>2261</v>
      </c>
      <c r="F384" s="93" t="s">
        <v>2269</v>
      </c>
      <c r="G384" s="95" t="s">
        <v>48</v>
      </c>
      <c r="H384" s="95" t="s">
        <v>2265</v>
      </c>
      <c r="I384" s="9" t="s">
        <v>47</v>
      </c>
      <c r="J384" s="9" t="s">
        <v>47</v>
      </c>
      <c r="K384" s="9" t="s">
        <v>47</v>
      </c>
      <c r="L384" s="9" t="s">
        <v>47</v>
      </c>
      <c r="M384" s="9">
        <v>0</v>
      </c>
      <c r="N384" s="95" t="s">
        <v>47</v>
      </c>
      <c r="O384" s="95" t="s">
        <v>2258</v>
      </c>
      <c r="P384" s="95" t="s">
        <v>47</v>
      </c>
      <c r="Q384" s="9"/>
      <c r="R384" s="9">
        <v>0</v>
      </c>
      <c r="S384" s="9"/>
      <c r="T384" s="9">
        <v>0</v>
      </c>
      <c r="U384" s="95" t="s">
        <v>50</v>
      </c>
      <c r="V384" s="9">
        <v>0</v>
      </c>
      <c r="W384" s="9">
        <v>0</v>
      </c>
      <c r="X384" s="95" t="s">
        <v>49</v>
      </c>
      <c r="Y384" s="9">
        <v>0</v>
      </c>
      <c r="Z384" s="9">
        <v>0</v>
      </c>
      <c r="AA384" s="95" t="s">
        <v>50</v>
      </c>
      <c r="AB384" s="9">
        <v>0</v>
      </c>
      <c r="AC384" s="9">
        <v>0</v>
      </c>
      <c r="AD384" s="95" t="s">
        <v>50</v>
      </c>
      <c r="AE384" s="9">
        <v>0</v>
      </c>
      <c r="AF384" s="9">
        <v>0</v>
      </c>
      <c r="AG384" s="98"/>
      <c r="AH384" s="98"/>
      <c r="AI384" s="98"/>
      <c r="AJ384" s="98"/>
      <c r="AK384" s="9"/>
      <c r="AL384" s="99"/>
      <c r="AM384" s="98"/>
      <c r="AN384" s="98"/>
      <c r="AO384" s="98"/>
      <c r="AP384" s="98"/>
    </row>
    <row r="385" spans="1:42" ht="15" customHeight="1" x14ac:dyDescent="0.25">
      <c r="A385" s="95" t="s">
        <v>746</v>
      </c>
      <c r="B385" s="96">
        <v>44369</v>
      </c>
      <c r="C385" s="95" t="s">
        <v>46</v>
      </c>
      <c r="D385" s="95" t="s">
        <v>53</v>
      </c>
      <c r="E385" s="95" t="s">
        <v>54</v>
      </c>
      <c r="F385" s="95" t="s">
        <v>2315</v>
      </c>
      <c r="G385" s="95" t="s">
        <v>48</v>
      </c>
      <c r="H385" s="95" t="s">
        <v>682</v>
      </c>
      <c r="I385" s="9" t="s">
        <v>47</v>
      </c>
      <c r="J385" s="9" t="s">
        <v>47</v>
      </c>
      <c r="K385" s="9" t="s">
        <v>47</v>
      </c>
      <c r="L385" s="9" t="s">
        <v>47</v>
      </c>
      <c r="M385" s="9">
        <v>0</v>
      </c>
      <c r="N385" s="95" t="s">
        <v>47</v>
      </c>
      <c r="O385" s="95" t="s">
        <v>56</v>
      </c>
      <c r="P385" s="95" t="s">
        <v>47</v>
      </c>
      <c r="Q385" s="9">
        <v>758095501.64200008</v>
      </c>
      <c r="R385" s="9">
        <v>0</v>
      </c>
      <c r="S385" s="9">
        <v>591486295.25</v>
      </c>
      <c r="T385" s="9">
        <v>0</v>
      </c>
      <c r="U385" s="95" t="s">
        <v>50</v>
      </c>
      <c r="V385" s="9">
        <v>0</v>
      </c>
      <c r="W385" s="9">
        <v>143628626.19999999</v>
      </c>
      <c r="X385" s="95" t="s">
        <v>49</v>
      </c>
      <c r="Y385" s="9">
        <v>22980580.192000002</v>
      </c>
      <c r="Z385" s="9">
        <v>0</v>
      </c>
      <c r="AA385" s="95" t="s">
        <v>50</v>
      </c>
      <c r="AB385" s="9">
        <v>0</v>
      </c>
      <c r="AC385" s="9">
        <v>0</v>
      </c>
      <c r="AD385" s="95" t="s">
        <v>50</v>
      </c>
      <c r="AE385" s="9">
        <v>0</v>
      </c>
      <c r="AF385" s="95">
        <v>0</v>
      </c>
      <c r="AG385" s="95" t="s">
        <v>50</v>
      </c>
      <c r="AH385" s="9">
        <v>0</v>
      </c>
      <c r="AI385" s="9">
        <v>0</v>
      </c>
      <c r="AJ385" s="95" t="s">
        <v>50</v>
      </c>
      <c r="AK385" s="9">
        <v>0</v>
      </c>
      <c r="AL385" s="9">
        <v>0</v>
      </c>
      <c r="AM385" s="96" t="s">
        <v>47</v>
      </c>
      <c r="AN385" s="95" t="s">
        <v>47</v>
      </c>
      <c r="AO385" s="96" t="s">
        <v>47</v>
      </c>
      <c r="AP385" s="95" t="s">
        <v>47</v>
      </c>
    </row>
    <row r="386" spans="1:42" ht="15" customHeight="1" x14ac:dyDescent="0.25">
      <c r="A386" s="95" t="s">
        <v>748</v>
      </c>
      <c r="B386" s="96">
        <v>44369</v>
      </c>
      <c r="C386" s="95" t="s">
        <v>46</v>
      </c>
      <c r="D386" s="95" t="s">
        <v>53</v>
      </c>
      <c r="E386" s="95" t="s">
        <v>54</v>
      </c>
      <c r="F386" s="95" t="s">
        <v>2315</v>
      </c>
      <c r="G386" s="95" t="s">
        <v>48</v>
      </c>
      <c r="H386" s="95" t="s">
        <v>684</v>
      </c>
      <c r="I386" s="9" t="s">
        <v>47</v>
      </c>
      <c r="J386" s="9" t="s">
        <v>47</v>
      </c>
      <c r="K386" s="9" t="s">
        <v>47</v>
      </c>
      <c r="L386" s="9" t="s">
        <v>47</v>
      </c>
      <c r="M386" s="9">
        <v>0</v>
      </c>
      <c r="N386" s="95" t="s">
        <v>47</v>
      </c>
      <c r="O386" s="95" t="s">
        <v>685</v>
      </c>
      <c r="P386" s="95" t="s">
        <v>686</v>
      </c>
      <c r="Q386" s="9">
        <v>6628573.1500000004</v>
      </c>
      <c r="R386" s="9">
        <v>0</v>
      </c>
      <c r="S386" s="9">
        <v>6628573.1500000004</v>
      </c>
      <c r="T386" s="9">
        <v>0</v>
      </c>
      <c r="U386" s="95" t="s">
        <v>50</v>
      </c>
      <c r="V386" s="9">
        <v>0</v>
      </c>
      <c r="W386" s="9">
        <v>0</v>
      </c>
      <c r="X386" s="95" t="s">
        <v>50</v>
      </c>
      <c r="Y386" s="9">
        <v>0</v>
      </c>
      <c r="Z386" s="9">
        <v>0</v>
      </c>
      <c r="AA386" s="95" t="s">
        <v>50</v>
      </c>
      <c r="AB386" s="9">
        <v>0</v>
      </c>
      <c r="AC386" s="9">
        <v>0</v>
      </c>
      <c r="AD386" s="95" t="s">
        <v>50</v>
      </c>
      <c r="AE386" s="9">
        <v>0</v>
      </c>
      <c r="AF386" s="95">
        <v>0</v>
      </c>
      <c r="AG386" s="95" t="s">
        <v>50</v>
      </c>
      <c r="AH386" s="9">
        <v>0</v>
      </c>
      <c r="AI386" s="9">
        <v>0</v>
      </c>
      <c r="AJ386" s="95" t="s">
        <v>50</v>
      </c>
      <c r="AK386" s="9">
        <v>0</v>
      </c>
      <c r="AL386" s="9">
        <v>0</v>
      </c>
      <c r="AM386" s="96" t="s">
        <v>47</v>
      </c>
      <c r="AN386" s="95" t="s">
        <v>47</v>
      </c>
      <c r="AO386" s="96" t="s">
        <v>47</v>
      </c>
      <c r="AP386" s="95" t="s">
        <v>47</v>
      </c>
    </row>
    <row r="387" spans="1:42" ht="15" customHeight="1" x14ac:dyDescent="0.25">
      <c r="A387" s="95" t="s">
        <v>749</v>
      </c>
      <c r="B387" s="96">
        <v>44369</v>
      </c>
      <c r="C387" s="95" t="s">
        <v>46</v>
      </c>
      <c r="D387" s="95" t="s">
        <v>53</v>
      </c>
      <c r="E387" s="95" t="s">
        <v>54</v>
      </c>
      <c r="F387" s="95" t="s">
        <v>2315</v>
      </c>
      <c r="G387" s="95" t="s">
        <v>48</v>
      </c>
      <c r="H387" s="95" t="s">
        <v>688</v>
      </c>
      <c r="I387" s="9" t="s">
        <v>47</v>
      </c>
      <c r="J387" s="9" t="s">
        <v>47</v>
      </c>
      <c r="K387" s="9" t="s">
        <v>47</v>
      </c>
      <c r="L387" s="9" t="s">
        <v>47</v>
      </c>
      <c r="M387" s="9">
        <v>0</v>
      </c>
      <c r="N387" s="95" t="s">
        <v>47</v>
      </c>
      <c r="O387" s="95" t="s">
        <v>56</v>
      </c>
      <c r="P387" s="95" t="s">
        <v>47</v>
      </c>
      <c r="Q387" s="9">
        <v>1415744123.8099999</v>
      </c>
      <c r="R387" s="9">
        <v>0</v>
      </c>
      <c r="S387" s="9">
        <v>1031171784.75</v>
      </c>
      <c r="T387" s="9">
        <v>0</v>
      </c>
      <c r="U387" s="95" t="s">
        <v>50</v>
      </c>
      <c r="V387" s="9">
        <v>0</v>
      </c>
      <c r="W387" s="9">
        <v>331527878.5</v>
      </c>
      <c r="X387" s="95" t="s">
        <v>49</v>
      </c>
      <c r="Y387" s="9">
        <v>53044460.560000002</v>
      </c>
      <c r="Z387" s="9">
        <v>0</v>
      </c>
      <c r="AA387" s="95" t="s">
        <v>50</v>
      </c>
      <c r="AB387" s="9">
        <v>0</v>
      </c>
      <c r="AC387" s="9">
        <v>0</v>
      </c>
      <c r="AD387" s="95" t="s">
        <v>50</v>
      </c>
      <c r="AE387" s="9">
        <v>0</v>
      </c>
      <c r="AF387" s="95">
        <v>0</v>
      </c>
      <c r="AG387" s="95" t="s">
        <v>50</v>
      </c>
      <c r="AH387" s="9">
        <v>0</v>
      </c>
      <c r="AI387" s="9">
        <v>0</v>
      </c>
      <c r="AJ387" s="95" t="s">
        <v>50</v>
      </c>
      <c r="AK387" s="9">
        <v>0</v>
      </c>
      <c r="AL387" s="9">
        <v>0</v>
      </c>
      <c r="AM387" s="96" t="s">
        <v>47</v>
      </c>
      <c r="AN387" s="95" t="s">
        <v>47</v>
      </c>
      <c r="AO387" s="96" t="s">
        <v>47</v>
      </c>
      <c r="AP387" s="95" t="s">
        <v>47</v>
      </c>
    </row>
    <row r="388" spans="1:42" ht="15" customHeight="1" x14ac:dyDescent="0.25">
      <c r="A388" s="95" t="s">
        <v>750</v>
      </c>
      <c r="B388" s="96">
        <v>44369</v>
      </c>
      <c r="C388" s="95" t="s">
        <v>1484</v>
      </c>
      <c r="D388" s="95" t="s">
        <v>53</v>
      </c>
      <c r="E388" s="95" t="s">
        <v>1485</v>
      </c>
      <c r="F388" s="95" t="s">
        <v>1599</v>
      </c>
      <c r="G388" s="95" t="s">
        <v>48</v>
      </c>
      <c r="H388" s="95" t="s">
        <v>1600</v>
      </c>
      <c r="I388" s="9" t="s">
        <v>47</v>
      </c>
      <c r="J388" s="9" t="s">
        <v>47</v>
      </c>
      <c r="K388" s="9" t="s">
        <v>47</v>
      </c>
      <c r="L388" s="9" t="s">
        <v>47</v>
      </c>
      <c r="M388" s="9">
        <v>0</v>
      </c>
      <c r="N388" s="95" t="s">
        <v>47</v>
      </c>
      <c r="O388" s="95" t="s">
        <v>1601</v>
      </c>
      <c r="P388" s="95" t="s">
        <v>1602</v>
      </c>
      <c r="Q388" s="9">
        <v>1596300</v>
      </c>
      <c r="R388" s="9">
        <v>0</v>
      </c>
      <c r="S388" s="9">
        <v>1596300</v>
      </c>
      <c r="T388" s="9">
        <v>0</v>
      </c>
      <c r="U388" s="95" t="s">
        <v>50</v>
      </c>
      <c r="V388" s="9">
        <v>0</v>
      </c>
      <c r="W388" s="9">
        <v>0</v>
      </c>
      <c r="X388" s="95" t="s">
        <v>50</v>
      </c>
      <c r="Y388" s="9">
        <v>0</v>
      </c>
      <c r="Z388" s="9">
        <v>0</v>
      </c>
      <c r="AA388" s="95" t="s">
        <v>50</v>
      </c>
      <c r="AB388" s="9">
        <v>0</v>
      </c>
      <c r="AC388" s="9">
        <v>0</v>
      </c>
      <c r="AD388" s="95" t="s">
        <v>50</v>
      </c>
      <c r="AE388" s="9">
        <v>0</v>
      </c>
      <c r="AF388" s="95">
        <v>0</v>
      </c>
      <c r="AG388" s="95" t="s">
        <v>50</v>
      </c>
      <c r="AH388" s="9">
        <v>0</v>
      </c>
      <c r="AI388" s="9">
        <v>0</v>
      </c>
      <c r="AJ388" s="95" t="s">
        <v>50</v>
      </c>
      <c r="AK388" s="9">
        <v>0</v>
      </c>
      <c r="AL388" s="9">
        <v>0</v>
      </c>
      <c r="AM388" s="96" t="s">
        <v>47</v>
      </c>
      <c r="AN388" s="95" t="s">
        <v>47</v>
      </c>
      <c r="AO388" s="96" t="s">
        <v>47</v>
      </c>
      <c r="AP388" s="95" t="s">
        <v>47</v>
      </c>
    </row>
    <row r="389" spans="1:42" ht="15" customHeight="1" x14ac:dyDescent="0.25">
      <c r="A389" s="95" t="s">
        <v>751</v>
      </c>
      <c r="B389" s="96">
        <v>44369</v>
      </c>
      <c r="C389" s="95" t="s">
        <v>1484</v>
      </c>
      <c r="D389" s="95" t="s">
        <v>53</v>
      </c>
      <c r="E389" s="95" t="s">
        <v>1485</v>
      </c>
      <c r="F389" s="95" t="s">
        <v>1603</v>
      </c>
      <c r="G389" s="95" t="s">
        <v>48</v>
      </c>
      <c r="H389" s="95" t="s">
        <v>1604</v>
      </c>
      <c r="I389" s="9" t="s">
        <v>47</v>
      </c>
      <c r="J389" s="9" t="s">
        <v>47</v>
      </c>
      <c r="K389" s="9" t="s">
        <v>47</v>
      </c>
      <c r="L389" s="9" t="s">
        <v>47</v>
      </c>
      <c r="M389" s="9">
        <v>0</v>
      </c>
      <c r="N389" s="95" t="s">
        <v>47</v>
      </c>
      <c r="O389" s="95" t="s">
        <v>56</v>
      </c>
      <c r="P389" s="95" t="s">
        <v>47</v>
      </c>
      <c r="Q389" s="9">
        <v>1131927404.9000003</v>
      </c>
      <c r="R389" s="9">
        <v>0</v>
      </c>
      <c r="S389" s="9">
        <v>1048077709.7</v>
      </c>
      <c r="T389" s="9">
        <v>0</v>
      </c>
      <c r="U389" s="95" t="s">
        <v>50</v>
      </c>
      <c r="V389" s="9">
        <v>0</v>
      </c>
      <c r="W389" s="9">
        <v>72284220</v>
      </c>
      <c r="X389" s="95" t="s">
        <v>50</v>
      </c>
      <c r="Y389" s="9">
        <v>11565475.200000001</v>
      </c>
      <c r="Z389" s="9">
        <v>0</v>
      </c>
      <c r="AA389" s="95" t="s">
        <v>50</v>
      </c>
      <c r="AB389" s="9">
        <v>0</v>
      </c>
      <c r="AC389" s="9">
        <v>0</v>
      </c>
      <c r="AD389" s="95" t="s">
        <v>50</v>
      </c>
      <c r="AE389" s="9">
        <v>0</v>
      </c>
      <c r="AF389" s="95">
        <v>0</v>
      </c>
      <c r="AG389" s="95" t="s">
        <v>50</v>
      </c>
      <c r="AH389" s="9">
        <v>0</v>
      </c>
      <c r="AI389" s="9">
        <v>0</v>
      </c>
      <c r="AJ389" s="95" t="s">
        <v>50</v>
      </c>
      <c r="AK389" s="9">
        <v>0</v>
      </c>
      <c r="AL389" s="9">
        <v>0</v>
      </c>
      <c r="AM389" s="96" t="s">
        <v>47</v>
      </c>
      <c r="AN389" s="95" t="s">
        <v>47</v>
      </c>
      <c r="AO389" s="96" t="s">
        <v>47</v>
      </c>
      <c r="AP389" s="95" t="s">
        <v>47</v>
      </c>
    </row>
    <row r="390" spans="1:42" ht="15" customHeight="1" x14ac:dyDescent="0.25">
      <c r="A390" s="95" t="s">
        <v>752</v>
      </c>
      <c r="B390" s="96">
        <v>44369</v>
      </c>
      <c r="C390" s="95" t="s">
        <v>1484</v>
      </c>
      <c r="D390" s="95" t="s">
        <v>53</v>
      </c>
      <c r="E390" s="95" t="s">
        <v>1485</v>
      </c>
      <c r="F390" s="95" t="s">
        <v>1599</v>
      </c>
      <c r="G390" s="95" t="s">
        <v>84</v>
      </c>
      <c r="H390" s="95" t="s">
        <v>47</v>
      </c>
      <c r="I390" s="9" t="s">
        <v>1605</v>
      </c>
      <c r="J390" s="9" t="s">
        <v>47</v>
      </c>
      <c r="K390" s="9" t="s">
        <v>1606</v>
      </c>
      <c r="L390" s="9" t="s">
        <v>665</v>
      </c>
      <c r="M390" s="9">
        <v>8656171.5</v>
      </c>
      <c r="N390" s="95" t="s">
        <v>87</v>
      </c>
      <c r="O390" s="95" t="s">
        <v>1607</v>
      </c>
      <c r="P390" s="95" t="s">
        <v>1608</v>
      </c>
      <c r="Q390" s="9">
        <v>-2942200</v>
      </c>
      <c r="R390" s="9">
        <v>0</v>
      </c>
      <c r="S390" s="9">
        <v>-2942200</v>
      </c>
      <c r="T390" s="9">
        <v>0</v>
      </c>
      <c r="U390" s="95" t="s">
        <v>50</v>
      </c>
      <c r="V390" s="9">
        <v>0</v>
      </c>
      <c r="W390" s="9">
        <v>0</v>
      </c>
      <c r="X390" s="95" t="s">
        <v>50</v>
      </c>
      <c r="Y390" s="9">
        <v>0</v>
      </c>
      <c r="Z390" s="9">
        <v>0</v>
      </c>
      <c r="AA390" s="95" t="s">
        <v>50</v>
      </c>
      <c r="AB390" s="9">
        <v>0</v>
      </c>
      <c r="AC390" s="9">
        <v>0</v>
      </c>
      <c r="AD390" s="95" t="s">
        <v>50</v>
      </c>
      <c r="AE390" s="9">
        <v>0</v>
      </c>
      <c r="AF390" s="95">
        <v>0</v>
      </c>
      <c r="AG390" s="95" t="s">
        <v>50</v>
      </c>
      <c r="AH390" s="9">
        <v>0</v>
      </c>
      <c r="AI390" s="9">
        <v>0</v>
      </c>
      <c r="AJ390" s="95" t="s">
        <v>50</v>
      </c>
      <c r="AK390" s="9">
        <v>0</v>
      </c>
      <c r="AL390" s="9">
        <v>0</v>
      </c>
      <c r="AM390" s="96" t="s">
        <v>47</v>
      </c>
      <c r="AN390" s="95" t="s">
        <v>47</v>
      </c>
      <c r="AO390" s="96" t="s">
        <v>47</v>
      </c>
      <c r="AP390" s="95" t="s">
        <v>47</v>
      </c>
    </row>
    <row r="391" spans="1:42" ht="15" customHeight="1" x14ac:dyDescent="0.25">
      <c r="A391" s="95" t="s">
        <v>753</v>
      </c>
      <c r="B391" s="96">
        <v>44369</v>
      </c>
      <c r="C391" s="95" t="s">
        <v>1737</v>
      </c>
      <c r="D391" s="95" t="s">
        <v>53</v>
      </c>
      <c r="E391" s="95" t="s">
        <v>1738</v>
      </c>
      <c r="F391" s="95" t="s">
        <v>2006</v>
      </c>
      <c r="G391" s="95" t="s">
        <v>48</v>
      </c>
      <c r="H391" s="95" t="s">
        <v>2007</v>
      </c>
      <c r="I391" s="9" t="s">
        <v>47</v>
      </c>
      <c r="J391" s="9" t="s">
        <v>47</v>
      </c>
      <c r="K391" s="9" t="s">
        <v>47</v>
      </c>
      <c r="L391" s="9" t="s">
        <v>47</v>
      </c>
      <c r="M391" s="9">
        <v>0</v>
      </c>
      <c r="N391" s="95" t="s">
        <v>47</v>
      </c>
      <c r="O391" s="95" t="s">
        <v>56</v>
      </c>
      <c r="P391" s="95" t="s">
        <v>47</v>
      </c>
      <c r="Q391" s="9">
        <v>1003676945.3260001</v>
      </c>
      <c r="R391" s="9">
        <v>0</v>
      </c>
      <c r="S391" s="9">
        <v>711061106.35000002</v>
      </c>
      <c r="T391" s="9">
        <v>0</v>
      </c>
      <c r="U391" s="95" t="s">
        <v>50</v>
      </c>
      <c r="V391" s="9">
        <v>0</v>
      </c>
      <c r="W391" s="9">
        <v>252255033.59999999</v>
      </c>
      <c r="X391" s="95" t="s">
        <v>50</v>
      </c>
      <c r="Y391" s="9">
        <v>40360805.376000002</v>
      </c>
      <c r="Z391" s="9">
        <v>0</v>
      </c>
      <c r="AA391" s="95" t="s">
        <v>50</v>
      </c>
      <c r="AB391" s="9">
        <v>0</v>
      </c>
      <c r="AC391" s="9">
        <v>0</v>
      </c>
      <c r="AD391" s="95" t="s">
        <v>50</v>
      </c>
      <c r="AE391" s="9">
        <v>0</v>
      </c>
      <c r="AF391" s="95">
        <v>0</v>
      </c>
      <c r="AG391" s="95" t="s">
        <v>50</v>
      </c>
      <c r="AH391" s="9">
        <v>0</v>
      </c>
      <c r="AI391" s="9">
        <v>0</v>
      </c>
      <c r="AJ391" s="95" t="s">
        <v>50</v>
      </c>
      <c r="AK391" s="9">
        <v>0</v>
      </c>
      <c r="AL391" s="9">
        <v>0</v>
      </c>
      <c r="AM391" s="96" t="s">
        <v>47</v>
      </c>
      <c r="AN391" s="95" t="s">
        <v>47</v>
      </c>
      <c r="AO391" s="96" t="s">
        <v>47</v>
      </c>
      <c r="AP391" s="95" t="s">
        <v>47</v>
      </c>
    </row>
    <row r="392" spans="1:42" ht="15" customHeight="1" x14ac:dyDescent="0.25">
      <c r="A392" s="95" t="s">
        <v>754</v>
      </c>
      <c r="B392" s="96">
        <v>44369</v>
      </c>
      <c r="C392" s="95" t="s">
        <v>1737</v>
      </c>
      <c r="D392" s="95" t="s">
        <v>53</v>
      </c>
      <c r="E392" s="95" t="s">
        <v>1738</v>
      </c>
      <c r="F392" s="95" t="s">
        <v>2006</v>
      </c>
      <c r="G392" s="95" t="s">
        <v>48</v>
      </c>
      <c r="H392" s="95" t="s">
        <v>2008</v>
      </c>
      <c r="I392" s="9" t="s">
        <v>47</v>
      </c>
      <c r="J392" s="9" t="s">
        <v>47</v>
      </c>
      <c r="K392" s="9" t="s">
        <v>47</v>
      </c>
      <c r="L392" s="9" t="s">
        <v>47</v>
      </c>
      <c r="M392" s="9">
        <v>0</v>
      </c>
      <c r="N392" s="95" t="s">
        <v>47</v>
      </c>
      <c r="O392" s="95" t="s">
        <v>56</v>
      </c>
      <c r="P392" s="95" t="s">
        <v>47</v>
      </c>
      <c r="Q392" s="9">
        <v>359626354.042</v>
      </c>
      <c r="R392" s="9">
        <v>0</v>
      </c>
      <c r="S392" s="9">
        <v>139173360.94999999</v>
      </c>
      <c r="T392" s="9">
        <v>0</v>
      </c>
      <c r="U392" s="95" t="s">
        <v>50</v>
      </c>
      <c r="V392" s="9">
        <v>0</v>
      </c>
      <c r="W392" s="9">
        <v>190045683.69999999</v>
      </c>
      <c r="X392" s="95" t="s">
        <v>50</v>
      </c>
      <c r="Y392" s="9">
        <v>30407309.392000001</v>
      </c>
      <c r="Z392" s="9">
        <v>0</v>
      </c>
      <c r="AA392" s="95" t="s">
        <v>50</v>
      </c>
      <c r="AB392" s="9">
        <v>0</v>
      </c>
      <c r="AC392" s="9">
        <v>0</v>
      </c>
      <c r="AD392" s="95" t="s">
        <v>50</v>
      </c>
      <c r="AE392" s="9">
        <v>0</v>
      </c>
      <c r="AF392" s="95">
        <v>0</v>
      </c>
      <c r="AG392" s="95" t="s">
        <v>50</v>
      </c>
      <c r="AH392" s="9">
        <v>0</v>
      </c>
      <c r="AI392" s="9">
        <v>0</v>
      </c>
      <c r="AJ392" s="95" t="s">
        <v>50</v>
      </c>
      <c r="AK392" s="9">
        <v>0</v>
      </c>
      <c r="AL392" s="9">
        <v>0</v>
      </c>
      <c r="AM392" s="96" t="s">
        <v>47</v>
      </c>
      <c r="AN392" s="95" t="s">
        <v>47</v>
      </c>
      <c r="AO392" s="96" t="s">
        <v>47</v>
      </c>
      <c r="AP392" s="95" t="s">
        <v>47</v>
      </c>
    </row>
    <row r="393" spans="1:42" ht="15" customHeight="1" x14ac:dyDescent="0.25">
      <c r="A393" s="95" t="s">
        <v>755</v>
      </c>
      <c r="B393" s="96">
        <v>44369</v>
      </c>
      <c r="C393" s="95" t="s">
        <v>46</v>
      </c>
      <c r="D393" s="95" t="s">
        <v>58</v>
      </c>
      <c r="E393" s="95" t="s">
        <v>59</v>
      </c>
      <c r="F393" s="95" t="s">
        <v>2362</v>
      </c>
      <c r="G393" s="95" t="s">
        <v>48</v>
      </c>
      <c r="H393" s="95" t="s">
        <v>2361</v>
      </c>
      <c r="I393" s="9" t="s">
        <v>47</v>
      </c>
      <c r="J393" s="9" t="s">
        <v>47</v>
      </c>
      <c r="K393" s="9" t="s">
        <v>47</v>
      </c>
      <c r="L393" s="9" t="s">
        <v>47</v>
      </c>
      <c r="M393" s="9">
        <v>0</v>
      </c>
      <c r="N393" s="95" t="s">
        <v>47</v>
      </c>
      <c r="O393" s="95" t="s">
        <v>2258</v>
      </c>
      <c r="P393" s="95" t="s">
        <v>47</v>
      </c>
      <c r="Q393" s="9">
        <v>0</v>
      </c>
      <c r="R393" s="9">
        <v>0</v>
      </c>
      <c r="S393" s="9">
        <v>0</v>
      </c>
      <c r="T393" s="9">
        <v>0</v>
      </c>
      <c r="U393" s="95" t="s">
        <v>50</v>
      </c>
      <c r="V393" s="9">
        <v>0</v>
      </c>
      <c r="W393" s="9">
        <v>0</v>
      </c>
      <c r="X393" s="95" t="s">
        <v>50</v>
      </c>
      <c r="Y393" s="9">
        <v>0</v>
      </c>
      <c r="Z393" s="9">
        <v>0</v>
      </c>
      <c r="AA393" s="95" t="s">
        <v>50</v>
      </c>
      <c r="AB393" s="9">
        <v>0</v>
      </c>
      <c r="AC393" s="9">
        <v>0</v>
      </c>
      <c r="AD393" s="95" t="s">
        <v>50</v>
      </c>
      <c r="AE393" s="9">
        <v>0</v>
      </c>
      <c r="AF393" s="95">
        <v>0</v>
      </c>
      <c r="AG393" s="95" t="s">
        <v>50</v>
      </c>
      <c r="AH393" s="9">
        <v>0</v>
      </c>
      <c r="AI393" s="9">
        <v>0</v>
      </c>
      <c r="AJ393" s="95" t="s">
        <v>50</v>
      </c>
      <c r="AK393" s="9">
        <v>0</v>
      </c>
      <c r="AL393" s="9">
        <v>0</v>
      </c>
      <c r="AM393" s="96" t="s">
        <v>47</v>
      </c>
      <c r="AN393" s="95" t="s">
        <v>47</v>
      </c>
      <c r="AO393" s="96" t="s">
        <v>47</v>
      </c>
      <c r="AP393" s="95" t="s">
        <v>47</v>
      </c>
    </row>
    <row r="394" spans="1:42" ht="15" customHeight="1" x14ac:dyDescent="0.25">
      <c r="A394" s="95" t="s">
        <v>756</v>
      </c>
      <c r="B394" s="96">
        <v>44369</v>
      </c>
      <c r="C394" s="95" t="s">
        <v>1484</v>
      </c>
      <c r="D394" s="95" t="s">
        <v>58</v>
      </c>
      <c r="E394" s="95" t="s">
        <v>1493</v>
      </c>
      <c r="F394" s="95" t="s">
        <v>1609</v>
      </c>
      <c r="G394" s="95" t="s">
        <v>48</v>
      </c>
      <c r="H394" s="95" t="s">
        <v>1610</v>
      </c>
      <c r="I394" s="9" t="s">
        <v>47</v>
      </c>
      <c r="J394" s="9" t="s">
        <v>47</v>
      </c>
      <c r="K394" s="9" t="s">
        <v>47</v>
      </c>
      <c r="L394" s="9" t="s">
        <v>47</v>
      </c>
      <c r="M394" s="9">
        <v>0</v>
      </c>
      <c r="N394" s="95" t="s">
        <v>47</v>
      </c>
      <c r="O394" s="95" t="s">
        <v>56</v>
      </c>
      <c r="P394" s="95" t="s">
        <v>47</v>
      </c>
      <c r="Q394" s="9">
        <v>1132013905.2499998</v>
      </c>
      <c r="R394" s="9">
        <v>0</v>
      </c>
      <c r="S394" s="9">
        <v>1089617053.6500001</v>
      </c>
      <c r="T394" s="9">
        <v>0</v>
      </c>
      <c r="U394" s="95" t="s">
        <v>50</v>
      </c>
      <c r="V394" s="9">
        <v>0</v>
      </c>
      <c r="W394" s="9">
        <v>36549010</v>
      </c>
      <c r="X394" s="95" t="s">
        <v>49</v>
      </c>
      <c r="Y394" s="9">
        <v>5847841.5999999996</v>
      </c>
      <c r="Z394" s="9">
        <v>0</v>
      </c>
      <c r="AA394" s="95" t="s">
        <v>50</v>
      </c>
      <c r="AB394" s="9">
        <v>0</v>
      </c>
      <c r="AC394" s="9">
        <v>0</v>
      </c>
      <c r="AD394" s="95" t="s">
        <v>50</v>
      </c>
      <c r="AE394" s="9">
        <v>0</v>
      </c>
      <c r="AF394" s="95">
        <v>0</v>
      </c>
      <c r="AG394" s="95" t="s">
        <v>50</v>
      </c>
      <c r="AH394" s="9">
        <v>0</v>
      </c>
      <c r="AI394" s="9">
        <v>0</v>
      </c>
      <c r="AJ394" s="95" t="s">
        <v>50</v>
      </c>
      <c r="AK394" s="9">
        <v>0</v>
      </c>
      <c r="AL394" s="9">
        <v>0</v>
      </c>
      <c r="AM394" s="96" t="s">
        <v>47</v>
      </c>
      <c r="AN394" s="95" t="s">
        <v>47</v>
      </c>
      <c r="AO394" s="96" t="s">
        <v>47</v>
      </c>
      <c r="AP394" s="95" t="s">
        <v>47</v>
      </c>
    </row>
    <row r="395" spans="1:42" ht="15" customHeight="1" x14ac:dyDescent="0.25">
      <c r="A395" s="95" t="s">
        <v>757</v>
      </c>
      <c r="B395" s="96">
        <v>44369</v>
      </c>
      <c r="C395" s="95" t="s">
        <v>1737</v>
      </c>
      <c r="D395" s="95" t="s">
        <v>58</v>
      </c>
      <c r="E395" s="95" t="s">
        <v>1746</v>
      </c>
      <c r="F395" s="95" t="s">
        <v>1901</v>
      </c>
      <c r="G395" s="95" t="s">
        <v>48</v>
      </c>
      <c r="H395" s="95" t="s">
        <v>2009</v>
      </c>
      <c r="I395" s="9" t="s">
        <v>47</v>
      </c>
      <c r="J395" s="9" t="s">
        <v>47</v>
      </c>
      <c r="K395" s="9" t="s">
        <v>47</v>
      </c>
      <c r="L395" s="9" t="s">
        <v>47</v>
      </c>
      <c r="M395" s="9">
        <v>0</v>
      </c>
      <c r="N395" s="95" t="s">
        <v>47</v>
      </c>
      <c r="O395" s="95" t="s">
        <v>56</v>
      </c>
      <c r="P395" s="95" t="s">
        <v>47</v>
      </c>
      <c r="Q395" s="9">
        <v>1214151727.444</v>
      </c>
      <c r="R395" s="9">
        <v>0</v>
      </c>
      <c r="S395" s="9">
        <v>826762477.5600003</v>
      </c>
      <c r="T395" s="9">
        <v>0</v>
      </c>
      <c r="U395" s="95" t="s">
        <v>50</v>
      </c>
      <c r="V395" s="9">
        <v>0</v>
      </c>
      <c r="W395" s="9">
        <v>333956249.89999998</v>
      </c>
      <c r="X395" s="95" t="s">
        <v>49</v>
      </c>
      <c r="Y395" s="9">
        <v>53432999.984000005</v>
      </c>
      <c r="Z395" s="9">
        <v>0</v>
      </c>
      <c r="AA395" s="95" t="s">
        <v>50</v>
      </c>
      <c r="AB395" s="9">
        <v>0</v>
      </c>
      <c r="AC395" s="9">
        <v>0</v>
      </c>
      <c r="AD395" s="95" t="s">
        <v>50</v>
      </c>
      <c r="AE395" s="9">
        <v>0</v>
      </c>
      <c r="AF395" s="95">
        <v>0</v>
      </c>
      <c r="AG395" s="95" t="s">
        <v>50</v>
      </c>
      <c r="AH395" s="9">
        <v>0</v>
      </c>
      <c r="AI395" s="9">
        <v>0</v>
      </c>
      <c r="AJ395" s="95" t="s">
        <v>50</v>
      </c>
      <c r="AK395" s="9">
        <v>0</v>
      </c>
      <c r="AL395" s="9">
        <v>0</v>
      </c>
      <c r="AM395" s="96" t="s">
        <v>47</v>
      </c>
      <c r="AN395" s="95" t="s">
        <v>47</v>
      </c>
      <c r="AO395" s="96" t="s">
        <v>47</v>
      </c>
      <c r="AP395" s="95" t="s">
        <v>47</v>
      </c>
    </row>
    <row r="396" spans="1:42" ht="15" customHeight="1" x14ac:dyDescent="0.25">
      <c r="A396" s="95" t="s">
        <v>758</v>
      </c>
      <c r="B396" s="96">
        <v>44369</v>
      </c>
      <c r="C396" s="95" t="s">
        <v>1737</v>
      </c>
      <c r="D396" s="95" t="s">
        <v>58</v>
      </c>
      <c r="E396" s="95" t="s">
        <v>1746</v>
      </c>
      <c r="F396" s="95" t="s">
        <v>1903</v>
      </c>
      <c r="G396" s="95" t="s">
        <v>84</v>
      </c>
      <c r="H396" s="95" t="s">
        <v>47</v>
      </c>
      <c r="I396" s="9" t="s">
        <v>2010</v>
      </c>
      <c r="J396" s="9" t="s">
        <v>47</v>
      </c>
      <c r="K396" s="9" t="s">
        <v>2011</v>
      </c>
      <c r="L396" s="9" t="s">
        <v>2005</v>
      </c>
      <c r="M396" s="9">
        <v>12515711.9</v>
      </c>
      <c r="N396" s="95" t="s">
        <v>87</v>
      </c>
      <c r="O396" s="95" t="s">
        <v>2012</v>
      </c>
      <c r="P396" s="95" t="s">
        <v>2013</v>
      </c>
      <c r="Q396" s="9">
        <v>-4720040</v>
      </c>
      <c r="R396" s="9">
        <v>0</v>
      </c>
      <c r="S396" s="9">
        <v>0</v>
      </c>
      <c r="T396" s="9">
        <v>0</v>
      </c>
      <c r="U396" s="95" t="s">
        <v>50</v>
      </c>
      <c r="V396" s="9">
        <v>0</v>
      </c>
      <c r="W396" s="9">
        <v>-4069000</v>
      </c>
      <c r="X396" s="95" t="s">
        <v>49</v>
      </c>
      <c r="Y396" s="9">
        <v>-651040</v>
      </c>
      <c r="Z396" s="9">
        <v>0</v>
      </c>
      <c r="AA396" s="95" t="s">
        <v>50</v>
      </c>
      <c r="AB396" s="9">
        <v>0</v>
      </c>
      <c r="AC396" s="9">
        <v>0</v>
      </c>
      <c r="AD396" s="95" t="s">
        <v>50</v>
      </c>
      <c r="AE396" s="9">
        <v>0</v>
      </c>
      <c r="AF396" s="95">
        <v>0</v>
      </c>
      <c r="AG396" s="95" t="s">
        <v>50</v>
      </c>
      <c r="AH396" s="9">
        <v>0</v>
      </c>
      <c r="AI396" s="9">
        <v>0</v>
      </c>
      <c r="AJ396" s="95" t="s">
        <v>50</v>
      </c>
      <c r="AK396" s="9">
        <v>0</v>
      </c>
      <c r="AL396" s="9">
        <v>0</v>
      </c>
      <c r="AM396" s="96" t="s">
        <v>47</v>
      </c>
      <c r="AN396" s="95" t="s">
        <v>47</v>
      </c>
      <c r="AO396" s="96" t="s">
        <v>47</v>
      </c>
      <c r="AP396" s="95" t="s">
        <v>47</v>
      </c>
    </row>
    <row r="397" spans="1:42" ht="15" customHeight="1" x14ac:dyDescent="0.25">
      <c r="A397" s="95" t="s">
        <v>759</v>
      </c>
      <c r="B397" s="97">
        <v>44369</v>
      </c>
      <c r="C397" s="95" t="s">
        <v>46</v>
      </c>
      <c r="D397" s="95" t="s">
        <v>58</v>
      </c>
      <c r="E397" s="95" t="s">
        <v>2275</v>
      </c>
      <c r="F397" s="93" t="s">
        <v>2290</v>
      </c>
      <c r="G397" s="95" t="s">
        <v>2276</v>
      </c>
      <c r="H397" s="95" t="s">
        <v>2291</v>
      </c>
      <c r="I397" s="95"/>
      <c r="J397" s="9"/>
      <c r="K397" s="9"/>
      <c r="L397" s="9"/>
      <c r="M397" s="9">
        <v>0</v>
      </c>
      <c r="N397" s="95"/>
      <c r="O397" s="95" t="s">
        <v>56</v>
      </c>
      <c r="P397" s="95"/>
      <c r="Q397" s="9">
        <v>374369229.48000002</v>
      </c>
      <c r="R397" s="9">
        <v>0</v>
      </c>
      <c r="S397" s="9">
        <v>374369229.48000002</v>
      </c>
      <c r="T397" s="9">
        <v>0</v>
      </c>
      <c r="U397" s="95" t="s">
        <v>50</v>
      </c>
      <c r="V397" s="9">
        <v>0</v>
      </c>
      <c r="W397" s="9">
        <v>0</v>
      </c>
      <c r="X397" s="95" t="s">
        <v>50</v>
      </c>
      <c r="Y397" s="9">
        <v>0</v>
      </c>
      <c r="Z397" s="9">
        <v>0</v>
      </c>
      <c r="AA397" s="95" t="s">
        <v>50</v>
      </c>
      <c r="AB397" s="9">
        <v>0</v>
      </c>
      <c r="AC397" s="9">
        <v>0</v>
      </c>
      <c r="AD397" s="95" t="s">
        <v>50</v>
      </c>
      <c r="AE397" s="9">
        <v>0</v>
      </c>
      <c r="AF397" s="9">
        <v>0</v>
      </c>
      <c r="AG397" s="98"/>
      <c r="AH397" s="98"/>
      <c r="AI397" s="98"/>
      <c r="AJ397" s="98"/>
      <c r="AK397" s="9"/>
      <c r="AL397" s="9"/>
      <c r="AM397" s="99"/>
      <c r="AN397" s="98"/>
      <c r="AO397" s="98"/>
      <c r="AP397" s="98"/>
    </row>
    <row r="398" spans="1:42" ht="15" customHeight="1" x14ac:dyDescent="0.25">
      <c r="A398" s="95" t="s">
        <v>760</v>
      </c>
      <c r="B398" s="96">
        <v>44369</v>
      </c>
      <c r="C398" s="95" t="s">
        <v>46</v>
      </c>
      <c r="D398" s="95" t="s">
        <v>62</v>
      </c>
      <c r="E398" s="95" t="s">
        <v>63</v>
      </c>
      <c r="F398" s="95" t="s">
        <v>2376</v>
      </c>
      <c r="G398" s="95" t="s">
        <v>48</v>
      </c>
      <c r="H398" s="95" t="s">
        <v>690</v>
      </c>
      <c r="I398" s="9" t="s">
        <v>47</v>
      </c>
      <c r="J398" s="9" t="s">
        <v>47</v>
      </c>
      <c r="K398" s="9" t="s">
        <v>47</v>
      </c>
      <c r="L398" s="9" t="s">
        <v>47</v>
      </c>
      <c r="M398" s="9">
        <v>0</v>
      </c>
      <c r="N398" s="95" t="s">
        <v>47</v>
      </c>
      <c r="O398" s="95" t="s">
        <v>56</v>
      </c>
      <c r="P398" s="95" t="s">
        <v>47</v>
      </c>
      <c r="Q398" s="9">
        <v>14337278</v>
      </c>
      <c r="R398" s="9">
        <v>0</v>
      </c>
      <c r="S398" s="9">
        <v>7493220</v>
      </c>
      <c r="T398" s="9">
        <v>0</v>
      </c>
      <c r="U398" s="95" t="s">
        <v>50</v>
      </c>
      <c r="V398" s="9">
        <v>0</v>
      </c>
      <c r="W398" s="9">
        <v>5900050</v>
      </c>
      <c r="X398" s="95" t="s">
        <v>49</v>
      </c>
      <c r="Y398" s="9">
        <v>944008</v>
      </c>
      <c r="Z398" s="9">
        <v>0</v>
      </c>
      <c r="AA398" s="95" t="s">
        <v>50</v>
      </c>
      <c r="AB398" s="9">
        <v>0</v>
      </c>
      <c r="AC398" s="9">
        <v>0</v>
      </c>
      <c r="AD398" s="95" t="s">
        <v>50</v>
      </c>
      <c r="AE398" s="9">
        <v>0</v>
      </c>
      <c r="AF398" s="95">
        <v>0</v>
      </c>
      <c r="AG398" s="95" t="s">
        <v>50</v>
      </c>
      <c r="AH398" s="9">
        <v>0</v>
      </c>
      <c r="AI398" s="9">
        <v>0</v>
      </c>
      <c r="AJ398" s="95" t="s">
        <v>50</v>
      </c>
      <c r="AK398" s="9">
        <v>0</v>
      </c>
      <c r="AL398" s="9">
        <v>0</v>
      </c>
      <c r="AM398" s="96" t="s">
        <v>47</v>
      </c>
      <c r="AN398" s="95" t="s">
        <v>47</v>
      </c>
      <c r="AO398" s="96" t="s">
        <v>47</v>
      </c>
      <c r="AP398" s="95" t="s">
        <v>47</v>
      </c>
    </row>
    <row r="399" spans="1:42" ht="15" customHeight="1" x14ac:dyDescent="0.25">
      <c r="A399" s="95" t="s">
        <v>761</v>
      </c>
      <c r="B399" s="96">
        <v>44369</v>
      </c>
      <c r="C399" s="95" t="s">
        <v>46</v>
      </c>
      <c r="D399" s="95" t="s">
        <v>62</v>
      </c>
      <c r="E399" s="95" t="s">
        <v>63</v>
      </c>
      <c r="F399" s="95" t="s">
        <v>2376</v>
      </c>
      <c r="G399" s="95" t="s">
        <v>48</v>
      </c>
      <c r="H399" s="95" t="s">
        <v>692</v>
      </c>
      <c r="I399" s="9" t="s">
        <v>47</v>
      </c>
      <c r="J399" s="9" t="s">
        <v>47</v>
      </c>
      <c r="K399" s="9" t="s">
        <v>47</v>
      </c>
      <c r="L399" s="9" t="s">
        <v>47</v>
      </c>
      <c r="M399" s="9">
        <v>0</v>
      </c>
      <c r="N399" s="95" t="s">
        <v>47</v>
      </c>
      <c r="O399" s="95" t="s">
        <v>693</v>
      </c>
      <c r="P399" s="95" t="s">
        <v>694</v>
      </c>
      <c r="Q399" s="9">
        <v>463240000</v>
      </c>
      <c r="R399" s="9">
        <v>0</v>
      </c>
      <c r="S399" s="9">
        <v>463240000</v>
      </c>
      <c r="T399" s="9">
        <v>0</v>
      </c>
      <c r="U399" s="95" t="s">
        <v>50</v>
      </c>
      <c r="V399" s="9">
        <v>0</v>
      </c>
      <c r="W399" s="9">
        <v>0</v>
      </c>
      <c r="X399" s="95" t="s">
        <v>50</v>
      </c>
      <c r="Y399" s="9">
        <v>0</v>
      </c>
      <c r="Z399" s="9">
        <v>0</v>
      </c>
      <c r="AA399" s="95" t="s">
        <v>50</v>
      </c>
      <c r="AB399" s="9">
        <v>0</v>
      </c>
      <c r="AC399" s="9">
        <v>0</v>
      </c>
      <c r="AD399" s="95" t="s">
        <v>50</v>
      </c>
      <c r="AE399" s="9">
        <v>0</v>
      </c>
      <c r="AF399" s="95">
        <v>0</v>
      </c>
      <c r="AG399" s="95" t="s">
        <v>50</v>
      </c>
      <c r="AH399" s="9">
        <v>0</v>
      </c>
      <c r="AI399" s="9">
        <v>0</v>
      </c>
      <c r="AJ399" s="95" t="s">
        <v>50</v>
      </c>
      <c r="AK399" s="9">
        <v>0</v>
      </c>
      <c r="AL399" s="9">
        <v>0</v>
      </c>
      <c r="AM399" s="96" t="s">
        <v>47</v>
      </c>
      <c r="AN399" s="95" t="s">
        <v>47</v>
      </c>
      <c r="AO399" s="96" t="s">
        <v>47</v>
      </c>
      <c r="AP399" s="95" t="s">
        <v>47</v>
      </c>
    </row>
    <row r="400" spans="1:42" ht="15" customHeight="1" x14ac:dyDescent="0.25">
      <c r="A400" s="95" t="s">
        <v>762</v>
      </c>
      <c r="B400" s="96">
        <v>44369</v>
      </c>
      <c r="C400" s="95" t="s">
        <v>46</v>
      </c>
      <c r="D400" s="95" t="s">
        <v>62</v>
      </c>
      <c r="E400" s="95" t="s">
        <v>63</v>
      </c>
      <c r="F400" s="95" t="s">
        <v>2376</v>
      </c>
      <c r="G400" s="95" t="s">
        <v>48</v>
      </c>
      <c r="H400" s="95" t="s">
        <v>696</v>
      </c>
      <c r="I400" s="9" t="s">
        <v>47</v>
      </c>
      <c r="J400" s="9" t="s">
        <v>47</v>
      </c>
      <c r="K400" s="9" t="s">
        <v>47</v>
      </c>
      <c r="L400" s="9" t="s">
        <v>47</v>
      </c>
      <c r="M400" s="9">
        <v>0</v>
      </c>
      <c r="N400" s="95" t="s">
        <v>47</v>
      </c>
      <c r="O400" s="95" t="s">
        <v>56</v>
      </c>
      <c r="P400" s="95" t="s">
        <v>47</v>
      </c>
      <c r="Q400" s="9">
        <v>3291669191.02</v>
      </c>
      <c r="R400" s="9">
        <v>0</v>
      </c>
      <c r="S400" s="9">
        <v>2098190647.6499991</v>
      </c>
      <c r="T400" s="9">
        <v>0</v>
      </c>
      <c r="U400" s="95" t="s">
        <v>50</v>
      </c>
      <c r="V400" s="9">
        <v>0</v>
      </c>
      <c r="W400" s="9">
        <v>1028860813.2500001</v>
      </c>
      <c r="X400" s="95" t="s">
        <v>49</v>
      </c>
      <c r="Y400" s="9">
        <v>164617730.12</v>
      </c>
      <c r="Z400" s="9">
        <v>0</v>
      </c>
      <c r="AA400" s="95" t="s">
        <v>50</v>
      </c>
      <c r="AB400" s="9">
        <v>0</v>
      </c>
      <c r="AC400" s="9">
        <v>0</v>
      </c>
      <c r="AD400" s="95" t="s">
        <v>50</v>
      </c>
      <c r="AE400" s="9">
        <v>0</v>
      </c>
      <c r="AF400" s="95">
        <v>0</v>
      </c>
      <c r="AG400" s="95" t="s">
        <v>50</v>
      </c>
      <c r="AH400" s="9">
        <v>0</v>
      </c>
      <c r="AI400" s="9">
        <v>0</v>
      </c>
      <c r="AJ400" s="95" t="s">
        <v>50</v>
      </c>
      <c r="AK400" s="9">
        <v>0</v>
      </c>
      <c r="AL400" s="9">
        <v>0</v>
      </c>
      <c r="AM400" s="96" t="s">
        <v>47</v>
      </c>
      <c r="AN400" s="95" t="s">
        <v>47</v>
      </c>
      <c r="AO400" s="96" t="s">
        <v>47</v>
      </c>
      <c r="AP400" s="95" t="s">
        <v>47</v>
      </c>
    </row>
    <row r="401" spans="1:42" ht="15" customHeight="1" x14ac:dyDescent="0.25">
      <c r="A401" s="95" t="s">
        <v>763</v>
      </c>
      <c r="B401" s="96">
        <v>44369</v>
      </c>
      <c r="C401" s="95" t="s">
        <v>46</v>
      </c>
      <c r="D401" s="95" t="s">
        <v>62</v>
      </c>
      <c r="E401" s="95" t="s">
        <v>63</v>
      </c>
      <c r="F401" s="95" t="s">
        <v>2376</v>
      </c>
      <c r="G401" s="95" t="s">
        <v>84</v>
      </c>
      <c r="H401" s="95" t="s">
        <v>47</v>
      </c>
      <c r="I401" s="9" t="s">
        <v>698</v>
      </c>
      <c r="J401" s="9" t="s">
        <v>47</v>
      </c>
      <c r="K401" s="9" t="s">
        <v>699</v>
      </c>
      <c r="L401" s="9" t="s">
        <v>665</v>
      </c>
      <c r="M401" s="9">
        <v>134329358.63999999</v>
      </c>
      <c r="N401" s="95" t="s">
        <v>87</v>
      </c>
      <c r="O401" s="95" t="s">
        <v>700</v>
      </c>
      <c r="P401" s="95" t="s">
        <v>701</v>
      </c>
      <c r="Q401" s="9">
        <v>-134329358.63999999</v>
      </c>
      <c r="R401" s="9">
        <v>0</v>
      </c>
      <c r="S401" s="9">
        <v>-14764210</v>
      </c>
      <c r="T401" s="9">
        <v>0</v>
      </c>
      <c r="U401" s="95" t="s">
        <v>50</v>
      </c>
      <c r="V401" s="9">
        <v>0</v>
      </c>
      <c r="W401" s="9">
        <v>-103073404</v>
      </c>
      <c r="X401" s="95" t="s">
        <v>49</v>
      </c>
      <c r="Y401" s="9">
        <v>-16491744.640000001</v>
      </c>
      <c r="Z401" s="9">
        <v>0</v>
      </c>
      <c r="AA401" s="95" t="s">
        <v>50</v>
      </c>
      <c r="AB401" s="9">
        <v>0</v>
      </c>
      <c r="AC401" s="9">
        <v>0</v>
      </c>
      <c r="AD401" s="95" t="s">
        <v>50</v>
      </c>
      <c r="AE401" s="9">
        <v>0</v>
      </c>
      <c r="AF401" s="95">
        <v>0</v>
      </c>
      <c r="AG401" s="95" t="s">
        <v>50</v>
      </c>
      <c r="AH401" s="9">
        <v>0</v>
      </c>
      <c r="AI401" s="9">
        <v>0</v>
      </c>
      <c r="AJ401" s="95" t="s">
        <v>50</v>
      </c>
      <c r="AK401" s="9">
        <v>0</v>
      </c>
      <c r="AL401" s="9">
        <v>0</v>
      </c>
      <c r="AM401" s="96" t="s">
        <v>47</v>
      </c>
      <c r="AN401" s="95" t="s">
        <v>47</v>
      </c>
      <c r="AO401" s="96" t="s">
        <v>47</v>
      </c>
      <c r="AP401" s="95" t="s">
        <v>47</v>
      </c>
    </row>
    <row r="402" spans="1:42" ht="15" customHeight="1" x14ac:dyDescent="0.25">
      <c r="A402" s="95" t="s">
        <v>764</v>
      </c>
      <c r="B402" s="96">
        <v>44369</v>
      </c>
      <c r="C402" s="95" t="s">
        <v>1484</v>
      </c>
      <c r="D402" s="95" t="s">
        <v>62</v>
      </c>
      <c r="E402" s="95" t="s">
        <v>1501</v>
      </c>
      <c r="F402" s="95" t="s">
        <v>1612</v>
      </c>
      <c r="G402" s="95" t="s">
        <v>48</v>
      </c>
      <c r="H402" s="95" t="s">
        <v>1611</v>
      </c>
      <c r="I402" s="9" t="s">
        <v>47</v>
      </c>
      <c r="J402" s="9" t="s">
        <v>47</v>
      </c>
      <c r="K402" s="9" t="s">
        <v>47</v>
      </c>
      <c r="L402" s="9" t="s">
        <v>47</v>
      </c>
      <c r="M402" s="9">
        <v>0</v>
      </c>
      <c r="N402" s="95" t="s">
        <v>47</v>
      </c>
      <c r="O402" s="95" t="s">
        <v>56</v>
      </c>
      <c r="P402" s="95" t="s">
        <v>47</v>
      </c>
      <c r="Q402" s="9">
        <v>163615381.20000002</v>
      </c>
      <c r="R402" s="9">
        <v>0</v>
      </c>
      <c r="S402" s="9">
        <v>148892487.19999999</v>
      </c>
      <c r="T402" s="9">
        <v>0</v>
      </c>
      <c r="U402" s="95" t="s">
        <v>50</v>
      </c>
      <c r="V402" s="9">
        <v>0</v>
      </c>
      <c r="W402" s="9">
        <v>12692150</v>
      </c>
      <c r="X402" s="95" t="s">
        <v>50</v>
      </c>
      <c r="Y402" s="9">
        <v>2030744</v>
      </c>
      <c r="Z402" s="9">
        <v>0</v>
      </c>
      <c r="AA402" s="95" t="s">
        <v>50</v>
      </c>
      <c r="AB402" s="9">
        <v>0</v>
      </c>
      <c r="AC402" s="9">
        <v>0</v>
      </c>
      <c r="AD402" s="95" t="s">
        <v>50</v>
      </c>
      <c r="AE402" s="9">
        <v>0</v>
      </c>
      <c r="AF402" s="95">
        <v>0</v>
      </c>
      <c r="AG402" s="95" t="s">
        <v>50</v>
      </c>
      <c r="AH402" s="9">
        <v>0</v>
      </c>
      <c r="AI402" s="9">
        <v>0</v>
      </c>
      <c r="AJ402" s="95" t="s">
        <v>50</v>
      </c>
      <c r="AK402" s="9">
        <v>0</v>
      </c>
      <c r="AL402" s="9">
        <v>0</v>
      </c>
      <c r="AM402" s="96" t="s">
        <v>47</v>
      </c>
      <c r="AN402" s="95" t="s">
        <v>47</v>
      </c>
      <c r="AO402" s="96" t="s">
        <v>47</v>
      </c>
      <c r="AP402" s="95" t="s">
        <v>47</v>
      </c>
    </row>
    <row r="403" spans="1:42" ht="15" customHeight="1" x14ac:dyDescent="0.25">
      <c r="A403" s="95" t="s">
        <v>765</v>
      </c>
      <c r="B403" s="96">
        <v>44369</v>
      </c>
      <c r="C403" s="95" t="s">
        <v>1484</v>
      </c>
      <c r="D403" s="95" t="s">
        <v>62</v>
      </c>
      <c r="E403" s="95" t="s">
        <v>1501</v>
      </c>
      <c r="F403" s="95" t="s">
        <v>1612</v>
      </c>
      <c r="G403" s="95" t="s">
        <v>48</v>
      </c>
      <c r="H403" s="95" t="s">
        <v>1613</v>
      </c>
      <c r="I403" s="9" t="s">
        <v>47</v>
      </c>
      <c r="J403" s="9" t="s">
        <v>47</v>
      </c>
      <c r="K403" s="9" t="s">
        <v>47</v>
      </c>
      <c r="L403" s="9" t="s">
        <v>47</v>
      </c>
      <c r="M403" s="9">
        <v>0</v>
      </c>
      <c r="N403" s="95" t="s">
        <v>47</v>
      </c>
      <c r="O403" s="95" t="s">
        <v>1578</v>
      </c>
      <c r="P403" s="95" t="s">
        <v>1579</v>
      </c>
      <c r="Q403" s="9">
        <v>3377270</v>
      </c>
      <c r="R403" s="9">
        <v>0</v>
      </c>
      <c r="S403" s="9">
        <v>3377270</v>
      </c>
      <c r="T403" s="9">
        <v>0</v>
      </c>
      <c r="U403" s="95" t="s">
        <v>50</v>
      </c>
      <c r="V403" s="9">
        <v>0</v>
      </c>
      <c r="W403" s="9">
        <v>0</v>
      </c>
      <c r="X403" s="95" t="s">
        <v>50</v>
      </c>
      <c r="Y403" s="9">
        <v>0</v>
      </c>
      <c r="Z403" s="9">
        <v>0</v>
      </c>
      <c r="AA403" s="95" t="s">
        <v>50</v>
      </c>
      <c r="AB403" s="9">
        <v>0</v>
      </c>
      <c r="AC403" s="9">
        <v>0</v>
      </c>
      <c r="AD403" s="95" t="s">
        <v>50</v>
      </c>
      <c r="AE403" s="9">
        <v>0</v>
      </c>
      <c r="AF403" s="95">
        <v>0</v>
      </c>
      <c r="AG403" s="95" t="s">
        <v>50</v>
      </c>
      <c r="AH403" s="9">
        <v>0</v>
      </c>
      <c r="AI403" s="9">
        <v>0</v>
      </c>
      <c r="AJ403" s="95" t="s">
        <v>50</v>
      </c>
      <c r="AK403" s="9">
        <v>0</v>
      </c>
      <c r="AL403" s="9">
        <v>0</v>
      </c>
      <c r="AM403" s="96" t="s">
        <v>47</v>
      </c>
      <c r="AN403" s="95" t="s">
        <v>47</v>
      </c>
      <c r="AO403" s="96" t="s">
        <v>47</v>
      </c>
      <c r="AP403" s="95" t="s">
        <v>47</v>
      </c>
    </row>
    <row r="404" spans="1:42" ht="15" customHeight="1" x14ac:dyDescent="0.25">
      <c r="A404" s="95" t="s">
        <v>766</v>
      </c>
      <c r="B404" s="96">
        <v>44369</v>
      </c>
      <c r="C404" s="95" t="s">
        <v>1484</v>
      </c>
      <c r="D404" s="95" t="s">
        <v>62</v>
      </c>
      <c r="E404" s="95" t="s">
        <v>1501</v>
      </c>
      <c r="F404" s="95" t="s">
        <v>1612</v>
      </c>
      <c r="G404" s="95" t="s">
        <v>48</v>
      </c>
      <c r="H404" s="95" t="s">
        <v>1614</v>
      </c>
      <c r="I404" s="9" t="s">
        <v>47</v>
      </c>
      <c r="J404" s="9" t="s">
        <v>47</v>
      </c>
      <c r="K404" s="9" t="s">
        <v>47</v>
      </c>
      <c r="L404" s="9" t="s">
        <v>47</v>
      </c>
      <c r="M404" s="9">
        <v>0</v>
      </c>
      <c r="N404" s="95" t="s">
        <v>47</v>
      </c>
      <c r="O404" s="95" t="s">
        <v>56</v>
      </c>
      <c r="P404" s="95" t="s">
        <v>47</v>
      </c>
      <c r="Q404" s="9">
        <v>449335017.94999993</v>
      </c>
      <c r="R404" s="9">
        <v>0</v>
      </c>
      <c r="S404" s="9">
        <v>432415489.94999999</v>
      </c>
      <c r="T404" s="9">
        <v>0</v>
      </c>
      <c r="U404" s="95" t="s">
        <v>50</v>
      </c>
      <c r="V404" s="9">
        <v>0</v>
      </c>
      <c r="W404" s="9">
        <v>14585800</v>
      </c>
      <c r="X404" s="95" t="s">
        <v>49</v>
      </c>
      <c r="Y404" s="9">
        <v>2333728</v>
      </c>
      <c r="Z404" s="9">
        <v>0</v>
      </c>
      <c r="AA404" s="95" t="s">
        <v>50</v>
      </c>
      <c r="AB404" s="9">
        <v>0</v>
      </c>
      <c r="AC404" s="9">
        <v>0</v>
      </c>
      <c r="AD404" s="95" t="s">
        <v>50</v>
      </c>
      <c r="AE404" s="9">
        <v>0</v>
      </c>
      <c r="AF404" s="95">
        <v>0</v>
      </c>
      <c r="AG404" s="95" t="s">
        <v>50</v>
      </c>
      <c r="AH404" s="9">
        <v>0</v>
      </c>
      <c r="AI404" s="9">
        <v>0</v>
      </c>
      <c r="AJ404" s="95" t="s">
        <v>50</v>
      </c>
      <c r="AK404" s="9">
        <v>0</v>
      </c>
      <c r="AL404" s="9">
        <v>0</v>
      </c>
      <c r="AM404" s="96" t="s">
        <v>47</v>
      </c>
      <c r="AN404" s="95" t="s">
        <v>47</v>
      </c>
      <c r="AO404" s="96" t="s">
        <v>47</v>
      </c>
      <c r="AP404" s="95" t="s">
        <v>47</v>
      </c>
    </row>
    <row r="405" spans="1:42" ht="15" customHeight="1" x14ac:dyDescent="0.25">
      <c r="A405" s="95" t="s">
        <v>767</v>
      </c>
      <c r="B405" s="96">
        <v>44369</v>
      </c>
      <c r="C405" s="95" t="s">
        <v>1737</v>
      </c>
      <c r="D405" s="95" t="s">
        <v>62</v>
      </c>
      <c r="E405" s="95" t="s">
        <v>1775</v>
      </c>
      <c r="F405" s="95" t="s">
        <v>1747</v>
      </c>
      <c r="G405" s="95" t="s">
        <v>48</v>
      </c>
      <c r="H405" s="95" t="s">
        <v>2014</v>
      </c>
      <c r="I405" s="9" t="s">
        <v>47</v>
      </c>
      <c r="J405" s="9" t="s">
        <v>47</v>
      </c>
      <c r="K405" s="9" t="s">
        <v>47</v>
      </c>
      <c r="L405" s="9" t="s">
        <v>47</v>
      </c>
      <c r="M405" s="9">
        <v>0</v>
      </c>
      <c r="N405" s="95" t="s">
        <v>47</v>
      </c>
      <c r="O405" s="95" t="s">
        <v>56</v>
      </c>
      <c r="P405" s="95" t="s">
        <v>47</v>
      </c>
      <c r="Q405" s="9">
        <v>223065172.50199997</v>
      </c>
      <c r="R405" s="9">
        <v>0</v>
      </c>
      <c r="S405" s="9">
        <v>111578499.39999999</v>
      </c>
      <c r="T405" s="9">
        <v>0</v>
      </c>
      <c r="U405" s="95" t="s">
        <v>50</v>
      </c>
      <c r="V405" s="9">
        <v>0</v>
      </c>
      <c r="W405" s="9">
        <v>96109200.950000003</v>
      </c>
      <c r="X405" s="95" t="s">
        <v>49</v>
      </c>
      <c r="Y405" s="9">
        <v>15377472.151999999</v>
      </c>
      <c r="Z405" s="9">
        <v>0</v>
      </c>
      <c r="AA405" s="95" t="s">
        <v>50</v>
      </c>
      <c r="AB405" s="9">
        <v>0</v>
      </c>
      <c r="AC405" s="9">
        <v>0</v>
      </c>
      <c r="AD405" s="95" t="s">
        <v>50</v>
      </c>
      <c r="AE405" s="9">
        <v>0</v>
      </c>
      <c r="AF405" s="95">
        <v>0</v>
      </c>
      <c r="AG405" s="95" t="s">
        <v>50</v>
      </c>
      <c r="AH405" s="9">
        <v>0</v>
      </c>
      <c r="AI405" s="9">
        <v>0</v>
      </c>
      <c r="AJ405" s="95" t="s">
        <v>50</v>
      </c>
      <c r="AK405" s="9">
        <v>0</v>
      </c>
      <c r="AL405" s="9">
        <v>0</v>
      </c>
      <c r="AM405" s="96" t="s">
        <v>47</v>
      </c>
      <c r="AN405" s="95" t="s">
        <v>47</v>
      </c>
      <c r="AO405" s="96" t="s">
        <v>47</v>
      </c>
      <c r="AP405" s="95" t="s">
        <v>47</v>
      </c>
    </row>
    <row r="406" spans="1:42" ht="15" customHeight="1" x14ac:dyDescent="0.25">
      <c r="A406" s="95" t="s">
        <v>768</v>
      </c>
      <c r="B406" s="96">
        <v>44369</v>
      </c>
      <c r="C406" s="95" t="s">
        <v>1737</v>
      </c>
      <c r="D406" s="95" t="s">
        <v>62</v>
      </c>
      <c r="E406" s="95" t="s">
        <v>1775</v>
      </c>
      <c r="F406" s="95" t="s">
        <v>1749</v>
      </c>
      <c r="G406" s="95" t="s">
        <v>48</v>
      </c>
      <c r="H406" s="95" t="s">
        <v>2015</v>
      </c>
      <c r="I406" s="9" t="s">
        <v>47</v>
      </c>
      <c r="J406" s="9" t="s">
        <v>47</v>
      </c>
      <c r="K406" s="9" t="s">
        <v>47</v>
      </c>
      <c r="L406" s="9" t="s">
        <v>47</v>
      </c>
      <c r="M406" s="9">
        <v>0</v>
      </c>
      <c r="N406" s="95" t="s">
        <v>47</v>
      </c>
      <c r="O406" s="95" t="s">
        <v>2016</v>
      </c>
      <c r="P406" s="95" t="s">
        <v>2017</v>
      </c>
      <c r="Q406" s="9">
        <v>9624750</v>
      </c>
      <c r="R406" s="9">
        <v>0</v>
      </c>
      <c r="S406" s="9">
        <v>9624750</v>
      </c>
      <c r="T406" s="9">
        <v>0</v>
      </c>
      <c r="U406" s="95" t="s">
        <v>50</v>
      </c>
      <c r="V406" s="9">
        <v>0</v>
      </c>
      <c r="W406" s="9">
        <v>0</v>
      </c>
      <c r="X406" s="95" t="s">
        <v>50</v>
      </c>
      <c r="Y406" s="9">
        <v>0</v>
      </c>
      <c r="Z406" s="9">
        <v>0</v>
      </c>
      <c r="AA406" s="95" t="s">
        <v>50</v>
      </c>
      <c r="AB406" s="9">
        <v>0</v>
      </c>
      <c r="AC406" s="9">
        <v>0</v>
      </c>
      <c r="AD406" s="95" t="s">
        <v>50</v>
      </c>
      <c r="AE406" s="9">
        <v>0</v>
      </c>
      <c r="AF406" s="95">
        <v>0</v>
      </c>
      <c r="AG406" s="95" t="s">
        <v>50</v>
      </c>
      <c r="AH406" s="9">
        <v>0</v>
      </c>
      <c r="AI406" s="9">
        <v>0</v>
      </c>
      <c r="AJ406" s="95" t="s">
        <v>50</v>
      </c>
      <c r="AK406" s="9">
        <v>0</v>
      </c>
      <c r="AL406" s="9">
        <v>0</v>
      </c>
      <c r="AM406" s="96" t="s">
        <v>47</v>
      </c>
      <c r="AN406" s="95" t="s">
        <v>47</v>
      </c>
      <c r="AO406" s="96" t="s">
        <v>47</v>
      </c>
      <c r="AP406" s="95" t="s">
        <v>47</v>
      </c>
    </row>
    <row r="407" spans="1:42" ht="15" customHeight="1" x14ac:dyDescent="0.25">
      <c r="A407" s="95" t="s">
        <v>770</v>
      </c>
      <c r="B407" s="96">
        <v>44369</v>
      </c>
      <c r="C407" s="95" t="s">
        <v>1737</v>
      </c>
      <c r="D407" s="95" t="s">
        <v>62</v>
      </c>
      <c r="E407" s="95" t="s">
        <v>1775</v>
      </c>
      <c r="F407" s="95" t="s">
        <v>1749</v>
      </c>
      <c r="G407" s="95" t="s">
        <v>48</v>
      </c>
      <c r="H407" s="95" t="s">
        <v>2018</v>
      </c>
      <c r="I407" s="9" t="s">
        <v>47</v>
      </c>
      <c r="J407" s="9" t="s">
        <v>47</v>
      </c>
      <c r="K407" s="9" t="s">
        <v>47</v>
      </c>
      <c r="L407" s="9" t="s">
        <v>47</v>
      </c>
      <c r="M407" s="9">
        <v>0</v>
      </c>
      <c r="N407" s="95" t="s">
        <v>47</v>
      </c>
      <c r="O407" s="95" t="s">
        <v>1743</v>
      </c>
      <c r="P407" s="95" t="s">
        <v>1744</v>
      </c>
      <c r="Q407" s="9">
        <v>8368994</v>
      </c>
      <c r="R407" s="9">
        <v>0</v>
      </c>
      <c r="S407" s="9">
        <v>0</v>
      </c>
      <c r="T407" s="9">
        <v>7214650</v>
      </c>
      <c r="U407" s="95" t="s">
        <v>49</v>
      </c>
      <c r="V407" s="9">
        <v>1154344</v>
      </c>
      <c r="W407" s="9">
        <v>0</v>
      </c>
      <c r="X407" s="95" t="s">
        <v>50</v>
      </c>
      <c r="Y407" s="9">
        <v>0</v>
      </c>
      <c r="Z407" s="9">
        <v>0</v>
      </c>
      <c r="AA407" s="95" t="s">
        <v>50</v>
      </c>
      <c r="AB407" s="9">
        <v>0</v>
      </c>
      <c r="AC407" s="9">
        <v>0</v>
      </c>
      <c r="AD407" s="95" t="s">
        <v>50</v>
      </c>
      <c r="AE407" s="9">
        <v>0</v>
      </c>
      <c r="AF407" s="95">
        <v>0</v>
      </c>
      <c r="AG407" s="95" t="s">
        <v>50</v>
      </c>
      <c r="AH407" s="9">
        <v>0</v>
      </c>
      <c r="AI407" s="9">
        <v>0</v>
      </c>
      <c r="AJ407" s="95" t="s">
        <v>50</v>
      </c>
      <c r="AK407" s="9">
        <v>0</v>
      </c>
      <c r="AL407" s="9">
        <v>0</v>
      </c>
      <c r="AM407" s="96" t="s">
        <v>47</v>
      </c>
      <c r="AN407" s="95" t="s">
        <v>47</v>
      </c>
      <c r="AO407" s="96" t="s">
        <v>47</v>
      </c>
      <c r="AP407" s="95" t="s">
        <v>47</v>
      </c>
    </row>
    <row r="408" spans="1:42" ht="15" customHeight="1" x14ac:dyDescent="0.25">
      <c r="A408" s="95" t="s">
        <v>772</v>
      </c>
      <c r="B408" s="96">
        <v>44369</v>
      </c>
      <c r="C408" s="95" t="s">
        <v>1737</v>
      </c>
      <c r="D408" s="95" t="s">
        <v>62</v>
      </c>
      <c r="E408" s="95" t="s">
        <v>1775</v>
      </c>
      <c r="F408" s="95" t="s">
        <v>1747</v>
      </c>
      <c r="G408" s="95" t="s">
        <v>48</v>
      </c>
      <c r="H408" s="95" t="s">
        <v>2019</v>
      </c>
      <c r="I408" s="9" t="s">
        <v>47</v>
      </c>
      <c r="J408" s="9" t="s">
        <v>47</v>
      </c>
      <c r="K408" s="9" t="s">
        <v>47</v>
      </c>
      <c r="L408" s="9" t="s">
        <v>47</v>
      </c>
      <c r="M408" s="9">
        <v>0</v>
      </c>
      <c r="N408" s="95" t="s">
        <v>47</v>
      </c>
      <c r="O408" s="95" t="s">
        <v>56</v>
      </c>
      <c r="P408" s="95" t="s">
        <v>47</v>
      </c>
      <c r="Q408" s="9">
        <v>136931771</v>
      </c>
      <c r="R408" s="9">
        <v>0</v>
      </c>
      <c r="S408" s="9">
        <v>66693945</v>
      </c>
      <c r="T408" s="9">
        <v>0</v>
      </c>
      <c r="U408" s="95" t="s">
        <v>50</v>
      </c>
      <c r="V408" s="9">
        <v>0</v>
      </c>
      <c r="W408" s="9">
        <v>60549850</v>
      </c>
      <c r="X408" s="95" t="s">
        <v>50</v>
      </c>
      <c r="Y408" s="9">
        <v>9687976</v>
      </c>
      <c r="Z408" s="9">
        <v>0</v>
      </c>
      <c r="AA408" s="95" t="s">
        <v>50</v>
      </c>
      <c r="AB408" s="9">
        <v>0</v>
      </c>
      <c r="AC408" s="9">
        <v>0</v>
      </c>
      <c r="AD408" s="95" t="s">
        <v>50</v>
      </c>
      <c r="AE408" s="9">
        <v>0</v>
      </c>
      <c r="AF408" s="95">
        <v>0</v>
      </c>
      <c r="AG408" s="95" t="s">
        <v>50</v>
      </c>
      <c r="AH408" s="9">
        <v>0</v>
      </c>
      <c r="AI408" s="9">
        <v>0</v>
      </c>
      <c r="AJ408" s="95" t="s">
        <v>50</v>
      </c>
      <c r="AK408" s="9">
        <v>0</v>
      </c>
      <c r="AL408" s="9">
        <v>0</v>
      </c>
      <c r="AM408" s="96" t="s">
        <v>47</v>
      </c>
      <c r="AN408" s="95" t="s">
        <v>47</v>
      </c>
      <c r="AO408" s="96" t="s">
        <v>47</v>
      </c>
      <c r="AP408" s="95" t="s">
        <v>47</v>
      </c>
    </row>
    <row r="409" spans="1:42" ht="15" customHeight="1" x14ac:dyDescent="0.25">
      <c r="A409" s="95" t="s">
        <v>777</v>
      </c>
      <c r="B409" s="96">
        <v>44369</v>
      </c>
      <c r="C409" s="95" t="s">
        <v>1737</v>
      </c>
      <c r="D409" s="95" t="s">
        <v>62</v>
      </c>
      <c r="E409" s="95" t="s">
        <v>1775</v>
      </c>
      <c r="F409" s="95" t="s">
        <v>1749</v>
      </c>
      <c r="G409" s="95" t="s">
        <v>48</v>
      </c>
      <c r="H409" s="95" t="s">
        <v>2020</v>
      </c>
      <c r="I409" s="9" t="s">
        <v>47</v>
      </c>
      <c r="J409" s="9" t="s">
        <v>47</v>
      </c>
      <c r="K409" s="9" t="s">
        <v>47</v>
      </c>
      <c r="L409" s="9" t="s">
        <v>47</v>
      </c>
      <c r="M409" s="9">
        <v>0</v>
      </c>
      <c r="N409" s="95" t="s">
        <v>47</v>
      </c>
      <c r="O409" s="95" t="s">
        <v>2021</v>
      </c>
      <c r="P409" s="95" t="s">
        <v>2022</v>
      </c>
      <c r="Q409" s="9">
        <v>10780000</v>
      </c>
      <c r="R409" s="9">
        <v>0</v>
      </c>
      <c r="S409" s="9">
        <v>10780000</v>
      </c>
      <c r="T409" s="9">
        <v>0</v>
      </c>
      <c r="U409" s="95" t="s">
        <v>50</v>
      </c>
      <c r="V409" s="9">
        <v>0</v>
      </c>
      <c r="W409" s="9">
        <v>0</v>
      </c>
      <c r="X409" s="95" t="s">
        <v>50</v>
      </c>
      <c r="Y409" s="9">
        <v>0</v>
      </c>
      <c r="Z409" s="9">
        <v>0</v>
      </c>
      <c r="AA409" s="95" t="s">
        <v>50</v>
      </c>
      <c r="AB409" s="9">
        <v>0</v>
      </c>
      <c r="AC409" s="9">
        <v>0</v>
      </c>
      <c r="AD409" s="95" t="s">
        <v>50</v>
      </c>
      <c r="AE409" s="9">
        <v>0</v>
      </c>
      <c r="AF409" s="95">
        <v>0</v>
      </c>
      <c r="AG409" s="95" t="s">
        <v>50</v>
      </c>
      <c r="AH409" s="9">
        <v>0</v>
      </c>
      <c r="AI409" s="9">
        <v>0</v>
      </c>
      <c r="AJ409" s="95" t="s">
        <v>50</v>
      </c>
      <c r="AK409" s="9">
        <v>0</v>
      </c>
      <c r="AL409" s="9">
        <v>0</v>
      </c>
      <c r="AM409" s="96" t="s">
        <v>47</v>
      </c>
      <c r="AN409" s="95" t="s">
        <v>47</v>
      </c>
      <c r="AO409" s="96" t="s">
        <v>47</v>
      </c>
      <c r="AP409" s="95" t="s">
        <v>47</v>
      </c>
    </row>
    <row r="410" spans="1:42" ht="15" customHeight="1" x14ac:dyDescent="0.25">
      <c r="A410" s="95" t="s">
        <v>779</v>
      </c>
      <c r="B410" s="96">
        <v>44369</v>
      </c>
      <c r="C410" s="95" t="s">
        <v>1737</v>
      </c>
      <c r="D410" s="95" t="s">
        <v>62</v>
      </c>
      <c r="E410" s="95" t="s">
        <v>1775</v>
      </c>
      <c r="F410" s="95" t="s">
        <v>1747</v>
      </c>
      <c r="G410" s="95" t="s">
        <v>48</v>
      </c>
      <c r="H410" s="95" t="s">
        <v>2023</v>
      </c>
      <c r="I410" s="9" t="s">
        <v>47</v>
      </c>
      <c r="J410" s="9" t="s">
        <v>47</v>
      </c>
      <c r="K410" s="9" t="s">
        <v>47</v>
      </c>
      <c r="L410" s="9" t="s">
        <v>47</v>
      </c>
      <c r="M410" s="9">
        <v>0</v>
      </c>
      <c r="N410" s="95" t="s">
        <v>47</v>
      </c>
      <c r="O410" s="95" t="s">
        <v>56</v>
      </c>
      <c r="P410" s="95" t="s">
        <v>47</v>
      </c>
      <c r="Q410" s="9">
        <v>350913108.70999998</v>
      </c>
      <c r="R410" s="9">
        <v>0</v>
      </c>
      <c r="S410" s="9">
        <v>245164424.84999996</v>
      </c>
      <c r="T410" s="9">
        <v>0</v>
      </c>
      <c r="U410" s="95" t="s">
        <v>50</v>
      </c>
      <c r="V410" s="9">
        <v>0</v>
      </c>
      <c r="W410" s="9">
        <v>91162658.5</v>
      </c>
      <c r="X410" s="95" t="s">
        <v>49</v>
      </c>
      <c r="Y410" s="9">
        <v>14586025.360000001</v>
      </c>
      <c r="Z410" s="9">
        <v>0</v>
      </c>
      <c r="AA410" s="95" t="s">
        <v>50</v>
      </c>
      <c r="AB410" s="9">
        <v>0</v>
      </c>
      <c r="AC410" s="9">
        <v>0</v>
      </c>
      <c r="AD410" s="95" t="s">
        <v>50</v>
      </c>
      <c r="AE410" s="9">
        <v>0</v>
      </c>
      <c r="AF410" s="95">
        <v>0</v>
      </c>
      <c r="AG410" s="95" t="s">
        <v>50</v>
      </c>
      <c r="AH410" s="9">
        <v>0</v>
      </c>
      <c r="AI410" s="9">
        <v>0</v>
      </c>
      <c r="AJ410" s="95" t="s">
        <v>50</v>
      </c>
      <c r="AK410" s="9">
        <v>0</v>
      </c>
      <c r="AL410" s="9">
        <v>0</v>
      </c>
      <c r="AM410" s="96" t="s">
        <v>47</v>
      </c>
      <c r="AN410" s="95" t="s">
        <v>47</v>
      </c>
      <c r="AO410" s="96" t="s">
        <v>47</v>
      </c>
      <c r="AP410" s="95" t="s">
        <v>47</v>
      </c>
    </row>
    <row r="411" spans="1:42" ht="15" customHeight="1" x14ac:dyDescent="0.25">
      <c r="A411" s="95" t="s">
        <v>781</v>
      </c>
      <c r="B411" s="96">
        <v>44369</v>
      </c>
      <c r="C411" s="95" t="s">
        <v>1737</v>
      </c>
      <c r="D411" s="95" t="s">
        <v>62</v>
      </c>
      <c r="E411" s="95" t="s">
        <v>1775</v>
      </c>
      <c r="F411" s="95" t="s">
        <v>1749</v>
      </c>
      <c r="G411" s="95" t="s">
        <v>48</v>
      </c>
      <c r="H411" s="95" t="s">
        <v>2024</v>
      </c>
      <c r="I411" s="9" t="s">
        <v>47</v>
      </c>
      <c r="J411" s="9" t="s">
        <v>47</v>
      </c>
      <c r="K411" s="9" t="s">
        <v>47</v>
      </c>
      <c r="L411" s="9" t="s">
        <v>47</v>
      </c>
      <c r="M411" s="9">
        <v>0</v>
      </c>
      <c r="N411" s="95" t="s">
        <v>47</v>
      </c>
      <c r="O411" s="95" t="s">
        <v>1765</v>
      </c>
      <c r="P411" s="95" t="s">
        <v>1766</v>
      </c>
      <c r="Q411" s="9">
        <v>22927312.600000001</v>
      </c>
      <c r="R411" s="9">
        <v>0</v>
      </c>
      <c r="S411" s="9">
        <v>22927312.600000001</v>
      </c>
      <c r="T411" s="9">
        <v>0</v>
      </c>
      <c r="U411" s="95" t="s">
        <v>50</v>
      </c>
      <c r="V411" s="9">
        <v>0</v>
      </c>
      <c r="W411" s="9">
        <v>0</v>
      </c>
      <c r="X411" s="95" t="s">
        <v>50</v>
      </c>
      <c r="Y411" s="9">
        <v>0</v>
      </c>
      <c r="Z411" s="9">
        <v>0</v>
      </c>
      <c r="AA411" s="95" t="s">
        <v>50</v>
      </c>
      <c r="AB411" s="9">
        <v>0</v>
      </c>
      <c r="AC411" s="9">
        <v>0</v>
      </c>
      <c r="AD411" s="95" t="s">
        <v>50</v>
      </c>
      <c r="AE411" s="9">
        <v>0</v>
      </c>
      <c r="AF411" s="95">
        <v>0</v>
      </c>
      <c r="AG411" s="95" t="s">
        <v>50</v>
      </c>
      <c r="AH411" s="9">
        <v>0</v>
      </c>
      <c r="AI411" s="9">
        <v>0</v>
      </c>
      <c r="AJ411" s="95" t="s">
        <v>50</v>
      </c>
      <c r="AK411" s="9">
        <v>0</v>
      </c>
      <c r="AL411" s="9">
        <v>0</v>
      </c>
      <c r="AM411" s="96" t="s">
        <v>47</v>
      </c>
      <c r="AN411" s="95" t="s">
        <v>47</v>
      </c>
      <c r="AO411" s="96" t="s">
        <v>47</v>
      </c>
      <c r="AP411" s="95" t="s">
        <v>47</v>
      </c>
    </row>
    <row r="412" spans="1:42" ht="15" customHeight="1" x14ac:dyDescent="0.25">
      <c r="A412" s="95" t="s">
        <v>783</v>
      </c>
      <c r="B412" s="96">
        <v>44369</v>
      </c>
      <c r="C412" s="95" t="s">
        <v>1737</v>
      </c>
      <c r="D412" s="95" t="s">
        <v>62</v>
      </c>
      <c r="E412" s="95" t="s">
        <v>1775</v>
      </c>
      <c r="F412" s="95" t="s">
        <v>1747</v>
      </c>
      <c r="G412" s="95" t="s">
        <v>48</v>
      </c>
      <c r="H412" s="95" t="s">
        <v>2025</v>
      </c>
      <c r="I412" s="9" t="s">
        <v>47</v>
      </c>
      <c r="J412" s="9" t="s">
        <v>47</v>
      </c>
      <c r="K412" s="9" t="s">
        <v>47</v>
      </c>
      <c r="L412" s="9" t="s">
        <v>47</v>
      </c>
      <c r="M412" s="9">
        <v>0</v>
      </c>
      <c r="N412" s="95" t="s">
        <v>47</v>
      </c>
      <c r="O412" s="95" t="s">
        <v>56</v>
      </c>
      <c r="P412" s="95" t="s">
        <v>47</v>
      </c>
      <c r="Q412" s="9">
        <v>398283946.51999998</v>
      </c>
      <c r="R412" s="9">
        <v>0</v>
      </c>
      <c r="S412" s="9">
        <v>194716246</v>
      </c>
      <c r="T412" s="9">
        <v>0</v>
      </c>
      <c r="U412" s="95" t="s">
        <v>50</v>
      </c>
      <c r="V412" s="9">
        <v>0</v>
      </c>
      <c r="W412" s="9">
        <v>175489397</v>
      </c>
      <c r="X412" s="95" t="s">
        <v>49</v>
      </c>
      <c r="Y412" s="9">
        <v>28078303.52</v>
      </c>
      <c r="Z412" s="9">
        <v>0</v>
      </c>
      <c r="AA412" s="95" t="s">
        <v>50</v>
      </c>
      <c r="AB412" s="9">
        <v>0</v>
      </c>
      <c r="AC412" s="9">
        <v>0</v>
      </c>
      <c r="AD412" s="95" t="s">
        <v>50</v>
      </c>
      <c r="AE412" s="9">
        <v>0</v>
      </c>
      <c r="AF412" s="95">
        <v>0</v>
      </c>
      <c r="AG412" s="95" t="s">
        <v>50</v>
      </c>
      <c r="AH412" s="9">
        <v>0</v>
      </c>
      <c r="AI412" s="9">
        <v>0</v>
      </c>
      <c r="AJ412" s="95" t="s">
        <v>50</v>
      </c>
      <c r="AK412" s="9">
        <v>0</v>
      </c>
      <c r="AL412" s="9">
        <v>0</v>
      </c>
      <c r="AM412" s="96" t="s">
        <v>47</v>
      </c>
      <c r="AN412" s="95" t="s">
        <v>47</v>
      </c>
      <c r="AO412" s="96" t="s">
        <v>47</v>
      </c>
      <c r="AP412" s="95" t="s">
        <v>47</v>
      </c>
    </row>
    <row r="413" spans="1:42" ht="15" customHeight="1" x14ac:dyDescent="0.25">
      <c r="A413" s="95" t="s">
        <v>786</v>
      </c>
      <c r="B413" s="96">
        <v>44369</v>
      </c>
      <c r="C413" s="95" t="s">
        <v>46</v>
      </c>
      <c r="D413" s="95" t="s">
        <v>66</v>
      </c>
      <c r="E413" s="95" t="s">
        <v>67</v>
      </c>
      <c r="F413" s="95" t="s">
        <v>2304</v>
      </c>
      <c r="G413" s="95" t="s">
        <v>48</v>
      </c>
      <c r="H413" s="95" t="s">
        <v>703</v>
      </c>
      <c r="I413" s="9" t="s">
        <v>47</v>
      </c>
      <c r="J413" s="9" t="s">
        <v>47</v>
      </c>
      <c r="K413" s="9" t="s">
        <v>47</v>
      </c>
      <c r="L413" s="9" t="s">
        <v>47</v>
      </c>
      <c r="M413" s="9">
        <v>0</v>
      </c>
      <c r="N413" s="95" t="s">
        <v>47</v>
      </c>
      <c r="O413" s="95" t="s">
        <v>704</v>
      </c>
      <c r="P413" s="95" t="s">
        <v>705</v>
      </c>
      <c r="Q413" s="9">
        <v>32638389.877999999</v>
      </c>
      <c r="R413" s="9">
        <v>0</v>
      </c>
      <c r="S413" s="9">
        <v>19933639.75</v>
      </c>
      <c r="T413" s="9">
        <v>0</v>
      </c>
      <c r="U413" s="95" t="s">
        <v>50</v>
      </c>
      <c r="V413" s="9">
        <v>0</v>
      </c>
      <c r="W413" s="9">
        <v>10952370.800000001</v>
      </c>
      <c r="X413" s="95" t="s">
        <v>49</v>
      </c>
      <c r="Y413" s="9">
        <v>1752379.328</v>
      </c>
      <c r="Z413" s="9">
        <v>0</v>
      </c>
      <c r="AA413" s="95" t="s">
        <v>50</v>
      </c>
      <c r="AB413" s="9">
        <v>0</v>
      </c>
      <c r="AC413" s="9">
        <v>0</v>
      </c>
      <c r="AD413" s="95" t="s">
        <v>50</v>
      </c>
      <c r="AE413" s="9">
        <v>0</v>
      </c>
      <c r="AF413" s="95">
        <v>0</v>
      </c>
      <c r="AG413" s="95" t="s">
        <v>50</v>
      </c>
      <c r="AH413" s="9">
        <v>0</v>
      </c>
      <c r="AI413" s="9">
        <v>0</v>
      </c>
      <c r="AJ413" s="95" t="s">
        <v>50</v>
      </c>
      <c r="AK413" s="9">
        <v>0</v>
      </c>
      <c r="AL413" s="9">
        <v>0</v>
      </c>
      <c r="AM413" s="96" t="s">
        <v>47</v>
      </c>
      <c r="AN413" s="95" t="s">
        <v>47</v>
      </c>
      <c r="AO413" s="96" t="s">
        <v>47</v>
      </c>
      <c r="AP413" s="95" t="s">
        <v>47</v>
      </c>
    </row>
    <row r="414" spans="1:42" ht="15" customHeight="1" x14ac:dyDescent="0.25">
      <c r="A414" s="95" t="s">
        <v>788</v>
      </c>
      <c r="B414" s="96">
        <v>44369</v>
      </c>
      <c r="C414" s="95" t="s">
        <v>1484</v>
      </c>
      <c r="D414" s="95" t="s">
        <v>66</v>
      </c>
      <c r="E414" s="95" t="s">
        <v>1503</v>
      </c>
      <c r="F414" s="95" t="s">
        <v>2578</v>
      </c>
      <c r="G414" s="95" t="s">
        <v>48</v>
      </c>
      <c r="H414" s="95" t="s">
        <v>1615</v>
      </c>
      <c r="I414" s="9" t="s">
        <v>47</v>
      </c>
      <c r="J414" s="9" t="s">
        <v>47</v>
      </c>
      <c r="K414" s="9" t="s">
        <v>47</v>
      </c>
      <c r="L414" s="9" t="s">
        <v>47</v>
      </c>
      <c r="M414" s="9">
        <v>0</v>
      </c>
      <c r="N414" s="95" t="s">
        <v>47</v>
      </c>
      <c r="O414" s="95" t="s">
        <v>56</v>
      </c>
      <c r="P414" s="95" t="s">
        <v>47</v>
      </c>
      <c r="Q414" s="9">
        <v>961389111.0999999</v>
      </c>
      <c r="R414" s="9">
        <v>0</v>
      </c>
      <c r="S414" s="9">
        <v>867286036.70000005</v>
      </c>
      <c r="T414" s="9">
        <v>0</v>
      </c>
      <c r="U414" s="95" t="s">
        <v>50</v>
      </c>
      <c r="V414" s="9">
        <v>0</v>
      </c>
      <c r="W414" s="9">
        <v>81123340</v>
      </c>
      <c r="X414" s="95" t="s">
        <v>49</v>
      </c>
      <c r="Y414" s="9">
        <v>12979734.4</v>
      </c>
      <c r="Z414" s="9">
        <v>0</v>
      </c>
      <c r="AA414" s="95" t="s">
        <v>50</v>
      </c>
      <c r="AB414" s="9">
        <v>0</v>
      </c>
      <c r="AC414" s="9">
        <v>0</v>
      </c>
      <c r="AD414" s="95" t="s">
        <v>50</v>
      </c>
      <c r="AE414" s="9">
        <v>0</v>
      </c>
      <c r="AF414" s="95">
        <v>0</v>
      </c>
      <c r="AG414" s="95" t="s">
        <v>50</v>
      </c>
      <c r="AH414" s="9">
        <v>0</v>
      </c>
      <c r="AI414" s="9">
        <v>0</v>
      </c>
      <c r="AJ414" s="95" t="s">
        <v>50</v>
      </c>
      <c r="AK414" s="9">
        <v>0</v>
      </c>
      <c r="AL414" s="9">
        <v>0</v>
      </c>
      <c r="AM414" s="96" t="s">
        <v>47</v>
      </c>
      <c r="AN414" s="95" t="s">
        <v>47</v>
      </c>
      <c r="AO414" s="96" t="s">
        <v>47</v>
      </c>
      <c r="AP414" s="95" t="s">
        <v>47</v>
      </c>
    </row>
    <row r="415" spans="1:42" ht="15" customHeight="1" x14ac:dyDescent="0.25">
      <c r="A415" s="95" t="s">
        <v>790</v>
      </c>
      <c r="B415" s="96">
        <v>44369</v>
      </c>
      <c r="C415" s="95" t="s">
        <v>1737</v>
      </c>
      <c r="D415" s="95" t="s">
        <v>66</v>
      </c>
      <c r="E415" s="95" t="s">
        <v>1783</v>
      </c>
      <c r="F415" s="95" t="s">
        <v>1739</v>
      </c>
      <c r="G415" s="95" t="s">
        <v>48</v>
      </c>
      <c r="H415" s="95" t="s">
        <v>2026</v>
      </c>
      <c r="I415" s="9" t="s">
        <v>47</v>
      </c>
      <c r="J415" s="9" t="s">
        <v>47</v>
      </c>
      <c r="K415" s="9" t="s">
        <v>47</v>
      </c>
      <c r="L415" s="9" t="s">
        <v>47</v>
      </c>
      <c r="M415" s="9">
        <v>0</v>
      </c>
      <c r="N415" s="95" t="s">
        <v>47</v>
      </c>
      <c r="O415" s="95" t="s">
        <v>56</v>
      </c>
      <c r="P415" s="95" t="s">
        <v>47</v>
      </c>
      <c r="Q415" s="9">
        <v>1293761103.1559999</v>
      </c>
      <c r="R415" s="9">
        <v>0</v>
      </c>
      <c r="S415" s="9">
        <v>917849489.86000025</v>
      </c>
      <c r="T415" s="9">
        <v>0</v>
      </c>
      <c r="U415" s="95" t="s">
        <v>50</v>
      </c>
      <c r="V415" s="9">
        <v>0</v>
      </c>
      <c r="W415" s="9">
        <v>324061735.60000002</v>
      </c>
      <c r="X415" s="95" t="s">
        <v>49</v>
      </c>
      <c r="Y415" s="9">
        <v>51849877.69600001</v>
      </c>
      <c r="Z415" s="9">
        <v>0</v>
      </c>
      <c r="AA415" s="95" t="s">
        <v>50</v>
      </c>
      <c r="AB415" s="9">
        <v>0</v>
      </c>
      <c r="AC415" s="9">
        <v>0</v>
      </c>
      <c r="AD415" s="95" t="s">
        <v>50</v>
      </c>
      <c r="AE415" s="9">
        <v>0</v>
      </c>
      <c r="AF415" s="95">
        <v>0</v>
      </c>
      <c r="AG415" s="95" t="s">
        <v>50</v>
      </c>
      <c r="AH415" s="9">
        <v>0</v>
      </c>
      <c r="AI415" s="9">
        <v>0</v>
      </c>
      <c r="AJ415" s="95" t="s">
        <v>50</v>
      </c>
      <c r="AK415" s="9">
        <v>0</v>
      </c>
      <c r="AL415" s="9">
        <v>0</v>
      </c>
      <c r="AM415" s="96" t="s">
        <v>47</v>
      </c>
      <c r="AN415" s="95" t="s">
        <v>47</v>
      </c>
      <c r="AO415" s="96" t="s">
        <v>47</v>
      </c>
      <c r="AP415" s="95" t="s">
        <v>47</v>
      </c>
    </row>
    <row r="416" spans="1:42" ht="15" customHeight="1" x14ac:dyDescent="0.25">
      <c r="A416" s="95" t="s">
        <v>795</v>
      </c>
      <c r="B416" s="96">
        <v>44369</v>
      </c>
      <c r="C416" s="95" t="s">
        <v>1737</v>
      </c>
      <c r="D416" s="95" t="s">
        <v>66</v>
      </c>
      <c r="E416" s="95" t="s">
        <v>1783</v>
      </c>
      <c r="F416" s="95" t="s">
        <v>1741</v>
      </c>
      <c r="G416" s="95" t="s">
        <v>84</v>
      </c>
      <c r="H416" s="95" t="s">
        <v>47</v>
      </c>
      <c r="I416" s="9" t="s">
        <v>2027</v>
      </c>
      <c r="J416" s="9" t="s">
        <v>47</v>
      </c>
      <c r="K416" s="9" t="s">
        <v>2028</v>
      </c>
      <c r="L416" s="9" t="s">
        <v>2005</v>
      </c>
      <c r="M416" s="9">
        <v>28142769</v>
      </c>
      <c r="N416" s="95" t="s">
        <v>87</v>
      </c>
      <c r="O416" s="95" t="s">
        <v>2029</v>
      </c>
      <c r="P416" s="95" t="s">
        <v>2030</v>
      </c>
      <c r="Q416" s="9">
        <v>-7527650</v>
      </c>
      <c r="R416" s="9">
        <v>0</v>
      </c>
      <c r="S416" s="9">
        <v>-7527650</v>
      </c>
      <c r="T416" s="9">
        <v>0</v>
      </c>
      <c r="U416" s="95" t="s">
        <v>50</v>
      </c>
      <c r="V416" s="9">
        <v>0</v>
      </c>
      <c r="W416" s="9">
        <v>0</v>
      </c>
      <c r="X416" s="95" t="s">
        <v>50</v>
      </c>
      <c r="Y416" s="9">
        <v>0</v>
      </c>
      <c r="Z416" s="9">
        <v>0</v>
      </c>
      <c r="AA416" s="95" t="s">
        <v>50</v>
      </c>
      <c r="AB416" s="9">
        <v>0</v>
      </c>
      <c r="AC416" s="9">
        <v>0</v>
      </c>
      <c r="AD416" s="95" t="s">
        <v>50</v>
      </c>
      <c r="AE416" s="9">
        <v>0</v>
      </c>
      <c r="AF416" s="95">
        <v>0</v>
      </c>
      <c r="AG416" s="95" t="s">
        <v>50</v>
      </c>
      <c r="AH416" s="9">
        <v>0</v>
      </c>
      <c r="AI416" s="9">
        <v>0</v>
      </c>
      <c r="AJ416" s="95" t="s">
        <v>50</v>
      </c>
      <c r="AK416" s="9">
        <v>0</v>
      </c>
      <c r="AL416" s="9">
        <v>0</v>
      </c>
      <c r="AM416" s="96" t="s">
        <v>47</v>
      </c>
      <c r="AN416" s="95" t="s">
        <v>47</v>
      </c>
      <c r="AO416" s="96" t="s">
        <v>47</v>
      </c>
      <c r="AP416" s="95" t="s">
        <v>47</v>
      </c>
    </row>
    <row r="417" spans="1:42" ht="15" customHeight="1" x14ac:dyDescent="0.25">
      <c r="A417" s="95" t="s">
        <v>797</v>
      </c>
      <c r="B417" s="96">
        <v>44369</v>
      </c>
      <c r="C417" s="95" t="s">
        <v>46</v>
      </c>
      <c r="D417" s="95" t="s">
        <v>70</v>
      </c>
      <c r="E417" s="95" t="s">
        <v>71</v>
      </c>
      <c r="F417" s="95" t="s">
        <v>2396</v>
      </c>
      <c r="G417" s="95" t="s">
        <v>48</v>
      </c>
      <c r="H417" s="95" t="s">
        <v>707</v>
      </c>
      <c r="I417" s="9" t="s">
        <v>47</v>
      </c>
      <c r="J417" s="9" t="s">
        <v>47</v>
      </c>
      <c r="K417" s="9" t="s">
        <v>47</v>
      </c>
      <c r="L417" s="9" t="s">
        <v>47</v>
      </c>
      <c r="M417" s="9">
        <v>0</v>
      </c>
      <c r="N417" s="95" t="s">
        <v>47</v>
      </c>
      <c r="O417" s="95" t="s">
        <v>56</v>
      </c>
      <c r="P417" s="95" t="s">
        <v>47</v>
      </c>
      <c r="Q417" s="9">
        <v>1505642454.6199999</v>
      </c>
      <c r="R417" s="9">
        <v>0</v>
      </c>
      <c r="S417" s="9">
        <v>1053003630.05</v>
      </c>
      <c r="T417" s="9">
        <v>0</v>
      </c>
      <c r="U417" s="95" t="s">
        <v>50</v>
      </c>
      <c r="V417" s="9">
        <v>0</v>
      </c>
      <c r="W417" s="9">
        <v>390205883.25</v>
      </c>
      <c r="X417" s="95" t="s">
        <v>49</v>
      </c>
      <c r="Y417" s="9">
        <v>62432941.319999993</v>
      </c>
      <c r="Z417" s="9">
        <v>0</v>
      </c>
      <c r="AA417" s="95" t="s">
        <v>50</v>
      </c>
      <c r="AB417" s="9">
        <v>0</v>
      </c>
      <c r="AC417" s="9">
        <v>0</v>
      </c>
      <c r="AD417" s="95" t="s">
        <v>50</v>
      </c>
      <c r="AE417" s="9">
        <v>0</v>
      </c>
      <c r="AF417" s="95">
        <v>0</v>
      </c>
      <c r="AG417" s="95" t="s">
        <v>50</v>
      </c>
      <c r="AH417" s="9">
        <v>0</v>
      </c>
      <c r="AI417" s="9">
        <v>0</v>
      </c>
      <c r="AJ417" s="95" t="s">
        <v>50</v>
      </c>
      <c r="AK417" s="9">
        <v>0</v>
      </c>
      <c r="AL417" s="9">
        <v>0</v>
      </c>
      <c r="AM417" s="96" t="s">
        <v>47</v>
      </c>
      <c r="AN417" s="95" t="s">
        <v>47</v>
      </c>
      <c r="AO417" s="96" t="s">
        <v>47</v>
      </c>
      <c r="AP417" s="95" t="s">
        <v>47</v>
      </c>
    </row>
    <row r="418" spans="1:42" ht="15" customHeight="1" x14ac:dyDescent="0.25">
      <c r="A418" s="95" t="s">
        <v>800</v>
      </c>
      <c r="B418" s="96">
        <v>44369</v>
      </c>
      <c r="C418" s="95" t="s">
        <v>46</v>
      </c>
      <c r="D418" s="95" t="s">
        <v>70</v>
      </c>
      <c r="E418" s="95" t="s">
        <v>71</v>
      </c>
      <c r="F418" s="95" t="s">
        <v>2396</v>
      </c>
      <c r="G418" s="95" t="s">
        <v>48</v>
      </c>
      <c r="H418" s="95" t="s">
        <v>709</v>
      </c>
      <c r="I418" s="9" t="s">
        <v>47</v>
      </c>
      <c r="J418" s="9" t="s">
        <v>47</v>
      </c>
      <c r="K418" s="9" t="s">
        <v>47</v>
      </c>
      <c r="L418" s="9" t="s">
        <v>47</v>
      </c>
      <c r="M418" s="9">
        <v>0</v>
      </c>
      <c r="N418" s="95" t="s">
        <v>47</v>
      </c>
      <c r="O418" s="95" t="s">
        <v>246</v>
      </c>
      <c r="P418" s="95" t="s">
        <v>710</v>
      </c>
      <c r="Q418" s="9">
        <v>25149550</v>
      </c>
      <c r="R418" s="9">
        <v>0</v>
      </c>
      <c r="S418" s="9">
        <v>25149550</v>
      </c>
      <c r="T418" s="9">
        <v>0</v>
      </c>
      <c r="U418" s="95" t="s">
        <v>50</v>
      </c>
      <c r="V418" s="9">
        <v>0</v>
      </c>
      <c r="W418" s="9">
        <v>0</v>
      </c>
      <c r="X418" s="95" t="s">
        <v>50</v>
      </c>
      <c r="Y418" s="9">
        <v>0</v>
      </c>
      <c r="Z418" s="9">
        <v>0</v>
      </c>
      <c r="AA418" s="95" t="s">
        <v>50</v>
      </c>
      <c r="AB418" s="9">
        <v>0</v>
      </c>
      <c r="AC418" s="9">
        <v>0</v>
      </c>
      <c r="AD418" s="95" t="s">
        <v>50</v>
      </c>
      <c r="AE418" s="9">
        <v>0</v>
      </c>
      <c r="AF418" s="95">
        <v>0</v>
      </c>
      <c r="AG418" s="95" t="s">
        <v>50</v>
      </c>
      <c r="AH418" s="9">
        <v>0</v>
      </c>
      <c r="AI418" s="9">
        <v>0</v>
      </c>
      <c r="AJ418" s="95" t="s">
        <v>50</v>
      </c>
      <c r="AK418" s="9">
        <v>0</v>
      </c>
      <c r="AL418" s="9">
        <v>0</v>
      </c>
      <c r="AM418" s="96" t="s">
        <v>47</v>
      </c>
      <c r="AN418" s="95" t="s">
        <v>47</v>
      </c>
      <c r="AO418" s="96" t="s">
        <v>47</v>
      </c>
      <c r="AP418" s="95" t="s">
        <v>47</v>
      </c>
    </row>
    <row r="419" spans="1:42" ht="15" customHeight="1" x14ac:dyDescent="0.25">
      <c r="A419" s="95" t="s">
        <v>802</v>
      </c>
      <c r="B419" s="96">
        <v>44369</v>
      </c>
      <c r="C419" s="95" t="s">
        <v>46</v>
      </c>
      <c r="D419" s="95" t="s">
        <v>70</v>
      </c>
      <c r="E419" s="95" t="s">
        <v>71</v>
      </c>
      <c r="F419" s="95" t="s">
        <v>2396</v>
      </c>
      <c r="G419" s="95" t="s">
        <v>48</v>
      </c>
      <c r="H419" s="95" t="s">
        <v>712</v>
      </c>
      <c r="I419" s="9" t="s">
        <v>47</v>
      </c>
      <c r="J419" s="9" t="s">
        <v>47</v>
      </c>
      <c r="K419" s="9" t="s">
        <v>47</v>
      </c>
      <c r="L419" s="9" t="s">
        <v>47</v>
      </c>
      <c r="M419" s="9">
        <v>0</v>
      </c>
      <c r="N419" s="95" t="s">
        <v>47</v>
      </c>
      <c r="O419" s="95" t="s">
        <v>246</v>
      </c>
      <c r="P419" s="95" t="s">
        <v>710</v>
      </c>
      <c r="Q419" s="9">
        <v>11567728.800000001</v>
      </c>
      <c r="R419" s="9">
        <v>0</v>
      </c>
      <c r="S419" s="9">
        <v>0</v>
      </c>
      <c r="T419" s="9">
        <v>9972180</v>
      </c>
      <c r="U419" s="95" t="s">
        <v>49</v>
      </c>
      <c r="V419" s="9">
        <v>1595548.8</v>
      </c>
      <c r="W419" s="9">
        <v>0</v>
      </c>
      <c r="X419" s="95" t="s">
        <v>50</v>
      </c>
      <c r="Y419" s="9">
        <v>0</v>
      </c>
      <c r="Z419" s="9">
        <v>0</v>
      </c>
      <c r="AA419" s="95" t="s">
        <v>50</v>
      </c>
      <c r="AB419" s="9">
        <v>0</v>
      </c>
      <c r="AC419" s="9">
        <v>0</v>
      </c>
      <c r="AD419" s="95" t="s">
        <v>50</v>
      </c>
      <c r="AE419" s="9">
        <v>0</v>
      </c>
      <c r="AF419" s="95">
        <v>0</v>
      </c>
      <c r="AG419" s="95" t="s">
        <v>50</v>
      </c>
      <c r="AH419" s="9">
        <v>0</v>
      </c>
      <c r="AI419" s="9">
        <v>0</v>
      </c>
      <c r="AJ419" s="95" t="s">
        <v>50</v>
      </c>
      <c r="AK419" s="9">
        <v>0</v>
      </c>
      <c r="AL419" s="9">
        <v>0</v>
      </c>
      <c r="AM419" s="96" t="s">
        <v>47</v>
      </c>
      <c r="AN419" s="95" t="s">
        <v>47</v>
      </c>
      <c r="AO419" s="96" t="s">
        <v>47</v>
      </c>
      <c r="AP419" s="95" t="s">
        <v>47</v>
      </c>
    </row>
    <row r="420" spans="1:42" ht="15" customHeight="1" x14ac:dyDescent="0.25">
      <c r="A420" s="95" t="s">
        <v>804</v>
      </c>
      <c r="B420" s="96">
        <v>44369</v>
      </c>
      <c r="C420" s="95" t="s">
        <v>46</v>
      </c>
      <c r="D420" s="95" t="s">
        <v>70</v>
      </c>
      <c r="E420" s="95" t="s">
        <v>71</v>
      </c>
      <c r="F420" s="95" t="s">
        <v>2396</v>
      </c>
      <c r="G420" s="95" t="s">
        <v>48</v>
      </c>
      <c r="H420" s="95" t="s">
        <v>714</v>
      </c>
      <c r="I420" s="9" t="s">
        <v>47</v>
      </c>
      <c r="J420" s="9" t="s">
        <v>47</v>
      </c>
      <c r="K420" s="9" t="s">
        <v>47</v>
      </c>
      <c r="L420" s="9" t="s">
        <v>47</v>
      </c>
      <c r="M420" s="9">
        <v>0</v>
      </c>
      <c r="N420" s="95" t="s">
        <v>47</v>
      </c>
      <c r="O420" s="95" t="s">
        <v>56</v>
      </c>
      <c r="P420" s="95" t="s">
        <v>47</v>
      </c>
      <c r="Q420" s="9">
        <v>1938357848.7020004</v>
      </c>
      <c r="R420" s="9">
        <v>0</v>
      </c>
      <c r="S420" s="9">
        <v>1385732606.4000001</v>
      </c>
      <c r="T420" s="9">
        <v>0</v>
      </c>
      <c r="U420" s="95" t="s">
        <v>50</v>
      </c>
      <c r="V420" s="9">
        <v>0</v>
      </c>
      <c r="W420" s="9">
        <v>476401070.95000005</v>
      </c>
      <c r="X420" s="95" t="s">
        <v>49</v>
      </c>
      <c r="Y420" s="9">
        <v>76224171.351999983</v>
      </c>
      <c r="Z420" s="9">
        <v>0</v>
      </c>
      <c r="AA420" s="95" t="s">
        <v>50</v>
      </c>
      <c r="AB420" s="9">
        <v>0</v>
      </c>
      <c r="AC420" s="9">
        <v>0</v>
      </c>
      <c r="AD420" s="95" t="s">
        <v>50</v>
      </c>
      <c r="AE420" s="9">
        <v>0</v>
      </c>
      <c r="AF420" s="95">
        <v>0</v>
      </c>
      <c r="AG420" s="95" t="s">
        <v>50</v>
      </c>
      <c r="AH420" s="9">
        <v>0</v>
      </c>
      <c r="AI420" s="9">
        <v>0</v>
      </c>
      <c r="AJ420" s="95" t="s">
        <v>50</v>
      </c>
      <c r="AK420" s="9">
        <v>0</v>
      </c>
      <c r="AL420" s="9">
        <v>0</v>
      </c>
      <c r="AM420" s="96" t="s">
        <v>47</v>
      </c>
      <c r="AN420" s="95" t="s">
        <v>47</v>
      </c>
      <c r="AO420" s="96" t="s">
        <v>47</v>
      </c>
      <c r="AP420" s="95" t="s">
        <v>47</v>
      </c>
    </row>
    <row r="421" spans="1:42" ht="15" customHeight="1" x14ac:dyDescent="0.25">
      <c r="A421" s="95" t="s">
        <v>806</v>
      </c>
      <c r="B421" s="96">
        <v>44369</v>
      </c>
      <c r="C421" s="95" t="s">
        <v>46</v>
      </c>
      <c r="D421" s="95" t="s">
        <v>70</v>
      </c>
      <c r="E421" s="95" t="s">
        <v>71</v>
      </c>
      <c r="F421" s="95" t="s">
        <v>2396</v>
      </c>
      <c r="G421" s="95" t="s">
        <v>84</v>
      </c>
      <c r="H421" s="95" t="s">
        <v>47</v>
      </c>
      <c r="I421" s="9" t="s">
        <v>716</v>
      </c>
      <c r="J421" s="9" t="s">
        <v>47</v>
      </c>
      <c r="K421" s="9" t="s">
        <v>717</v>
      </c>
      <c r="L421" s="9" t="s">
        <v>363</v>
      </c>
      <c r="M421" s="9">
        <v>32267170</v>
      </c>
      <c r="N421" s="95" t="s">
        <v>87</v>
      </c>
      <c r="O421" s="95" t="s">
        <v>718</v>
      </c>
      <c r="P421" s="95" t="s">
        <v>719</v>
      </c>
      <c r="Q421" s="9">
        <v>-8764000</v>
      </c>
      <c r="R421" s="9">
        <v>0</v>
      </c>
      <c r="S421" s="9">
        <v>-8764000</v>
      </c>
      <c r="T421" s="9">
        <v>0</v>
      </c>
      <c r="U421" s="95" t="s">
        <v>50</v>
      </c>
      <c r="V421" s="9">
        <v>0</v>
      </c>
      <c r="W421" s="9">
        <v>0</v>
      </c>
      <c r="X421" s="95" t="s">
        <v>50</v>
      </c>
      <c r="Y421" s="9">
        <v>0</v>
      </c>
      <c r="Z421" s="9">
        <v>0</v>
      </c>
      <c r="AA421" s="95" t="s">
        <v>50</v>
      </c>
      <c r="AB421" s="9">
        <v>0</v>
      </c>
      <c r="AC421" s="9">
        <v>0</v>
      </c>
      <c r="AD421" s="95" t="s">
        <v>50</v>
      </c>
      <c r="AE421" s="9">
        <v>0</v>
      </c>
      <c r="AF421" s="95">
        <v>0</v>
      </c>
      <c r="AG421" s="95" t="s">
        <v>50</v>
      </c>
      <c r="AH421" s="9">
        <v>0</v>
      </c>
      <c r="AI421" s="9">
        <v>0</v>
      </c>
      <c r="AJ421" s="95" t="s">
        <v>50</v>
      </c>
      <c r="AK421" s="9">
        <v>0</v>
      </c>
      <c r="AL421" s="9">
        <v>0</v>
      </c>
      <c r="AM421" s="96" t="s">
        <v>47</v>
      </c>
      <c r="AN421" s="95" t="s">
        <v>47</v>
      </c>
      <c r="AO421" s="96" t="s">
        <v>47</v>
      </c>
      <c r="AP421" s="95" t="s">
        <v>47</v>
      </c>
    </row>
    <row r="422" spans="1:42" ht="15" customHeight="1" x14ac:dyDescent="0.25">
      <c r="A422" s="95" t="s">
        <v>810</v>
      </c>
      <c r="B422" s="96">
        <v>44369</v>
      </c>
      <c r="C422" s="95" t="s">
        <v>1737</v>
      </c>
      <c r="D422" s="95" t="s">
        <v>70</v>
      </c>
      <c r="E422" s="95" t="s">
        <v>1792</v>
      </c>
      <c r="F422" s="95" t="s">
        <v>1833</v>
      </c>
      <c r="G422" s="95" t="s">
        <v>48</v>
      </c>
      <c r="H422" s="95" t="s">
        <v>2031</v>
      </c>
      <c r="I422" s="9" t="s">
        <v>47</v>
      </c>
      <c r="J422" s="9" t="s">
        <v>47</v>
      </c>
      <c r="K422" s="9" t="s">
        <v>47</v>
      </c>
      <c r="L422" s="9" t="s">
        <v>47</v>
      </c>
      <c r="M422" s="9">
        <v>0</v>
      </c>
      <c r="N422" s="95" t="s">
        <v>47</v>
      </c>
      <c r="O422" s="95" t="s">
        <v>56</v>
      </c>
      <c r="P422" s="95" t="s">
        <v>47</v>
      </c>
      <c r="Q422" s="9">
        <v>2247619472.6660004</v>
      </c>
      <c r="R422" s="9">
        <v>0</v>
      </c>
      <c r="S422" s="9">
        <v>1440502000.1300001</v>
      </c>
      <c r="T422" s="9">
        <v>0</v>
      </c>
      <c r="U422" s="95" t="s">
        <v>50</v>
      </c>
      <c r="V422" s="9">
        <v>0</v>
      </c>
      <c r="W422" s="9">
        <v>695790924.60000002</v>
      </c>
      <c r="X422" s="95" t="s">
        <v>50</v>
      </c>
      <c r="Y422" s="9">
        <v>111326547.936</v>
      </c>
      <c r="Z422" s="9">
        <v>0</v>
      </c>
      <c r="AA422" s="95" t="s">
        <v>50</v>
      </c>
      <c r="AB422" s="9">
        <v>0</v>
      </c>
      <c r="AC422" s="9">
        <v>0</v>
      </c>
      <c r="AD422" s="95" t="s">
        <v>50</v>
      </c>
      <c r="AE422" s="9">
        <v>0</v>
      </c>
      <c r="AF422" s="95">
        <v>0</v>
      </c>
      <c r="AG422" s="95" t="s">
        <v>50</v>
      </c>
      <c r="AH422" s="9">
        <v>0</v>
      </c>
      <c r="AI422" s="9">
        <v>0</v>
      </c>
      <c r="AJ422" s="95" t="s">
        <v>50</v>
      </c>
      <c r="AK422" s="9">
        <v>0</v>
      </c>
      <c r="AL422" s="9">
        <v>0</v>
      </c>
      <c r="AM422" s="96" t="s">
        <v>47</v>
      </c>
      <c r="AN422" s="95" t="s">
        <v>47</v>
      </c>
      <c r="AO422" s="96" t="s">
        <v>47</v>
      </c>
      <c r="AP422" s="95" t="s">
        <v>47</v>
      </c>
    </row>
    <row r="423" spans="1:42" ht="15" customHeight="1" x14ac:dyDescent="0.25">
      <c r="A423" s="95" t="s">
        <v>812</v>
      </c>
      <c r="B423" s="96">
        <v>44369</v>
      </c>
      <c r="C423" s="95" t="s">
        <v>46</v>
      </c>
      <c r="D423" s="95" t="s">
        <v>80</v>
      </c>
      <c r="E423" s="95" t="s">
        <v>81</v>
      </c>
      <c r="F423" s="95" t="s">
        <v>2404</v>
      </c>
      <c r="G423" s="95" t="s">
        <v>48</v>
      </c>
      <c r="H423" s="95" t="s">
        <v>721</v>
      </c>
      <c r="I423" s="9" t="s">
        <v>47</v>
      </c>
      <c r="J423" s="9" t="s">
        <v>47</v>
      </c>
      <c r="K423" s="9" t="s">
        <v>47</v>
      </c>
      <c r="L423" s="9" t="s">
        <v>47</v>
      </c>
      <c r="M423" s="9">
        <v>0</v>
      </c>
      <c r="N423" s="95" t="s">
        <v>47</v>
      </c>
      <c r="O423" s="95" t="s">
        <v>56</v>
      </c>
      <c r="P423" s="95" t="s">
        <v>47</v>
      </c>
      <c r="Q423" s="9">
        <v>68869390</v>
      </c>
      <c r="R423" s="9">
        <v>0</v>
      </c>
      <c r="S423" s="9">
        <v>68869390</v>
      </c>
      <c r="T423" s="9">
        <v>0</v>
      </c>
      <c r="U423" s="95" t="s">
        <v>50</v>
      </c>
      <c r="V423" s="9">
        <v>0</v>
      </c>
      <c r="W423" s="9">
        <v>0</v>
      </c>
      <c r="X423" s="95" t="s">
        <v>50</v>
      </c>
      <c r="Y423" s="9">
        <v>0</v>
      </c>
      <c r="Z423" s="9">
        <v>0</v>
      </c>
      <c r="AA423" s="95" t="s">
        <v>50</v>
      </c>
      <c r="AB423" s="9">
        <v>0</v>
      </c>
      <c r="AC423" s="9">
        <v>0</v>
      </c>
      <c r="AD423" s="95" t="s">
        <v>50</v>
      </c>
      <c r="AE423" s="9">
        <v>0</v>
      </c>
      <c r="AF423" s="95">
        <v>0</v>
      </c>
      <c r="AG423" s="95" t="s">
        <v>50</v>
      </c>
      <c r="AH423" s="9">
        <v>0</v>
      </c>
      <c r="AI423" s="9">
        <v>0</v>
      </c>
      <c r="AJ423" s="95" t="s">
        <v>50</v>
      </c>
      <c r="AK423" s="9">
        <v>0</v>
      </c>
      <c r="AL423" s="9">
        <v>0</v>
      </c>
      <c r="AM423" s="96" t="s">
        <v>47</v>
      </c>
      <c r="AN423" s="95" t="s">
        <v>47</v>
      </c>
      <c r="AO423" s="96" t="s">
        <v>47</v>
      </c>
      <c r="AP423" s="95" t="s">
        <v>47</v>
      </c>
    </row>
    <row r="424" spans="1:42" ht="15" customHeight="1" x14ac:dyDescent="0.25">
      <c r="A424" s="95" t="s">
        <v>814</v>
      </c>
      <c r="B424" s="96">
        <v>44369</v>
      </c>
      <c r="C424" s="95" t="s">
        <v>46</v>
      </c>
      <c r="D424" s="95" t="s">
        <v>80</v>
      </c>
      <c r="E424" s="95" t="s">
        <v>81</v>
      </c>
      <c r="F424" s="95" t="s">
        <v>2404</v>
      </c>
      <c r="G424" s="95" t="s">
        <v>48</v>
      </c>
      <c r="H424" s="95" t="s">
        <v>723</v>
      </c>
      <c r="I424" s="9" t="s">
        <v>47</v>
      </c>
      <c r="J424" s="9" t="s">
        <v>47</v>
      </c>
      <c r="K424" s="9" t="s">
        <v>47</v>
      </c>
      <c r="L424" s="9" t="s">
        <v>47</v>
      </c>
      <c r="M424" s="9">
        <v>0</v>
      </c>
      <c r="N424" s="95" t="s">
        <v>47</v>
      </c>
      <c r="O424" s="95" t="s">
        <v>724</v>
      </c>
      <c r="P424" s="95" t="s">
        <v>725</v>
      </c>
      <c r="Q424" s="9">
        <v>40060259.649999999</v>
      </c>
      <c r="R424" s="9">
        <v>0</v>
      </c>
      <c r="S424" s="9">
        <v>28016896.049999997</v>
      </c>
      <c r="T424" s="9">
        <v>10382210</v>
      </c>
      <c r="U424" s="95" t="s">
        <v>49</v>
      </c>
      <c r="V424" s="9">
        <v>1661153.6</v>
      </c>
      <c r="W424" s="9">
        <v>0</v>
      </c>
      <c r="X424" s="95" t="s">
        <v>50</v>
      </c>
      <c r="Y424" s="9">
        <v>0</v>
      </c>
      <c r="Z424" s="9">
        <v>0</v>
      </c>
      <c r="AA424" s="95" t="s">
        <v>50</v>
      </c>
      <c r="AB424" s="9">
        <v>0</v>
      </c>
      <c r="AC424" s="9">
        <v>0</v>
      </c>
      <c r="AD424" s="95" t="s">
        <v>50</v>
      </c>
      <c r="AE424" s="9">
        <v>0</v>
      </c>
      <c r="AF424" s="95">
        <v>0</v>
      </c>
      <c r="AG424" s="95" t="s">
        <v>50</v>
      </c>
      <c r="AH424" s="9">
        <v>0</v>
      </c>
      <c r="AI424" s="9">
        <v>0</v>
      </c>
      <c r="AJ424" s="95" t="s">
        <v>50</v>
      </c>
      <c r="AK424" s="9">
        <v>0</v>
      </c>
      <c r="AL424" s="9">
        <v>0</v>
      </c>
      <c r="AM424" s="96" t="s">
        <v>47</v>
      </c>
      <c r="AN424" s="95" t="s">
        <v>47</v>
      </c>
      <c r="AO424" s="96" t="s">
        <v>47</v>
      </c>
      <c r="AP424" s="95" t="s">
        <v>47</v>
      </c>
    </row>
    <row r="425" spans="1:42" ht="15" customHeight="1" x14ac:dyDescent="0.25">
      <c r="A425" s="95" t="s">
        <v>816</v>
      </c>
      <c r="B425" s="96">
        <v>44369</v>
      </c>
      <c r="C425" s="95" t="s">
        <v>46</v>
      </c>
      <c r="D425" s="95" t="s">
        <v>80</v>
      </c>
      <c r="E425" s="95" t="s">
        <v>81</v>
      </c>
      <c r="F425" s="95" t="s">
        <v>2404</v>
      </c>
      <c r="G425" s="95" t="s">
        <v>48</v>
      </c>
      <c r="H425" s="95" t="s">
        <v>727</v>
      </c>
      <c r="I425" s="9" t="s">
        <v>47</v>
      </c>
      <c r="J425" s="9" t="s">
        <v>47</v>
      </c>
      <c r="K425" s="9" t="s">
        <v>47</v>
      </c>
      <c r="L425" s="9" t="s">
        <v>47</v>
      </c>
      <c r="M425" s="9">
        <v>0</v>
      </c>
      <c r="N425" s="95" t="s">
        <v>47</v>
      </c>
      <c r="O425" s="95" t="s">
        <v>403</v>
      </c>
      <c r="P425" s="95" t="s">
        <v>404</v>
      </c>
      <c r="Q425" s="9">
        <v>26774020</v>
      </c>
      <c r="R425" s="9">
        <v>0</v>
      </c>
      <c r="S425" s="9">
        <v>26774020</v>
      </c>
      <c r="T425" s="9">
        <v>0</v>
      </c>
      <c r="U425" s="95" t="s">
        <v>50</v>
      </c>
      <c r="V425" s="9">
        <v>0</v>
      </c>
      <c r="W425" s="9">
        <v>0</v>
      </c>
      <c r="X425" s="95" t="s">
        <v>50</v>
      </c>
      <c r="Y425" s="9">
        <v>0</v>
      </c>
      <c r="Z425" s="9">
        <v>0</v>
      </c>
      <c r="AA425" s="95" t="s">
        <v>50</v>
      </c>
      <c r="AB425" s="9">
        <v>0</v>
      </c>
      <c r="AC425" s="9">
        <v>0</v>
      </c>
      <c r="AD425" s="95" t="s">
        <v>50</v>
      </c>
      <c r="AE425" s="9">
        <v>0</v>
      </c>
      <c r="AF425" s="95">
        <v>0</v>
      </c>
      <c r="AG425" s="95" t="s">
        <v>50</v>
      </c>
      <c r="AH425" s="9">
        <v>0</v>
      </c>
      <c r="AI425" s="9">
        <v>0</v>
      </c>
      <c r="AJ425" s="95" t="s">
        <v>50</v>
      </c>
      <c r="AK425" s="9">
        <v>0</v>
      </c>
      <c r="AL425" s="9">
        <v>0</v>
      </c>
      <c r="AM425" s="96" t="s">
        <v>47</v>
      </c>
      <c r="AN425" s="95" t="s">
        <v>47</v>
      </c>
      <c r="AO425" s="96" t="s">
        <v>47</v>
      </c>
      <c r="AP425" s="95" t="s">
        <v>47</v>
      </c>
    </row>
    <row r="426" spans="1:42" ht="15" customHeight="1" x14ac:dyDescent="0.25">
      <c r="A426" s="95" t="s">
        <v>820</v>
      </c>
      <c r="B426" s="96">
        <v>44369</v>
      </c>
      <c r="C426" s="95" t="s">
        <v>46</v>
      </c>
      <c r="D426" s="95" t="s">
        <v>80</v>
      </c>
      <c r="E426" s="95" t="s">
        <v>81</v>
      </c>
      <c r="F426" s="95" t="s">
        <v>2404</v>
      </c>
      <c r="G426" s="95" t="s">
        <v>48</v>
      </c>
      <c r="H426" s="95" t="s">
        <v>729</v>
      </c>
      <c r="I426" s="9" t="s">
        <v>47</v>
      </c>
      <c r="J426" s="9" t="s">
        <v>47</v>
      </c>
      <c r="K426" s="9" t="s">
        <v>47</v>
      </c>
      <c r="L426" s="9" t="s">
        <v>47</v>
      </c>
      <c r="M426" s="9">
        <v>0</v>
      </c>
      <c r="N426" s="95" t="s">
        <v>47</v>
      </c>
      <c r="O426" s="95" t="s">
        <v>56</v>
      </c>
      <c r="P426" s="95" t="s">
        <v>47</v>
      </c>
      <c r="Q426" s="9">
        <v>4030933567.4620023</v>
      </c>
      <c r="R426" s="9">
        <v>0</v>
      </c>
      <c r="S426" s="9">
        <v>3019330909.4000015</v>
      </c>
      <c r="T426" s="9">
        <v>0</v>
      </c>
      <c r="U426" s="95" t="s">
        <v>50</v>
      </c>
      <c r="V426" s="9">
        <v>0</v>
      </c>
      <c r="W426" s="9">
        <v>872071256.95000005</v>
      </c>
      <c r="X426" s="95" t="s">
        <v>49</v>
      </c>
      <c r="Y426" s="9">
        <v>139531401.11199999</v>
      </c>
      <c r="Z426" s="9">
        <v>0</v>
      </c>
      <c r="AA426" s="95" t="s">
        <v>50</v>
      </c>
      <c r="AB426" s="9">
        <v>0</v>
      </c>
      <c r="AC426" s="9">
        <v>0</v>
      </c>
      <c r="AD426" s="95" t="s">
        <v>50</v>
      </c>
      <c r="AE426" s="9">
        <v>0</v>
      </c>
      <c r="AF426" s="95">
        <v>0</v>
      </c>
      <c r="AG426" s="95" t="s">
        <v>50</v>
      </c>
      <c r="AH426" s="9">
        <v>0</v>
      </c>
      <c r="AI426" s="9">
        <v>0</v>
      </c>
      <c r="AJ426" s="95" t="s">
        <v>50</v>
      </c>
      <c r="AK426" s="9">
        <v>0</v>
      </c>
      <c r="AL426" s="9">
        <v>0</v>
      </c>
      <c r="AM426" s="96" t="s">
        <v>47</v>
      </c>
      <c r="AN426" s="95" t="s">
        <v>47</v>
      </c>
      <c r="AO426" s="96" t="s">
        <v>47</v>
      </c>
      <c r="AP426" s="95" t="s">
        <v>47</v>
      </c>
    </row>
    <row r="427" spans="1:42" ht="15" customHeight="1" x14ac:dyDescent="0.25">
      <c r="A427" s="95" t="s">
        <v>822</v>
      </c>
      <c r="B427" s="96">
        <v>44369</v>
      </c>
      <c r="C427" s="95" t="s">
        <v>1737</v>
      </c>
      <c r="D427" s="95" t="s">
        <v>80</v>
      </c>
      <c r="E427" s="95" t="s">
        <v>1804</v>
      </c>
      <c r="F427" s="95" t="s">
        <v>2032</v>
      </c>
      <c r="G427" s="95" t="s">
        <v>48</v>
      </c>
      <c r="H427" s="95" t="s">
        <v>2033</v>
      </c>
      <c r="I427" s="9" t="s">
        <v>47</v>
      </c>
      <c r="J427" s="9" t="s">
        <v>47</v>
      </c>
      <c r="K427" s="9" t="s">
        <v>47</v>
      </c>
      <c r="L427" s="9" t="s">
        <v>47</v>
      </c>
      <c r="M427" s="9">
        <v>0</v>
      </c>
      <c r="N427" s="95" t="s">
        <v>47</v>
      </c>
      <c r="O427" s="95" t="s">
        <v>56</v>
      </c>
      <c r="P427" s="95" t="s">
        <v>47</v>
      </c>
      <c r="Q427" s="9">
        <v>1323203131.7980001</v>
      </c>
      <c r="R427" s="9">
        <v>0</v>
      </c>
      <c r="S427" s="9">
        <v>837283872.94999981</v>
      </c>
      <c r="T427" s="9">
        <v>0</v>
      </c>
      <c r="U427" s="95" t="s">
        <v>50</v>
      </c>
      <c r="V427" s="9">
        <v>0</v>
      </c>
      <c r="W427" s="9">
        <v>418895912.80000001</v>
      </c>
      <c r="X427" s="95" t="s">
        <v>49</v>
      </c>
      <c r="Y427" s="9">
        <v>67023346.048000008</v>
      </c>
      <c r="Z427" s="9">
        <v>0</v>
      </c>
      <c r="AA427" s="95" t="s">
        <v>50</v>
      </c>
      <c r="AB427" s="9">
        <v>0</v>
      </c>
      <c r="AC427" s="9">
        <v>0</v>
      </c>
      <c r="AD427" s="95" t="s">
        <v>50</v>
      </c>
      <c r="AE427" s="9">
        <v>0</v>
      </c>
      <c r="AF427" s="95">
        <v>0</v>
      </c>
      <c r="AG427" s="95" t="s">
        <v>50</v>
      </c>
      <c r="AH427" s="9">
        <v>0</v>
      </c>
      <c r="AI427" s="9">
        <v>0</v>
      </c>
      <c r="AJ427" s="95" t="s">
        <v>50</v>
      </c>
      <c r="AK427" s="9">
        <v>0</v>
      </c>
      <c r="AL427" s="9">
        <v>0</v>
      </c>
      <c r="AM427" s="96" t="s">
        <v>47</v>
      </c>
      <c r="AN427" s="95" t="s">
        <v>47</v>
      </c>
      <c r="AO427" s="96" t="s">
        <v>47</v>
      </c>
      <c r="AP427" s="95" t="s">
        <v>47</v>
      </c>
    </row>
    <row r="428" spans="1:42" ht="15" customHeight="1" x14ac:dyDescent="0.25">
      <c r="A428" s="95" t="s">
        <v>824</v>
      </c>
      <c r="B428" s="96">
        <v>44369</v>
      </c>
      <c r="C428" s="95" t="s">
        <v>1737</v>
      </c>
      <c r="D428" s="95" t="s">
        <v>80</v>
      </c>
      <c r="E428" s="95" t="s">
        <v>1804</v>
      </c>
      <c r="F428" s="95" t="s">
        <v>2034</v>
      </c>
      <c r="G428" s="95" t="s">
        <v>48</v>
      </c>
      <c r="H428" s="95" t="s">
        <v>2035</v>
      </c>
      <c r="I428" s="9" t="s">
        <v>47</v>
      </c>
      <c r="J428" s="9" t="s">
        <v>47</v>
      </c>
      <c r="K428" s="9" t="s">
        <v>47</v>
      </c>
      <c r="L428" s="9" t="s">
        <v>47</v>
      </c>
      <c r="M428" s="9">
        <v>0</v>
      </c>
      <c r="N428" s="95" t="s">
        <v>47</v>
      </c>
      <c r="O428" s="95" t="s">
        <v>1797</v>
      </c>
      <c r="P428" s="95" t="s">
        <v>1798</v>
      </c>
      <c r="Q428" s="9">
        <v>29664105.5</v>
      </c>
      <c r="R428" s="9">
        <v>0</v>
      </c>
      <c r="S428" s="9">
        <v>20587105.5</v>
      </c>
      <c r="T428" s="9">
        <v>7825000</v>
      </c>
      <c r="U428" s="95" t="s">
        <v>49</v>
      </c>
      <c r="V428" s="9">
        <v>1252000</v>
      </c>
      <c r="W428" s="9">
        <v>0</v>
      </c>
      <c r="X428" s="95" t="s">
        <v>50</v>
      </c>
      <c r="Y428" s="9">
        <v>0</v>
      </c>
      <c r="Z428" s="9">
        <v>0</v>
      </c>
      <c r="AA428" s="95" t="s">
        <v>50</v>
      </c>
      <c r="AB428" s="9">
        <v>0</v>
      </c>
      <c r="AC428" s="9">
        <v>0</v>
      </c>
      <c r="AD428" s="95" t="s">
        <v>50</v>
      </c>
      <c r="AE428" s="9">
        <v>0</v>
      </c>
      <c r="AF428" s="95">
        <v>0</v>
      </c>
      <c r="AG428" s="95" t="s">
        <v>50</v>
      </c>
      <c r="AH428" s="9">
        <v>0</v>
      </c>
      <c r="AI428" s="9">
        <v>0</v>
      </c>
      <c r="AJ428" s="95" t="s">
        <v>50</v>
      </c>
      <c r="AK428" s="9">
        <v>0</v>
      </c>
      <c r="AL428" s="9">
        <v>0</v>
      </c>
      <c r="AM428" s="96" t="s">
        <v>47</v>
      </c>
      <c r="AN428" s="95" t="s">
        <v>47</v>
      </c>
      <c r="AO428" s="96" t="s">
        <v>47</v>
      </c>
      <c r="AP428" s="95" t="s">
        <v>47</v>
      </c>
    </row>
    <row r="429" spans="1:42" ht="15" customHeight="1" x14ac:dyDescent="0.25">
      <c r="A429" s="95" t="s">
        <v>825</v>
      </c>
      <c r="B429" s="96">
        <v>44369</v>
      </c>
      <c r="C429" s="95" t="s">
        <v>1737</v>
      </c>
      <c r="D429" s="95" t="s">
        <v>80</v>
      </c>
      <c r="E429" s="95" t="s">
        <v>1804</v>
      </c>
      <c r="F429" s="95" t="s">
        <v>2032</v>
      </c>
      <c r="G429" s="95" t="s">
        <v>48</v>
      </c>
      <c r="H429" s="95" t="s">
        <v>2036</v>
      </c>
      <c r="I429" s="9" t="s">
        <v>47</v>
      </c>
      <c r="J429" s="9" t="s">
        <v>47</v>
      </c>
      <c r="K429" s="9" t="s">
        <v>47</v>
      </c>
      <c r="L429" s="9" t="s">
        <v>47</v>
      </c>
      <c r="M429" s="9">
        <v>0</v>
      </c>
      <c r="N429" s="95" t="s">
        <v>47</v>
      </c>
      <c r="O429" s="95" t="s">
        <v>56</v>
      </c>
      <c r="P429" s="95" t="s">
        <v>47</v>
      </c>
      <c r="Q429" s="9">
        <v>266864374.52000001</v>
      </c>
      <c r="R429" s="9">
        <v>0</v>
      </c>
      <c r="S429" s="9">
        <v>120057878.10000002</v>
      </c>
      <c r="T429" s="9">
        <v>0</v>
      </c>
      <c r="U429" s="95" t="s">
        <v>50</v>
      </c>
      <c r="V429" s="9">
        <v>0</v>
      </c>
      <c r="W429" s="9">
        <v>126557324.5</v>
      </c>
      <c r="X429" s="95" t="s">
        <v>50</v>
      </c>
      <c r="Y429" s="9">
        <v>20249171.920000002</v>
      </c>
      <c r="Z429" s="9">
        <v>0</v>
      </c>
      <c r="AA429" s="95" t="s">
        <v>50</v>
      </c>
      <c r="AB429" s="9">
        <v>0</v>
      </c>
      <c r="AC429" s="9">
        <v>0</v>
      </c>
      <c r="AD429" s="95" t="s">
        <v>50</v>
      </c>
      <c r="AE429" s="9">
        <v>0</v>
      </c>
      <c r="AF429" s="95">
        <v>0</v>
      </c>
      <c r="AG429" s="95" t="s">
        <v>50</v>
      </c>
      <c r="AH429" s="9">
        <v>0</v>
      </c>
      <c r="AI429" s="9">
        <v>0</v>
      </c>
      <c r="AJ429" s="95" t="s">
        <v>50</v>
      </c>
      <c r="AK429" s="9">
        <v>0</v>
      </c>
      <c r="AL429" s="9">
        <v>0</v>
      </c>
      <c r="AM429" s="96" t="s">
        <v>47</v>
      </c>
      <c r="AN429" s="95" t="s">
        <v>47</v>
      </c>
      <c r="AO429" s="96" t="s">
        <v>47</v>
      </c>
      <c r="AP429" s="95" t="s">
        <v>47</v>
      </c>
    </row>
    <row r="430" spans="1:42" ht="15" customHeight="1" x14ac:dyDescent="0.25">
      <c r="A430" s="95" t="s">
        <v>827</v>
      </c>
      <c r="B430" s="96">
        <v>44369</v>
      </c>
      <c r="C430" s="95" t="s">
        <v>1737</v>
      </c>
      <c r="D430" s="95" t="s">
        <v>80</v>
      </c>
      <c r="E430" s="95" t="s">
        <v>1804</v>
      </c>
      <c r="F430" s="95" t="s">
        <v>2034</v>
      </c>
      <c r="G430" s="95" t="s">
        <v>84</v>
      </c>
      <c r="H430" s="95" t="s">
        <v>47</v>
      </c>
      <c r="I430" s="9" t="s">
        <v>2037</v>
      </c>
      <c r="J430" s="9" t="s">
        <v>47</v>
      </c>
      <c r="K430" s="9" t="s">
        <v>2038</v>
      </c>
      <c r="L430" s="9" t="s">
        <v>2005</v>
      </c>
      <c r="M430" s="9">
        <v>5627740</v>
      </c>
      <c r="N430" s="95" t="s">
        <v>87</v>
      </c>
      <c r="O430" s="95" t="s">
        <v>2039</v>
      </c>
      <c r="P430" s="95" t="s">
        <v>2040</v>
      </c>
      <c r="Q430" s="9">
        <v>-1996940</v>
      </c>
      <c r="R430" s="9">
        <v>0</v>
      </c>
      <c r="S430" s="9">
        <v>0</v>
      </c>
      <c r="T430" s="9">
        <v>0</v>
      </c>
      <c r="U430" s="95" t="s">
        <v>50</v>
      </c>
      <c r="V430" s="9">
        <v>0</v>
      </c>
      <c r="W430" s="9">
        <v>-1721500</v>
      </c>
      <c r="X430" s="95" t="s">
        <v>49</v>
      </c>
      <c r="Y430" s="9">
        <v>-275440</v>
      </c>
      <c r="Z430" s="9">
        <v>0</v>
      </c>
      <c r="AA430" s="95" t="s">
        <v>50</v>
      </c>
      <c r="AB430" s="9">
        <v>0</v>
      </c>
      <c r="AC430" s="9">
        <v>0</v>
      </c>
      <c r="AD430" s="95" t="s">
        <v>50</v>
      </c>
      <c r="AE430" s="9">
        <v>0</v>
      </c>
      <c r="AF430" s="95">
        <v>0</v>
      </c>
      <c r="AG430" s="95" t="s">
        <v>50</v>
      </c>
      <c r="AH430" s="9">
        <v>0</v>
      </c>
      <c r="AI430" s="9">
        <v>0</v>
      </c>
      <c r="AJ430" s="95" t="s">
        <v>50</v>
      </c>
      <c r="AK430" s="9">
        <v>0</v>
      </c>
      <c r="AL430" s="9">
        <v>0</v>
      </c>
      <c r="AM430" s="96" t="s">
        <v>47</v>
      </c>
      <c r="AN430" s="95" t="s">
        <v>47</v>
      </c>
      <c r="AO430" s="96" t="s">
        <v>47</v>
      </c>
      <c r="AP430" s="95" t="s">
        <v>47</v>
      </c>
    </row>
    <row r="431" spans="1:42" ht="15" customHeight="1" x14ac:dyDescent="0.25">
      <c r="A431" s="95" t="s">
        <v>829</v>
      </c>
      <c r="B431" s="96">
        <v>44369</v>
      </c>
      <c r="C431" s="95" t="s">
        <v>46</v>
      </c>
      <c r="D431" s="95" t="s">
        <v>158</v>
      </c>
      <c r="E431" s="95" t="s">
        <v>159</v>
      </c>
      <c r="F431" s="95" t="s">
        <v>2415</v>
      </c>
      <c r="G431" s="95" t="s">
        <v>48</v>
      </c>
      <c r="H431" s="95" t="s">
        <v>731</v>
      </c>
      <c r="I431" s="9" t="s">
        <v>47</v>
      </c>
      <c r="J431" s="9" t="s">
        <v>47</v>
      </c>
      <c r="K431" s="9" t="s">
        <v>47</v>
      </c>
      <c r="L431" s="9" t="s">
        <v>47</v>
      </c>
      <c r="M431" s="9">
        <v>0</v>
      </c>
      <c r="N431" s="95" t="s">
        <v>47</v>
      </c>
      <c r="O431" s="95" t="s">
        <v>56</v>
      </c>
      <c r="P431" s="95" t="s">
        <v>47</v>
      </c>
      <c r="Q431" s="9">
        <v>526525662.54999995</v>
      </c>
      <c r="R431" s="9">
        <v>0</v>
      </c>
      <c r="S431" s="9">
        <v>418899673.54999995</v>
      </c>
      <c r="T431" s="9">
        <v>0</v>
      </c>
      <c r="U431" s="95" t="s">
        <v>50</v>
      </c>
      <c r="V431" s="9">
        <v>0</v>
      </c>
      <c r="W431" s="9">
        <v>92781025</v>
      </c>
      <c r="X431" s="95" t="s">
        <v>49</v>
      </c>
      <c r="Y431" s="9">
        <v>14844964</v>
      </c>
      <c r="Z431" s="9">
        <v>0</v>
      </c>
      <c r="AA431" s="95" t="s">
        <v>50</v>
      </c>
      <c r="AB431" s="9">
        <v>0</v>
      </c>
      <c r="AC431" s="9">
        <v>0</v>
      </c>
      <c r="AD431" s="95" t="s">
        <v>50</v>
      </c>
      <c r="AE431" s="9">
        <v>0</v>
      </c>
      <c r="AF431" s="95">
        <v>0</v>
      </c>
      <c r="AG431" s="95" t="s">
        <v>50</v>
      </c>
      <c r="AH431" s="9">
        <v>0</v>
      </c>
      <c r="AI431" s="9">
        <v>0</v>
      </c>
      <c r="AJ431" s="95" t="s">
        <v>50</v>
      </c>
      <c r="AK431" s="9">
        <v>0</v>
      </c>
      <c r="AL431" s="9">
        <v>0</v>
      </c>
      <c r="AM431" s="96" t="s">
        <v>47</v>
      </c>
      <c r="AN431" s="95" t="s">
        <v>47</v>
      </c>
      <c r="AO431" s="96" t="s">
        <v>47</v>
      </c>
      <c r="AP431" s="95" t="s">
        <v>47</v>
      </c>
    </row>
    <row r="432" spans="1:42" ht="15" customHeight="1" x14ac:dyDescent="0.25">
      <c r="A432" s="95" t="s">
        <v>833</v>
      </c>
      <c r="B432" s="96">
        <v>44369</v>
      </c>
      <c r="C432" s="95" t="s">
        <v>46</v>
      </c>
      <c r="D432" s="95" t="s">
        <v>91</v>
      </c>
      <c r="E432" s="95" t="s">
        <v>92</v>
      </c>
      <c r="F432" s="95" t="s">
        <v>2430</v>
      </c>
      <c r="G432" s="95" t="s">
        <v>48</v>
      </c>
      <c r="H432" s="95" t="s">
        <v>733</v>
      </c>
      <c r="I432" s="9" t="s">
        <v>47</v>
      </c>
      <c r="J432" s="9" t="s">
        <v>47</v>
      </c>
      <c r="K432" s="9" t="s">
        <v>47</v>
      </c>
      <c r="L432" s="9" t="s">
        <v>47</v>
      </c>
      <c r="M432" s="9">
        <v>0</v>
      </c>
      <c r="N432" s="95" t="s">
        <v>47</v>
      </c>
      <c r="O432" s="95" t="s">
        <v>56</v>
      </c>
      <c r="P432" s="95" t="s">
        <v>47</v>
      </c>
      <c r="Q432" s="9">
        <v>517197528.80000007</v>
      </c>
      <c r="R432" s="9">
        <v>0</v>
      </c>
      <c r="S432" s="9">
        <v>433805314.40000004</v>
      </c>
      <c r="T432" s="9">
        <v>0</v>
      </c>
      <c r="U432" s="95" t="s">
        <v>50</v>
      </c>
      <c r="V432" s="9">
        <v>0</v>
      </c>
      <c r="W432" s="9">
        <v>71889840</v>
      </c>
      <c r="X432" s="95" t="s">
        <v>50</v>
      </c>
      <c r="Y432" s="9">
        <v>11502374.399999999</v>
      </c>
      <c r="Z432" s="9">
        <v>0</v>
      </c>
      <c r="AA432" s="95" t="s">
        <v>50</v>
      </c>
      <c r="AB432" s="9">
        <v>0</v>
      </c>
      <c r="AC432" s="9">
        <v>0</v>
      </c>
      <c r="AD432" s="95" t="s">
        <v>50</v>
      </c>
      <c r="AE432" s="9">
        <v>0</v>
      </c>
      <c r="AF432" s="95">
        <v>0</v>
      </c>
      <c r="AG432" s="95" t="s">
        <v>50</v>
      </c>
      <c r="AH432" s="9">
        <v>0</v>
      </c>
      <c r="AI432" s="9">
        <v>0</v>
      </c>
      <c r="AJ432" s="95" t="s">
        <v>50</v>
      </c>
      <c r="AK432" s="9">
        <v>0</v>
      </c>
      <c r="AL432" s="9">
        <v>0</v>
      </c>
      <c r="AM432" s="96" t="s">
        <v>47</v>
      </c>
      <c r="AN432" s="95" t="s">
        <v>47</v>
      </c>
      <c r="AO432" s="96" t="s">
        <v>47</v>
      </c>
      <c r="AP432" s="95" t="s">
        <v>47</v>
      </c>
    </row>
    <row r="433" spans="1:42" ht="15" customHeight="1" x14ac:dyDescent="0.25">
      <c r="A433" s="95" t="s">
        <v>835</v>
      </c>
      <c r="B433" s="96">
        <v>44369</v>
      </c>
      <c r="C433" s="95" t="s">
        <v>46</v>
      </c>
      <c r="D433" s="95" t="s">
        <v>91</v>
      </c>
      <c r="E433" s="95" t="s">
        <v>92</v>
      </c>
      <c r="F433" s="95" t="s">
        <v>2430</v>
      </c>
      <c r="G433" s="95" t="s">
        <v>48</v>
      </c>
      <c r="H433" s="95" t="s">
        <v>735</v>
      </c>
      <c r="I433" s="9" t="s">
        <v>47</v>
      </c>
      <c r="J433" s="9" t="s">
        <v>47</v>
      </c>
      <c r="K433" s="9" t="s">
        <v>47</v>
      </c>
      <c r="L433" s="9" t="s">
        <v>47</v>
      </c>
      <c r="M433" s="9">
        <v>0</v>
      </c>
      <c r="N433" s="95" t="s">
        <v>47</v>
      </c>
      <c r="O433" s="95" t="s">
        <v>736</v>
      </c>
      <c r="P433" s="95" t="s">
        <v>737</v>
      </c>
      <c r="Q433" s="9">
        <v>20274402.850000001</v>
      </c>
      <c r="R433" s="9">
        <v>0</v>
      </c>
      <c r="S433" s="9">
        <v>20165478.850000001</v>
      </c>
      <c r="T433" s="9">
        <v>93900</v>
      </c>
      <c r="U433" s="95" t="s">
        <v>49</v>
      </c>
      <c r="V433" s="9">
        <v>15024</v>
      </c>
      <c r="W433" s="9">
        <v>0</v>
      </c>
      <c r="X433" s="95" t="s">
        <v>50</v>
      </c>
      <c r="Y433" s="9">
        <v>0</v>
      </c>
      <c r="Z433" s="9">
        <v>0</v>
      </c>
      <c r="AA433" s="95" t="s">
        <v>50</v>
      </c>
      <c r="AB433" s="9">
        <v>0</v>
      </c>
      <c r="AC433" s="9">
        <v>0</v>
      </c>
      <c r="AD433" s="95" t="s">
        <v>50</v>
      </c>
      <c r="AE433" s="9">
        <v>0</v>
      </c>
      <c r="AF433" s="95">
        <v>0</v>
      </c>
      <c r="AG433" s="95" t="s">
        <v>50</v>
      </c>
      <c r="AH433" s="9">
        <v>0</v>
      </c>
      <c r="AI433" s="9">
        <v>0</v>
      </c>
      <c r="AJ433" s="95" t="s">
        <v>50</v>
      </c>
      <c r="AK433" s="9">
        <v>0</v>
      </c>
      <c r="AL433" s="9">
        <v>0</v>
      </c>
      <c r="AM433" s="96" t="s">
        <v>47</v>
      </c>
      <c r="AN433" s="95" t="s">
        <v>47</v>
      </c>
      <c r="AO433" s="96" t="s">
        <v>47</v>
      </c>
      <c r="AP433" s="95" t="s">
        <v>47</v>
      </c>
    </row>
    <row r="434" spans="1:42" ht="15" customHeight="1" x14ac:dyDescent="0.25">
      <c r="A434" s="95" t="s">
        <v>837</v>
      </c>
      <c r="B434" s="96">
        <v>44369</v>
      </c>
      <c r="C434" s="95" t="s">
        <v>46</v>
      </c>
      <c r="D434" s="95" t="s">
        <v>91</v>
      </c>
      <c r="E434" s="95" t="s">
        <v>92</v>
      </c>
      <c r="F434" s="95" t="s">
        <v>2430</v>
      </c>
      <c r="G434" s="95" t="s">
        <v>48</v>
      </c>
      <c r="H434" s="95" t="s">
        <v>739</v>
      </c>
      <c r="I434" s="9" t="s">
        <v>47</v>
      </c>
      <c r="J434" s="9" t="s">
        <v>47</v>
      </c>
      <c r="K434" s="9" t="s">
        <v>47</v>
      </c>
      <c r="L434" s="9" t="s">
        <v>47</v>
      </c>
      <c r="M434" s="9">
        <v>0</v>
      </c>
      <c r="N434" s="95" t="s">
        <v>47</v>
      </c>
      <c r="O434" s="95" t="s">
        <v>56</v>
      </c>
      <c r="P434" s="95" t="s">
        <v>47</v>
      </c>
      <c r="Q434" s="9">
        <v>2685870867.5240016</v>
      </c>
      <c r="R434" s="9">
        <v>0</v>
      </c>
      <c r="S434" s="9">
        <v>1983425427.4000001</v>
      </c>
      <c r="T434" s="9">
        <v>0</v>
      </c>
      <c r="U434" s="95" t="s">
        <v>50</v>
      </c>
      <c r="V434" s="9">
        <v>0</v>
      </c>
      <c r="W434" s="9">
        <v>605556413.89999998</v>
      </c>
      <c r="X434" s="95" t="s">
        <v>50</v>
      </c>
      <c r="Y434" s="9">
        <v>96889026.224000007</v>
      </c>
      <c r="Z434" s="9">
        <v>0</v>
      </c>
      <c r="AA434" s="95" t="s">
        <v>50</v>
      </c>
      <c r="AB434" s="9">
        <v>0</v>
      </c>
      <c r="AC434" s="9">
        <v>0</v>
      </c>
      <c r="AD434" s="95" t="s">
        <v>50</v>
      </c>
      <c r="AE434" s="9">
        <v>0</v>
      </c>
      <c r="AF434" s="95">
        <v>0</v>
      </c>
      <c r="AG434" s="95" t="s">
        <v>50</v>
      </c>
      <c r="AH434" s="9">
        <v>0</v>
      </c>
      <c r="AI434" s="9">
        <v>0</v>
      </c>
      <c r="AJ434" s="95" t="s">
        <v>50</v>
      </c>
      <c r="AK434" s="9">
        <v>0</v>
      </c>
      <c r="AL434" s="9">
        <v>0</v>
      </c>
      <c r="AM434" s="96" t="s">
        <v>47</v>
      </c>
      <c r="AN434" s="95" t="s">
        <v>47</v>
      </c>
      <c r="AO434" s="96" t="s">
        <v>47</v>
      </c>
      <c r="AP434" s="95" t="s">
        <v>47</v>
      </c>
    </row>
    <row r="435" spans="1:42" ht="15" customHeight="1" x14ac:dyDescent="0.25">
      <c r="A435" s="95" t="s">
        <v>838</v>
      </c>
      <c r="B435" s="96">
        <v>44369</v>
      </c>
      <c r="C435" s="95" t="s">
        <v>1737</v>
      </c>
      <c r="D435" s="95" t="s">
        <v>91</v>
      </c>
      <c r="E435" s="95" t="s">
        <v>1807</v>
      </c>
      <c r="F435" s="95" t="s">
        <v>2041</v>
      </c>
      <c r="G435" s="95" t="s">
        <v>48</v>
      </c>
      <c r="H435" s="95" t="s">
        <v>2042</v>
      </c>
      <c r="I435" s="9" t="s">
        <v>47</v>
      </c>
      <c r="J435" s="9" t="s">
        <v>47</v>
      </c>
      <c r="K435" s="9" t="s">
        <v>47</v>
      </c>
      <c r="L435" s="9" t="s">
        <v>47</v>
      </c>
      <c r="M435" s="9">
        <v>0</v>
      </c>
      <c r="N435" s="95" t="s">
        <v>47</v>
      </c>
      <c r="O435" s="95" t="s">
        <v>56</v>
      </c>
      <c r="P435" s="95" t="s">
        <v>47</v>
      </c>
      <c r="Q435" s="9">
        <v>31497190</v>
      </c>
      <c r="R435" s="9">
        <v>0</v>
      </c>
      <c r="S435" s="9">
        <v>0</v>
      </c>
      <c r="T435" s="9">
        <v>0</v>
      </c>
      <c r="U435" s="95" t="s">
        <v>50</v>
      </c>
      <c r="V435" s="9">
        <v>0</v>
      </c>
      <c r="W435" s="9">
        <v>27152750</v>
      </c>
      <c r="X435" s="95" t="s">
        <v>49</v>
      </c>
      <c r="Y435" s="9">
        <v>4344440</v>
      </c>
      <c r="Z435" s="9">
        <v>0</v>
      </c>
      <c r="AA435" s="95" t="s">
        <v>50</v>
      </c>
      <c r="AB435" s="9">
        <v>0</v>
      </c>
      <c r="AC435" s="9">
        <v>0</v>
      </c>
      <c r="AD435" s="95" t="s">
        <v>50</v>
      </c>
      <c r="AE435" s="9">
        <v>0</v>
      </c>
      <c r="AF435" s="95">
        <v>0</v>
      </c>
      <c r="AG435" s="95" t="s">
        <v>50</v>
      </c>
      <c r="AH435" s="9">
        <v>0</v>
      </c>
      <c r="AI435" s="9">
        <v>0</v>
      </c>
      <c r="AJ435" s="95" t="s">
        <v>50</v>
      </c>
      <c r="AK435" s="9">
        <v>0</v>
      </c>
      <c r="AL435" s="9">
        <v>0</v>
      </c>
      <c r="AM435" s="96" t="s">
        <v>47</v>
      </c>
      <c r="AN435" s="95" t="s">
        <v>47</v>
      </c>
      <c r="AO435" s="96" t="s">
        <v>47</v>
      </c>
      <c r="AP435" s="95" t="s">
        <v>47</v>
      </c>
    </row>
    <row r="436" spans="1:42" ht="15" customHeight="1" x14ac:dyDescent="0.25">
      <c r="A436" s="95" t="s">
        <v>839</v>
      </c>
      <c r="B436" s="96">
        <v>44369</v>
      </c>
      <c r="C436" s="95" t="s">
        <v>1737</v>
      </c>
      <c r="D436" s="95" t="s">
        <v>91</v>
      </c>
      <c r="E436" s="95" t="s">
        <v>1807</v>
      </c>
      <c r="F436" s="95" t="s">
        <v>2043</v>
      </c>
      <c r="G436" s="95" t="s">
        <v>48</v>
      </c>
      <c r="H436" s="95" t="s">
        <v>2044</v>
      </c>
      <c r="I436" s="9" t="s">
        <v>47</v>
      </c>
      <c r="J436" s="9" t="s">
        <v>47</v>
      </c>
      <c r="K436" s="9" t="s">
        <v>47</v>
      </c>
      <c r="L436" s="9" t="s">
        <v>47</v>
      </c>
      <c r="M436" s="9">
        <v>0</v>
      </c>
      <c r="N436" s="95" t="s">
        <v>47</v>
      </c>
      <c r="O436" s="95" t="s">
        <v>2045</v>
      </c>
      <c r="P436" s="95" t="s">
        <v>2046</v>
      </c>
      <c r="Q436" s="9">
        <v>3993880</v>
      </c>
      <c r="R436" s="9">
        <v>0</v>
      </c>
      <c r="S436" s="9">
        <v>0</v>
      </c>
      <c r="T436" s="9">
        <v>3443000</v>
      </c>
      <c r="U436" s="95" t="s">
        <v>49</v>
      </c>
      <c r="V436" s="9">
        <v>550880</v>
      </c>
      <c r="W436" s="9">
        <v>0</v>
      </c>
      <c r="X436" s="95" t="s">
        <v>50</v>
      </c>
      <c r="Y436" s="9">
        <v>0</v>
      </c>
      <c r="Z436" s="9">
        <v>0</v>
      </c>
      <c r="AA436" s="95" t="s">
        <v>50</v>
      </c>
      <c r="AB436" s="9">
        <v>0</v>
      </c>
      <c r="AC436" s="9">
        <v>0</v>
      </c>
      <c r="AD436" s="95" t="s">
        <v>50</v>
      </c>
      <c r="AE436" s="9">
        <v>0</v>
      </c>
      <c r="AF436" s="95">
        <v>0</v>
      </c>
      <c r="AG436" s="95" t="s">
        <v>50</v>
      </c>
      <c r="AH436" s="9">
        <v>0</v>
      </c>
      <c r="AI436" s="9">
        <v>0</v>
      </c>
      <c r="AJ436" s="95" t="s">
        <v>50</v>
      </c>
      <c r="AK436" s="9">
        <v>0</v>
      </c>
      <c r="AL436" s="9">
        <v>0</v>
      </c>
      <c r="AM436" s="96" t="s">
        <v>47</v>
      </c>
      <c r="AN436" s="95" t="s">
        <v>47</v>
      </c>
      <c r="AO436" s="96" t="s">
        <v>47</v>
      </c>
      <c r="AP436" s="95" t="s">
        <v>47</v>
      </c>
    </row>
    <row r="437" spans="1:42" ht="15" customHeight="1" x14ac:dyDescent="0.25">
      <c r="A437" s="95" t="s">
        <v>840</v>
      </c>
      <c r="B437" s="96">
        <v>44369</v>
      </c>
      <c r="C437" s="95" t="s">
        <v>1737</v>
      </c>
      <c r="D437" s="95" t="s">
        <v>91</v>
      </c>
      <c r="E437" s="95" t="s">
        <v>1807</v>
      </c>
      <c r="F437" s="95" t="s">
        <v>2041</v>
      </c>
      <c r="G437" s="95" t="s">
        <v>48</v>
      </c>
      <c r="H437" s="95" t="s">
        <v>2047</v>
      </c>
      <c r="I437" s="9" t="s">
        <v>47</v>
      </c>
      <c r="J437" s="9" t="s">
        <v>47</v>
      </c>
      <c r="K437" s="9" t="s">
        <v>47</v>
      </c>
      <c r="L437" s="9" t="s">
        <v>47</v>
      </c>
      <c r="M437" s="9">
        <v>0</v>
      </c>
      <c r="N437" s="95" t="s">
        <v>47</v>
      </c>
      <c r="O437" s="95" t="s">
        <v>56</v>
      </c>
      <c r="P437" s="95" t="s">
        <v>47</v>
      </c>
      <c r="Q437" s="9">
        <v>86013652</v>
      </c>
      <c r="R437" s="9">
        <v>0</v>
      </c>
      <c r="S437" s="9">
        <v>0</v>
      </c>
      <c r="T437" s="9">
        <v>0</v>
      </c>
      <c r="U437" s="95" t="s">
        <v>50</v>
      </c>
      <c r="V437" s="9">
        <v>0</v>
      </c>
      <c r="W437" s="9">
        <v>74149700</v>
      </c>
      <c r="X437" s="95" t="s">
        <v>49</v>
      </c>
      <c r="Y437" s="9">
        <v>11863952</v>
      </c>
      <c r="Z437" s="9">
        <v>0</v>
      </c>
      <c r="AA437" s="95" t="s">
        <v>50</v>
      </c>
      <c r="AB437" s="9">
        <v>0</v>
      </c>
      <c r="AC437" s="9">
        <v>0</v>
      </c>
      <c r="AD437" s="95" t="s">
        <v>50</v>
      </c>
      <c r="AE437" s="9">
        <v>0</v>
      </c>
      <c r="AF437" s="95">
        <v>0</v>
      </c>
      <c r="AG437" s="95" t="s">
        <v>50</v>
      </c>
      <c r="AH437" s="9">
        <v>0</v>
      </c>
      <c r="AI437" s="9">
        <v>0</v>
      </c>
      <c r="AJ437" s="95" t="s">
        <v>50</v>
      </c>
      <c r="AK437" s="9">
        <v>0</v>
      </c>
      <c r="AL437" s="9">
        <v>0</v>
      </c>
      <c r="AM437" s="96" t="s">
        <v>47</v>
      </c>
      <c r="AN437" s="95" t="s">
        <v>47</v>
      </c>
      <c r="AO437" s="96" t="s">
        <v>47</v>
      </c>
      <c r="AP437" s="95" t="s">
        <v>47</v>
      </c>
    </row>
    <row r="438" spans="1:42" ht="15" customHeight="1" x14ac:dyDescent="0.25">
      <c r="A438" s="95" t="s">
        <v>841</v>
      </c>
      <c r="B438" s="96">
        <v>44369</v>
      </c>
      <c r="C438" s="95" t="s">
        <v>46</v>
      </c>
      <c r="D438" s="95" t="s">
        <v>175</v>
      </c>
      <c r="E438" s="95" t="s">
        <v>176</v>
      </c>
      <c r="F438" s="95" t="s">
        <v>2406</v>
      </c>
      <c r="G438" s="95" t="s">
        <v>48</v>
      </c>
      <c r="H438" s="95" t="s">
        <v>741</v>
      </c>
      <c r="I438" s="9" t="s">
        <v>47</v>
      </c>
      <c r="J438" s="9" t="s">
        <v>47</v>
      </c>
      <c r="K438" s="9" t="s">
        <v>47</v>
      </c>
      <c r="L438" s="9" t="s">
        <v>47</v>
      </c>
      <c r="M438" s="9">
        <v>0</v>
      </c>
      <c r="N438" s="95" t="s">
        <v>47</v>
      </c>
      <c r="O438" s="95" t="s">
        <v>56</v>
      </c>
      <c r="P438" s="95" t="s">
        <v>47</v>
      </c>
      <c r="Q438" s="9">
        <v>675517488.01000011</v>
      </c>
      <c r="R438" s="9">
        <v>0</v>
      </c>
      <c r="S438" s="9">
        <v>523232386.70000005</v>
      </c>
      <c r="T438" s="9">
        <v>0</v>
      </c>
      <c r="U438" s="95" t="s">
        <v>50</v>
      </c>
      <c r="V438" s="9">
        <v>0</v>
      </c>
      <c r="W438" s="9">
        <v>131280259.75</v>
      </c>
      <c r="X438" s="95" t="s">
        <v>49</v>
      </c>
      <c r="Y438" s="9">
        <v>21004841.560000002</v>
      </c>
      <c r="Z438" s="9">
        <v>0</v>
      </c>
      <c r="AA438" s="95" t="s">
        <v>50</v>
      </c>
      <c r="AB438" s="9">
        <v>0</v>
      </c>
      <c r="AC438" s="9">
        <v>0</v>
      </c>
      <c r="AD438" s="95" t="s">
        <v>50</v>
      </c>
      <c r="AE438" s="9">
        <v>0</v>
      </c>
      <c r="AF438" s="95">
        <v>0</v>
      </c>
      <c r="AG438" s="95" t="s">
        <v>50</v>
      </c>
      <c r="AH438" s="9">
        <v>0</v>
      </c>
      <c r="AI438" s="9">
        <v>0</v>
      </c>
      <c r="AJ438" s="95" t="s">
        <v>50</v>
      </c>
      <c r="AK438" s="9">
        <v>0</v>
      </c>
      <c r="AL438" s="9">
        <v>0</v>
      </c>
      <c r="AM438" s="96" t="s">
        <v>47</v>
      </c>
      <c r="AN438" s="95" t="s">
        <v>47</v>
      </c>
      <c r="AO438" s="96" t="s">
        <v>47</v>
      </c>
      <c r="AP438" s="95" t="s">
        <v>47</v>
      </c>
    </row>
    <row r="439" spans="1:42" ht="15" customHeight="1" x14ac:dyDescent="0.25">
      <c r="A439" s="95" t="s">
        <v>842</v>
      </c>
      <c r="B439" s="96">
        <v>44369</v>
      </c>
      <c r="C439" s="95" t="s">
        <v>46</v>
      </c>
      <c r="D439" s="95" t="s">
        <v>101</v>
      </c>
      <c r="E439" s="95" t="s">
        <v>102</v>
      </c>
      <c r="F439" s="95" t="s">
        <v>2339</v>
      </c>
      <c r="G439" s="95" t="s">
        <v>48</v>
      </c>
      <c r="H439" s="95" t="s">
        <v>2338</v>
      </c>
      <c r="I439" s="9" t="s">
        <v>47</v>
      </c>
      <c r="J439" s="9" t="s">
        <v>47</v>
      </c>
      <c r="K439" s="9" t="s">
        <v>47</v>
      </c>
      <c r="L439" s="9" t="s">
        <v>47</v>
      </c>
      <c r="M439" s="9">
        <v>0</v>
      </c>
      <c r="N439" s="95" t="s">
        <v>47</v>
      </c>
      <c r="O439" s="95" t="s">
        <v>2258</v>
      </c>
      <c r="P439" s="95" t="s">
        <v>47</v>
      </c>
      <c r="Q439" s="9">
        <v>0</v>
      </c>
      <c r="R439" s="9">
        <v>0</v>
      </c>
      <c r="S439" s="9">
        <v>0</v>
      </c>
      <c r="T439" s="9">
        <v>0</v>
      </c>
      <c r="U439" s="95" t="s">
        <v>50</v>
      </c>
      <c r="V439" s="9">
        <v>0</v>
      </c>
      <c r="W439" s="9">
        <v>0</v>
      </c>
      <c r="X439" s="95" t="s">
        <v>49</v>
      </c>
      <c r="Y439" s="9">
        <v>0</v>
      </c>
      <c r="Z439" s="9">
        <v>0</v>
      </c>
      <c r="AA439" s="95" t="s">
        <v>50</v>
      </c>
      <c r="AB439" s="9">
        <v>0</v>
      </c>
      <c r="AC439" s="9">
        <v>0</v>
      </c>
      <c r="AD439" s="95" t="s">
        <v>50</v>
      </c>
      <c r="AE439" s="9">
        <v>0</v>
      </c>
      <c r="AF439" s="95">
        <v>0</v>
      </c>
      <c r="AG439" s="95" t="s">
        <v>50</v>
      </c>
      <c r="AH439" s="9">
        <v>0</v>
      </c>
      <c r="AI439" s="9">
        <v>0</v>
      </c>
      <c r="AJ439" s="95" t="s">
        <v>50</v>
      </c>
      <c r="AK439" s="9">
        <v>0</v>
      </c>
      <c r="AL439" s="9">
        <v>0</v>
      </c>
      <c r="AM439" s="96" t="s">
        <v>47</v>
      </c>
      <c r="AN439" s="95" t="s">
        <v>47</v>
      </c>
      <c r="AO439" s="96" t="s">
        <v>47</v>
      </c>
      <c r="AP439" s="95" t="s">
        <v>47</v>
      </c>
    </row>
    <row r="440" spans="1:42" ht="15" customHeight="1" x14ac:dyDescent="0.25">
      <c r="A440" s="95" t="s">
        <v>843</v>
      </c>
      <c r="B440" s="96">
        <v>44369</v>
      </c>
      <c r="C440" s="95" t="s">
        <v>46</v>
      </c>
      <c r="D440" s="95" t="s">
        <v>187</v>
      </c>
      <c r="E440" s="95" t="s">
        <v>188</v>
      </c>
      <c r="F440" s="95" t="s">
        <v>2448</v>
      </c>
      <c r="G440" s="95" t="s">
        <v>48</v>
      </c>
      <c r="H440" s="95" t="s">
        <v>743</v>
      </c>
      <c r="I440" s="9" t="s">
        <v>47</v>
      </c>
      <c r="J440" s="9" t="s">
        <v>47</v>
      </c>
      <c r="K440" s="9" t="s">
        <v>47</v>
      </c>
      <c r="L440" s="9" t="s">
        <v>47</v>
      </c>
      <c r="M440" s="9">
        <v>0</v>
      </c>
      <c r="N440" s="95" t="s">
        <v>47</v>
      </c>
      <c r="O440" s="95" t="s">
        <v>56</v>
      </c>
      <c r="P440" s="95" t="s">
        <v>47</v>
      </c>
      <c r="Q440" s="9">
        <v>66549512.25</v>
      </c>
      <c r="R440" s="9">
        <v>0</v>
      </c>
      <c r="S440" s="9">
        <v>10446390.649999999</v>
      </c>
      <c r="T440" s="9">
        <v>0</v>
      </c>
      <c r="U440" s="95" t="s">
        <v>50</v>
      </c>
      <c r="V440" s="9">
        <v>0</v>
      </c>
      <c r="W440" s="9">
        <v>48364760</v>
      </c>
      <c r="X440" s="95" t="s">
        <v>50</v>
      </c>
      <c r="Y440" s="9">
        <v>7738361.5999999996</v>
      </c>
      <c r="Z440" s="9">
        <v>0</v>
      </c>
      <c r="AA440" s="95" t="s">
        <v>50</v>
      </c>
      <c r="AB440" s="9">
        <v>0</v>
      </c>
      <c r="AC440" s="9">
        <v>0</v>
      </c>
      <c r="AD440" s="95" t="s">
        <v>50</v>
      </c>
      <c r="AE440" s="9">
        <v>0</v>
      </c>
      <c r="AF440" s="95">
        <v>0</v>
      </c>
      <c r="AG440" s="95" t="s">
        <v>50</v>
      </c>
      <c r="AH440" s="9">
        <v>0</v>
      </c>
      <c r="AI440" s="9">
        <v>0</v>
      </c>
      <c r="AJ440" s="95" t="s">
        <v>50</v>
      </c>
      <c r="AK440" s="9">
        <v>0</v>
      </c>
      <c r="AL440" s="9">
        <v>0</v>
      </c>
      <c r="AM440" s="96" t="s">
        <v>47</v>
      </c>
      <c r="AN440" s="95" t="s">
        <v>47</v>
      </c>
      <c r="AO440" s="96" t="s">
        <v>47</v>
      </c>
      <c r="AP440" s="95" t="s">
        <v>47</v>
      </c>
    </row>
    <row r="441" spans="1:42" ht="15" customHeight="1" x14ac:dyDescent="0.25">
      <c r="A441" s="95" t="s">
        <v>844</v>
      </c>
      <c r="B441" s="96">
        <v>44369</v>
      </c>
      <c r="C441" s="95" t="s">
        <v>46</v>
      </c>
      <c r="D441" s="95" t="s">
        <v>104</v>
      </c>
      <c r="E441" s="95" t="s">
        <v>105</v>
      </c>
      <c r="F441" s="95" t="s">
        <v>2462</v>
      </c>
      <c r="G441" s="95" t="s">
        <v>48</v>
      </c>
      <c r="H441" s="95" t="s">
        <v>745</v>
      </c>
      <c r="I441" s="9" t="s">
        <v>47</v>
      </c>
      <c r="J441" s="9" t="s">
        <v>47</v>
      </c>
      <c r="K441" s="9" t="s">
        <v>47</v>
      </c>
      <c r="L441" s="9" t="s">
        <v>47</v>
      </c>
      <c r="M441" s="9">
        <v>0</v>
      </c>
      <c r="N441" s="95" t="s">
        <v>47</v>
      </c>
      <c r="O441" s="95" t="s">
        <v>56</v>
      </c>
      <c r="P441" s="95" t="s">
        <v>47</v>
      </c>
      <c r="Q441" s="9">
        <v>306993404.79999995</v>
      </c>
      <c r="R441" s="9">
        <v>0</v>
      </c>
      <c r="S441" s="9">
        <v>259226600</v>
      </c>
      <c r="T441" s="9">
        <v>0</v>
      </c>
      <c r="U441" s="95" t="s">
        <v>50</v>
      </c>
      <c r="V441" s="9">
        <v>0</v>
      </c>
      <c r="W441" s="9">
        <v>41178280</v>
      </c>
      <c r="X441" s="95" t="s">
        <v>50</v>
      </c>
      <c r="Y441" s="9">
        <v>6588524.7999999998</v>
      </c>
      <c r="Z441" s="9">
        <v>0</v>
      </c>
      <c r="AA441" s="95" t="s">
        <v>50</v>
      </c>
      <c r="AB441" s="9">
        <v>0</v>
      </c>
      <c r="AC441" s="9">
        <v>0</v>
      </c>
      <c r="AD441" s="95" t="s">
        <v>50</v>
      </c>
      <c r="AE441" s="9">
        <v>0</v>
      </c>
      <c r="AF441" s="95">
        <v>0</v>
      </c>
      <c r="AG441" s="95" t="s">
        <v>50</v>
      </c>
      <c r="AH441" s="9">
        <v>0</v>
      </c>
      <c r="AI441" s="9">
        <v>0</v>
      </c>
      <c r="AJ441" s="95" t="s">
        <v>50</v>
      </c>
      <c r="AK441" s="9">
        <v>0</v>
      </c>
      <c r="AL441" s="9">
        <v>0</v>
      </c>
      <c r="AM441" s="96" t="s">
        <v>47</v>
      </c>
      <c r="AN441" s="95" t="s">
        <v>47</v>
      </c>
      <c r="AO441" s="96" t="s">
        <v>47</v>
      </c>
      <c r="AP441" s="95" t="s">
        <v>47</v>
      </c>
    </row>
    <row r="442" spans="1:42" ht="15" customHeight="1" x14ac:dyDescent="0.25">
      <c r="A442" s="95" t="s">
        <v>845</v>
      </c>
      <c r="B442" s="96">
        <v>44369</v>
      </c>
      <c r="C442" s="95" t="s">
        <v>46</v>
      </c>
      <c r="D442" s="95" t="s">
        <v>359</v>
      </c>
      <c r="E442" s="95" t="s">
        <v>360</v>
      </c>
      <c r="F442" s="95" t="s">
        <v>2477</v>
      </c>
      <c r="G442" s="95" t="s">
        <v>48</v>
      </c>
      <c r="H442" s="95" t="s">
        <v>2478</v>
      </c>
      <c r="I442" s="9" t="s">
        <v>47</v>
      </c>
      <c r="J442" s="9" t="s">
        <v>47</v>
      </c>
      <c r="K442" s="9" t="s">
        <v>47</v>
      </c>
      <c r="L442" s="9" t="s">
        <v>47</v>
      </c>
      <c r="M442" s="9">
        <v>0</v>
      </c>
      <c r="N442" s="95" t="s">
        <v>47</v>
      </c>
      <c r="O442" s="95" t="s">
        <v>2258</v>
      </c>
      <c r="P442" s="95" t="s">
        <v>47</v>
      </c>
      <c r="Q442" s="9">
        <v>0</v>
      </c>
      <c r="R442" s="9">
        <v>0</v>
      </c>
      <c r="S442" s="9">
        <v>0</v>
      </c>
      <c r="T442" s="9">
        <v>0</v>
      </c>
      <c r="U442" s="95" t="s">
        <v>50</v>
      </c>
      <c r="V442" s="9">
        <v>0</v>
      </c>
      <c r="W442" s="9">
        <v>0</v>
      </c>
      <c r="X442" s="95" t="s">
        <v>49</v>
      </c>
      <c r="Y442" s="9">
        <v>0</v>
      </c>
      <c r="Z442" s="9">
        <v>0</v>
      </c>
      <c r="AA442" s="95" t="s">
        <v>50</v>
      </c>
      <c r="AB442" s="9">
        <v>0</v>
      </c>
      <c r="AC442" s="9">
        <v>0</v>
      </c>
      <c r="AD442" s="95" t="s">
        <v>50</v>
      </c>
      <c r="AE442" s="9">
        <v>0</v>
      </c>
      <c r="AF442" s="95">
        <v>0</v>
      </c>
      <c r="AG442" s="95" t="s">
        <v>50</v>
      </c>
      <c r="AH442" s="9">
        <v>0</v>
      </c>
      <c r="AI442" s="9">
        <v>0</v>
      </c>
      <c r="AJ442" s="95" t="s">
        <v>50</v>
      </c>
      <c r="AK442" s="9">
        <v>0</v>
      </c>
      <c r="AL442" s="9">
        <v>0</v>
      </c>
      <c r="AM442" s="96" t="s">
        <v>47</v>
      </c>
      <c r="AN442" s="95" t="s">
        <v>47</v>
      </c>
      <c r="AO442" s="96" t="s">
        <v>47</v>
      </c>
      <c r="AP442" s="95" t="s">
        <v>47</v>
      </c>
    </row>
    <row r="443" spans="1:42" ht="15" customHeight="1" x14ac:dyDescent="0.25">
      <c r="A443" s="95" t="s">
        <v>846</v>
      </c>
      <c r="B443" s="97">
        <v>44369</v>
      </c>
      <c r="C443" s="95" t="s">
        <v>46</v>
      </c>
      <c r="D443" s="95" t="s">
        <v>2260</v>
      </c>
      <c r="E443" s="95" t="s">
        <v>2261</v>
      </c>
      <c r="F443" s="93" t="s">
        <v>2270</v>
      </c>
      <c r="G443" s="95" t="s">
        <v>48</v>
      </c>
      <c r="H443" s="95" t="s">
        <v>2265</v>
      </c>
      <c r="I443" s="9" t="s">
        <v>47</v>
      </c>
      <c r="J443" s="9" t="s">
        <v>47</v>
      </c>
      <c r="K443" s="9" t="s">
        <v>47</v>
      </c>
      <c r="L443" s="9" t="s">
        <v>47</v>
      </c>
      <c r="M443" s="9">
        <v>0</v>
      </c>
      <c r="N443" s="95" t="s">
        <v>47</v>
      </c>
      <c r="O443" s="95" t="s">
        <v>2258</v>
      </c>
      <c r="P443" s="95" t="s">
        <v>47</v>
      </c>
      <c r="Q443" s="9"/>
      <c r="R443" s="9">
        <v>0</v>
      </c>
      <c r="S443" s="9"/>
      <c r="T443" s="9">
        <v>0</v>
      </c>
      <c r="U443" s="95" t="s">
        <v>50</v>
      </c>
      <c r="V443" s="9">
        <v>0</v>
      </c>
      <c r="W443" s="9">
        <v>0</v>
      </c>
      <c r="X443" s="95" t="s">
        <v>49</v>
      </c>
      <c r="Y443" s="9">
        <v>0</v>
      </c>
      <c r="Z443" s="9">
        <v>0</v>
      </c>
      <c r="AA443" s="95" t="s">
        <v>50</v>
      </c>
      <c r="AB443" s="9">
        <v>0</v>
      </c>
      <c r="AC443" s="9">
        <v>0</v>
      </c>
      <c r="AD443" s="95" t="s">
        <v>50</v>
      </c>
      <c r="AE443" s="9">
        <v>0</v>
      </c>
      <c r="AF443" s="9">
        <v>0</v>
      </c>
      <c r="AG443" s="98"/>
      <c r="AH443" s="98"/>
      <c r="AI443" s="98"/>
      <c r="AJ443" s="98"/>
      <c r="AK443" s="9"/>
      <c r="AL443" s="99"/>
      <c r="AM443" s="98"/>
      <c r="AN443" s="98"/>
      <c r="AO443" s="98"/>
      <c r="AP443" s="98"/>
    </row>
    <row r="444" spans="1:42" ht="15" customHeight="1" x14ac:dyDescent="0.25">
      <c r="A444" s="95" t="s">
        <v>847</v>
      </c>
      <c r="B444" s="96">
        <v>44370</v>
      </c>
      <c r="C444" s="95" t="s">
        <v>46</v>
      </c>
      <c r="D444" s="95" t="s">
        <v>53</v>
      </c>
      <c r="E444" s="95" t="s">
        <v>54</v>
      </c>
      <c r="F444" s="95" t="s">
        <v>2316</v>
      </c>
      <c r="G444" s="95" t="s">
        <v>48</v>
      </c>
      <c r="H444" s="95" t="s">
        <v>769</v>
      </c>
      <c r="I444" s="9" t="s">
        <v>47</v>
      </c>
      <c r="J444" s="9" t="s">
        <v>47</v>
      </c>
      <c r="K444" s="9" t="s">
        <v>47</v>
      </c>
      <c r="L444" s="9" t="s">
        <v>47</v>
      </c>
      <c r="M444" s="9">
        <v>0</v>
      </c>
      <c r="N444" s="95" t="s">
        <v>47</v>
      </c>
      <c r="O444" s="95" t="s">
        <v>56</v>
      </c>
      <c r="P444" s="95" t="s">
        <v>47</v>
      </c>
      <c r="Q444" s="9">
        <v>2419706156.9099994</v>
      </c>
      <c r="R444" s="9">
        <v>0</v>
      </c>
      <c r="S444" s="9">
        <v>1872097660.7999997</v>
      </c>
      <c r="T444" s="9">
        <v>0</v>
      </c>
      <c r="U444" s="95" t="s">
        <v>50</v>
      </c>
      <c r="V444" s="9">
        <v>0</v>
      </c>
      <c r="W444" s="9">
        <v>472076289.75</v>
      </c>
      <c r="X444" s="95" t="s">
        <v>49</v>
      </c>
      <c r="Y444" s="9">
        <v>75532206.359999985</v>
      </c>
      <c r="Z444" s="9">
        <v>0</v>
      </c>
      <c r="AA444" s="95" t="s">
        <v>50</v>
      </c>
      <c r="AB444" s="9">
        <v>0</v>
      </c>
      <c r="AC444" s="9">
        <v>0</v>
      </c>
      <c r="AD444" s="95" t="s">
        <v>50</v>
      </c>
      <c r="AE444" s="9">
        <v>0</v>
      </c>
      <c r="AF444" s="95">
        <v>0</v>
      </c>
      <c r="AG444" s="95" t="s">
        <v>50</v>
      </c>
      <c r="AH444" s="9">
        <v>0</v>
      </c>
      <c r="AI444" s="9">
        <v>0</v>
      </c>
      <c r="AJ444" s="95" t="s">
        <v>50</v>
      </c>
      <c r="AK444" s="9">
        <v>0</v>
      </c>
      <c r="AL444" s="9">
        <v>0</v>
      </c>
      <c r="AM444" s="96" t="s">
        <v>47</v>
      </c>
      <c r="AN444" s="95" t="s">
        <v>47</v>
      </c>
      <c r="AO444" s="96" t="s">
        <v>47</v>
      </c>
      <c r="AP444" s="95" t="s">
        <v>47</v>
      </c>
    </row>
    <row r="445" spans="1:42" ht="15" customHeight="1" x14ac:dyDescent="0.25">
      <c r="A445" s="95" t="s">
        <v>848</v>
      </c>
      <c r="B445" s="96">
        <v>44370</v>
      </c>
      <c r="C445" s="95" t="s">
        <v>1484</v>
      </c>
      <c r="D445" s="95" t="s">
        <v>53</v>
      </c>
      <c r="E445" s="95" t="s">
        <v>1485</v>
      </c>
      <c r="F445" s="95" t="s">
        <v>1616</v>
      </c>
      <c r="G445" s="95" t="s">
        <v>48</v>
      </c>
      <c r="H445" s="95" t="s">
        <v>1617</v>
      </c>
      <c r="I445" s="9" t="s">
        <v>47</v>
      </c>
      <c r="J445" s="9" t="s">
        <v>47</v>
      </c>
      <c r="K445" s="9" t="s">
        <v>47</v>
      </c>
      <c r="L445" s="9" t="s">
        <v>47</v>
      </c>
      <c r="M445" s="9">
        <v>0</v>
      </c>
      <c r="N445" s="95" t="s">
        <v>47</v>
      </c>
      <c r="O445" s="95" t="s">
        <v>56</v>
      </c>
      <c r="P445" s="95" t="s">
        <v>47</v>
      </c>
      <c r="Q445" s="9">
        <v>148311722.30000001</v>
      </c>
      <c r="R445" s="9">
        <v>0</v>
      </c>
      <c r="S445" s="9">
        <v>140495027.5</v>
      </c>
      <c r="T445" s="9">
        <v>0</v>
      </c>
      <c r="U445" s="95" t="s">
        <v>50</v>
      </c>
      <c r="V445" s="9">
        <v>0</v>
      </c>
      <c r="W445" s="9">
        <v>6738530</v>
      </c>
      <c r="X445" s="95" t="s">
        <v>50</v>
      </c>
      <c r="Y445" s="9">
        <v>1078164.8</v>
      </c>
      <c r="Z445" s="9">
        <v>0</v>
      </c>
      <c r="AA445" s="95" t="s">
        <v>50</v>
      </c>
      <c r="AB445" s="9">
        <v>0</v>
      </c>
      <c r="AC445" s="9">
        <v>0</v>
      </c>
      <c r="AD445" s="95" t="s">
        <v>50</v>
      </c>
      <c r="AE445" s="9">
        <v>0</v>
      </c>
      <c r="AF445" s="95">
        <v>0</v>
      </c>
      <c r="AG445" s="95" t="s">
        <v>50</v>
      </c>
      <c r="AH445" s="9">
        <v>0</v>
      </c>
      <c r="AI445" s="9">
        <v>0</v>
      </c>
      <c r="AJ445" s="95" t="s">
        <v>50</v>
      </c>
      <c r="AK445" s="9">
        <v>0</v>
      </c>
      <c r="AL445" s="9">
        <v>0</v>
      </c>
      <c r="AM445" s="96" t="s">
        <v>47</v>
      </c>
      <c r="AN445" s="95" t="s">
        <v>47</v>
      </c>
      <c r="AO445" s="96" t="s">
        <v>47</v>
      </c>
      <c r="AP445" s="95" t="s">
        <v>47</v>
      </c>
    </row>
    <row r="446" spans="1:42" ht="15" customHeight="1" x14ac:dyDescent="0.25">
      <c r="A446" s="95" t="s">
        <v>849</v>
      </c>
      <c r="B446" s="96">
        <v>44370</v>
      </c>
      <c r="C446" s="95" t="s">
        <v>1484</v>
      </c>
      <c r="D446" s="95" t="s">
        <v>53</v>
      </c>
      <c r="E446" s="95" t="s">
        <v>1485</v>
      </c>
      <c r="F446" s="95" t="s">
        <v>1618</v>
      </c>
      <c r="G446" s="95" t="s">
        <v>48</v>
      </c>
      <c r="H446" s="95" t="s">
        <v>1619</v>
      </c>
      <c r="I446" s="9" t="s">
        <v>47</v>
      </c>
      <c r="J446" s="9" t="s">
        <v>47</v>
      </c>
      <c r="K446" s="9" t="s">
        <v>47</v>
      </c>
      <c r="L446" s="9" t="s">
        <v>47</v>
      </c>
      <c r="M446" s="9">
        <v>0</v>
      </c>
      <c r="N446" s="95" t="s">
        <v>47</v>
      </c>
      <c r="O446" s="95" t="s">
        <v>1498</v>
      </c>
      <c r="P446" s="95" t="s">
        <v>1499</v>
      </c>
      <c r="Q446" s="9">
        <v>3874500</v>
      </c>
      <c r="R446" s="9">
        <v>0</v>
      </c>
      <c r="S446" s="9">
        <v>3874500</v>
      </c>
      <c r="T446" s="9">
        <v>0</v>
      </c>
      <c r="U446" s="95" t="s">
        <v>50</v>
      </c>
      <c r="V446" s="9">
        <v>0</v>
      </c>
      <c r="W446" s="9">
        <v>0</v>
      </c>
      <c r="X446" s="95" t="s">
        <v>50</v>
      </c>
      <c r="Y446" s="9">
        <v>0</v>
      </c>
      <c r="Z446" s="9">
        <v>0</v>
      </c>
      <c r="AA446" s="95" t="s">
        <v>50</v>
      </c>
      <c r="AB446" s="9">
        <v>0</v>
      </c>
      <c r="AC446" s="9">
        <v>0</v>
      </c>
      <c r="AD446" s="95" t="s">
        <v>50</v>
      </c>
      <c r="AE446" s="9">
        <v>0</v>
      </c>
      <c r="AF446" s="95">
        <v>0</v>
      </c>
      <c r="AG446" s="95" t="s">
        <v>50</v>
      </c>
      <c r="AH446" s="9">
        <v>0</v>
      </c>
      <c r="AI446" s="9">
        <v>0</v>
      </c>
      <c r="AJ446" s="95" t="s">
        <v>50</v>
      </c>
      <c r="AK446" s="9">
        <v>0</v>
      </c>
      <c r="AL446" s="9">
        <v>0</v>
      </c>
      <c r="AM446" s="96" t="s">
        <v>47</v>
      </c>
      <c r="AN446" s="95" t="s">
        <v>47</v>
      </c>
      <c r="AO446" s="96" t="s">
        <v>47</v>
      </c>
      <c r="AP446" s="95" t="s">
        <v>47</v>
      </c>
    </row>
    <row r="447" spans="1:42" ht="15" customHeight="1" x14ac:dyDescent="0.25">
      <c r="A447" s="95" t="s">
        <v>850</v>
      </c>
      <c r="B447" s="96">
        <v>44370</v>
      </c>
      <c r="C447" s="95" t="s">
        <v>1484</v>
      </c>
      <c r="D447" s="95" t="s">
        <v>53</v>
      </c>
      <c r="E447" s="95" t="s">
        <v>1485</v>
      </c>
      <c r="F447" s="95" t="s">
        <v>1616</v>
      </c>
      <c r="G447" s="95" t="s">
        <v>48</v>
      </c>
      <c r="H447" s="95" t="s">
        <v>1620</v>
      </c>
      <c r="I447" s="9" t="s">
        <v>47</v>
      </c>
      <c r="J447" s="9" t="s">
        <v>47</v>
      </c>
      <c r="K447" s="9" t="s">
        <v>47</v>
      </c>
      <c r="L447" s="9" t="s">
        <v>47</v>
      </c>
      <c r="M447" s="9">
        <v>0</v>
      </c>
      <c r="N447" s="95" t="s">
        <v>47</v>
      </c>
      <c r="O447" s="95" t="s">
        <v>56</v>
      </c>
      <c r="P447" s="95" t="s">
        <v>47</v>
      </c>
      <c r="Q447" s="9">
        <v>1043027954.3000001</v>
      </c>
      <c r="R447" s="9">
        <v>0</v>
      </c>
      <c r="S447" s="9">
        <v>942559310.29999995</v>
      </c>
      <c r="T447" s="9">
        <v>0</v>
      </c>
      <c r="U447" s="95" t="s">
        <v>50</v>
      </c>
      <c r="V447" s="9">
        <v>0</v>
      </c>
      <c r="W447" s="9">
        <v>86610900</v>
      </c>
      <c r="X447" s="95" t="s">
        <v>50</v>
      </c>
      <c r="Y447" s="9">
        <v>13857743.999999998</v>
      </c>
      <c r="Z447" s="9">
        <v>0</v>
      </c>
      <c r="AA447" s="95" t="s">
        <v>50</v>
      </c>
      <c r="AB447" s="9">
        <v>0</v>
      </c>
      <c r="AC447" s="9">
        <v>0</v>
      </c>
      <c r="AD447" s="95" t="s">
        <v>50</v>
      </c>
      <c r="AE447" s="9">
        <v>0</v>
      </c>
      <c r="AF447" s="95">
        <v>0</v>
      </c>
      <c r="AG447" s="95" t="s">
        <v>50</v>
      </c>
      <c r="AH447" s="9">
        <v>0</v>
      </c>
      <c r="AI447" s="9">
        <v>0</v>
      </c>
      <c r="AJ447" s="95" t="s">
        <v>50</v>
      </c>
      <c r="AK447" s="9">
        <v>0</v>
      </c>
      <c r="AL447" s="9">
        <v>0</v>
      </c>
      <c r="AM447" s="96" t="s">
        <v>47</v>
      </c>
      <c r="AN447" s="95" t="s">
        <v>47</v>
      </c>
      <c r="AO447" s="96" t="s">
        <v>47</v>
      </c>
      <c r="AP447" s="95" t="s">
        <v>47</v>
      </c>
    </row>
    <row r="448" spans="1:42" ht="15" customHeight="1" x14ac:dyDescent="0.25">
      <c r="A448" s="95" t="s">
        <v>851</v>
      </c>
      <c r="B448" s="96">
        <v>44370</v>
      </c>
      <c r="C448" s="95" t="s">
        <v>1737</v>
      </c>
      <c r="D448" s="95" t="s">
        <v>53</v>
      </c>
      <c r="E448" s="95" t="s">
        <v>1738</v>
      </c>
      <c r="F448" s="95" t="s">
        <v>2048</v>
      </c>
      <c r="G448" s="95" t="s">
        <v>48</v>
      </c>
      <c r="H448" s="95" t="s">
        <v>2049</v>
      </c>
      <c r="I448" s="9" t="s">
        <v>47</v>
      </c>
      <c r="J448" s="9" t="s">
        <v>47</v>
      </c>
      <c r="K448" s="9" t="s">
        <v>47</v>
      </c>
      <c r="L448" s="9" t="s">
        <v>47</v>
      </c>
      <c r="M448" s="9">
        <v>0</v>
      </c>
      <c r="N448" s="95" t="s">
        <v>47</v>
      </c>
      <c r="O448" s="95" t="s">
        <v>56</v>
      </c>
      <c r="P448" s="95" t="s">
        <v>47</v>
      </c>
      <c r="Q448" s="9">
        <v>208949820.09999999</v>
      </c>
      <c r="R448" s="9">
        <v>0</v>
      </c>
      <c r="S448" s="9">
        <v>93870744.099999994</v>
      </c>
      <c r="T448" s="9">
        <v>0</v>
      </c>
      <c r="U448" s="95" t="s">
        <v>50</v>
      </c>
      <c r="V448" s="9">
        <v>0</v>
      </c>
      <c r="W448" s="9">
        <v>99206100</v>
      </c>
      <c r="X448" s="95" t="s">
        <v>49</v>
      </c>
      <c r="Y448" s="9">
        <v>15872976</v>
      </c>
      <c r="Z448" s="9">
        <v>0</v>
      </c>
      <c r="AA448" s="95" t="s">
        <v>50</v>
      </c>
      <c r="AB448" s="9">
        <v>0</v>
      </c>
      <c r="AC448" s="9">
        <v>0</v>
      </c>
      <c r="AD448" s="95" t="s">
        <v>50</v>
      </c>
      <c r="AE448" s="9">
        <v>0</v>
      </c>
      <c r="AF448" s="95">
        <v>0</v>
      </c>
      <c r="AG448" s="95" t="s">
        <v>50</v>
      </c>
      <c r="AH448" s="9">
        <v>0</v>
      </c>
      <c r="AI448" s="9">
        <v>0</v>
      </c>
      <c r="AJ448" s="95" t="s">
        <v>50</v>
      </c>
      <c r="AK448" s="9">
        <v>0</v>
      </c>
      <c r="AL448" s="9">
        <v>0</v>
      </c>
      <c r="AM448" s="96" t="s">
        <v>47</v>
      </c>
      <c r="AN448" s="95" t="s">
        <v>47</v>
      </c>
      <c r="AO448" s="96" t="s">
        <v>47</v>
      </c>
      <c r="AP448" s="95" t="s">
        <v>47</v>
      </c>
    </row>
    <row r="449" spans="1:42" ht="15" customHeight="1" x14ac:dyDescent="0.25">
      <c r="A449" s="95" t="s">
        <v>852</v>
      </c>
      <c r="B449" s="96">
        <v>44370</v>
      </c>
      <c r="C449" s="95" t="s">
        <v>1737</v>
      </c>
      <c r="D449" s="95" t="s">
        <v>53</v>
      </c>
      <c r="E449" s="95" t="s">
        <v>1738</v>
      </c>
      <c r="F449" s="95" t="s">
        <v>2050</v>
      </c>
      <c r="G449" s="95" t="s">
        <v>48</v>
      </c>
      <c r="H449" s="95" t="s">
        <v>2051</v>
      </c>
      <c r="I449" s="9" t="s">
        <v>47</v>
      </c>
      <c r="J449" s="9" t="s">
        <v>47</v>
      </c>
      <c r="K449" s="9" t="s">
        <v>47</v>
      </c>
      <c r="L449" s="9" t="s">
        <v>47</v>
      </c>
      <c r="M449" s="9">
        <v>0</v>
      </c>
      <c r="N449" s="95" t="s">
        <v>47</v>
      </c>
      <c r="O449" s="95" t="s">
        <v>1881</v>
      </c>
      <c r="P449" s="95" t="s">
        <v>1882</v>
      </c>
      <c r="Q449" s="9">
        <v>12411000</v>
      </c>
      <c r="R449" s="9">
        <v>0</v>
      </c>
      <c r="S449" s="9">
        <v>12411000</v>
      </c>
      <c r="T449" s="9">
        <v>0</v>
      </c>
      <c r="U449" s="95" t="s">
        <v>50</v>
      </c>
      <c r="V449" s="9">
        <v>0</v>
      </c>
      <c r="W449" s="9">
        <v>0</v>
      </c>
      <c r="X449" s="95" t="s">
        <v>50</v>
      </c>
      <c r="Y449" s="9">
        <v>0</v>
      </c>
      <c r="Z449" s="9">
        <v>0</v>
      </c>
      <c r="AA449" s="95" t="s">
        <v>50</v>
      </c>
      <c r="AB449" s="9">
        <v>0</v>
      </c>
      <c r="AC449" s="9">
        <v>0</v>
      </c>
      <c r="AD449" s="95" t="s">
        <v>50</v>
      </c>
      <c r="AE449" s="9">
        <v>0</v>
      </c>
      <c r="AF449" s="95">
        <v>0</v>
      </c>
      <c r="AG449" s="95" t="s">
        <v>50</v>
      </c>
      <c r="AH449" s="9">
        <v>0</v>
      </c>
      <c r="AI449" s="9">
        <v>0</v>
      </c>
      <c r="AJ449" s="95" t="s">
        <v>50</v>
      </c>
      <c r="AK449" s="9">
        <v>0</v>
      </c>
      <c r="AL449" s="9">
        <v>0</v>
      </c>
      <c r="AM449" s="96" t="s">
        <v>47</v>
      </c>
      <c r="AN449" s="95" t="s">
        <v>47</v>
      </c>
      <c r="AO449" s="96" t="s">
        <v>47</v>
      </c>
      <c r="AP449" s="95" t="s">
        <v>47</v>
      </c>
    </row>
    <row r="450" spans="1:42" ht="15" customHeight="1" x14ac:dyDescent="0.25">
      <c r="A450" s="95" t="s">
        <v>853</v>
      </c>
      <c r="B450" s="96">
        <v>44370</v>
      </c>
      <c r="C450" s="95" t="s">
        <v>1737</v>
      </c>
      <c r="D450" s="95" t="s">
        <v>53</v>
      </c>
      <c r="E450" s="95" t="s">
        <v>1738</v>
      </c>
      <c r="F450" s="95" t="s">
        <v>2048</v>
      </c>
      <c r="G450" s="95" t="s">
        <v>48</v>
      </c>
      <c r="H450" s="95" t="s">
        <v>2052</v>
      </c>
      <c r="I450" s="9" t="s">
        <v>47</v>
      </c>
      <c r="J450" s="9" t="s">
        <v>47</v>
      </c>
      <c r="K450" s="9" t="s">
        <v>47</v>
      </c>
      <c r="L450" s="9" t="s">
        <v>47</v>
      </c>
      <c r="M450" s="9">
        <v>0</v>
      </c>
      <c r="N450" s="95" t="s">
        <v>47</v>
      </c>
      <c r="O450" s="95" t="s">
        <v>56</v>
      </c>
      <c r="P450" s="95" t="s">
        <v>47</v>
      </c>
      <c r="Q450" s="9">
        <v>153071379.92000002</v>
      </c>
      <c r="R450" s="9">
        <v>0</v>
      </c>
      <c r="S450" s="9">
        <v>98433652.969999999</v>
      </c>
      <c r="T450" s="9">
        <v>0</v>
      </c>
      <c r="U450" s="95" t="s">
        <v>50</v>
      </c>
      <c r="V450" s="9">
        <v>0</v>
      </c>
      <c r="W450" s="9">
        <v>47101488.75</v>
      </c>
      <c r="X450" s="95" t="s">
        <v>49</v>
      </c>
      <c r="Y450" s="9">
        <v>7536238.2000000002</v>
      </c>
      <c r="Z450" s="9">
        <v>0</v>
      </c>
      <c r="AA450" s="95" t="s">
        <v>50</v>
      </c>
      <c r="AB450" s="9">
        <v>0</v>
      </c>
      <c r="AC450" s="9">
        <v>0</v>
      </c>
      <c r="AD450" s="95" t="s">
        <v>50</v>
      </c>
      <c r="AE450" s="9">
        <v>0</v>
      </c>
      <c r="AF450" s="95">
        <v>0</v>
      </c>
      <c r="AG450" s="95" t="s">
        <v>50</v>
      </c>
      <c r="AH450" s="9">
        <v>0</v>
      </c>
      <c r="AI450" s="9">
        <v>0</v>
      </c>
      <c r="AJ450" s="95" t="s">
        <v>50</v>
      </c>
      <c r="AK450" s="9">
        <v>0</v>
      </c>
      <c r="AL450" s="9">
        <v>0</v>
      </c>
      <c r="AM450" s="96" t="s">
        <v>47</v>
      </c>
      <c r="AN450" s="95" t="s">
        <v>47</v>
      </c>
      <c r="AO450" s="96" t="s">
        <v>47</v>
      </c>
      <c r="AP450" s="95" t="s">
        <v>47</v>
      </c>
    </row>
    <row r="451" spans="1:42" ht="15" customHeight="1" x14ac:dyDescent="0.25">
      <c r="A451" s="95" t="s">
        <v>854</v>
      </c>
      <c r="B451" s="96">
        <v>44370</v>
      </c>
      <c r="C451" s="95" t="s">
        <v>1737</v>
      </c>
      <c r="D451" s="95" t="s">
        <v>53</v>
      </c>
      <c r="E451" s="95" t="s">
        <v>1738</v>
      </c>
      <c r="F451" s="95" t="s">
        <v>2050</v>
      </c>
      <c r="G451" s="95" t="s">
        <v>48</v>
      </c>
      <c r="H451" s="95" t="s">
        <v>2053</v>
      </c>
      <c r="I451" s="9" t="s">
        <v>47</v>
      </c>
      <c r="J451" s="9" t="s">
        <v>47</v>
      </c>
      <c r="K451" s="9" t="s">
        <v>47</v>
      </c>
      <c r="L451" s="9" t="s">
        <v>47</v>
      </c>
      <c r="M451" s="9">
        <v>0</v>
      </c>
      <c r="N451" s="95" t="s">
        <v>47</v>
      </c>
      <c r="O451" s="95" t="s">
        <v>1765</v>
      </c>
      <c r="P451" s="95" t="s">
        <v>1766</v>
      </c>
      <c r="Q451" s="9">
        <v>35776440</v>
      </c>
      <c r="R451" s="9">
        <v>0</v>
      </c>
      <c r="S451" s="9">
        <v>29783880</v>
      </c>
      <c r="T451" s="9">
        <v>5166000</v>
      </c>
      <c r="U451" s="95" t="s">
        <v>49</v>
      </c>
      <c r="V451" s="9">
        <v>826560</v>
      </c>
      <c r="W451" s="9">
        <v>0</v>
      </c>
      <c r="X451" s="95" t="s">
        <v>50</v>
      </c>
      <c r="Y451" s="9">
        <v>0</v>
      </c>
      <c r="Z451" s="9">
        <v>0</v>
      </c>
      <c r="AA451" s="95" t="s">
        <v>50</v>
      </c>
      <c r="AB451" s="9">
        <v>0</v>
      </c>
      <c r="AC451" s="9">
        <v>0</v>
      </c>
      <c r="AD451" s="95" t="s">
        <v>50</v>
      </c>
      <c r="AE451" s="9">
        <v>0</v>
      </c>
      <c r="AF451" s="95">
        <v>0</v>
      </c>
      <c r="AG451" s="95" t="s">
        <v>50</v>
      </c>
      <c r="AH451" s="9">
        <v>0</v>
      </c>
      <c r="AI451" s="9">
        <v>0</v>
      </c>
      <c r="AJ451" s="95" t="s">
        <v>50</v>
      </c>
      <c r="AK451" s="9">
        <v>0</v>
      </c>
      <c r="AL451" s="9">
        <v>0</v>
      </c>
      <c r="AM451" s="96" t="s">
        <v>47</v>
      </c>
      <c r="AN451" s="95" t="s">
        <v>47</v>
      </c>
      <c r="AO451" s="96" t="s">
        <v>47</v>
      </c>
      <c r="AP451" s="95" t="s">
        <v>47</v>
      </c>
    </row>
    <row r="452" spans="1:42" ht="15" customHeight="1" x14ac:dyDescent="0.25">
      <c r="A452" s="95" t="s">
        <v>855</v>
      </c>
      <c r="B452" s="96">
        <v>44370</v>
      </c>
      <c r="C452" s="95" t="s">
        <v>1737</v>
      </c>
      <c r="D452" s="95" t="s">
        <v>53</v>
      </c>
      <c r="E452" s="95" t="s">
        <v>1738</v>
      </c>
      <c r="F452" s="95" t="s">
        <v>2048</v>
      </c>
      <c r="G452" s="95" t="s">
        <v>48</v>
      </c>
      <c r="H452" s="95" t="s">
        <v>2054</v>
      </c>
      <c r="I452" s="9" t="s">
        <v>47</v>
      </c>
      <c r="J452" s="9" t="s">
        <v>47</v>
      </c>
      <c r="K452" s="9" t="s">
        <v>47</v>
      </c>
      <c r="L452" s="9" t="s">
        <v>47</v>
      </c>
      <c r="M452" s="9">
        <v>0</v>
      </c>
      <c r="N452" s="95" t="s">
        <v>47</v>
      </c>
      <c r="O452" s="95" t="s">
        <v>56</v>
      </c>
      <c r="P452" s="95" t="s">
        <v>47</v>
      </c>
      <c r="Q452" s="9">
        <v>1184346649.25</v>
      </c>
      <c r="R452" s="9">
        <v>0</v>
      </c>
      <c r="S452" s="9">
        <v>769579669.11000013</v>
      </c>
      <c r="T452" s="9">
        <v>0</v>
      </c>
      <c r="U452" s="95" t="s">
        <v>50</v>
      </c>
      <c r="V452" s="9">
        <v>0</v>
      </c>
      <c r="W452" s="9">
        <v>357557741.5</v>
      </c>
      <c r="X452" s="95" t="s">
        <v>49</v>
      </c>
      <c r="Y452" s="9">
        <v>57209238.640000008</v>
      </c>
      <c r="Z452" s="9">
        <v>0</v>
      </c>
      <c r="AA452" s="95" t="s">
        <v>50</v>
      </c>
      <c r="AB452" s="9">
        <v>0</v>
      </c>
      <c r="AC452" s="9">
        <v>0</v>
      </c>
      <c r="AD452" s="95" t="s">
        <v>50</v>
      </c>
      <c r="AE452" s="9">
        <v>0</v>
      </c>
      <c r="AF452" s="95">
        <v>0</v>
      </c>
      <c r="AG452" s="95" t="s">
        <v>50</v>
      </c>
      <c r="AH452" s="9">
        <v>0</v>
      </c>
      <c r="AI452" s="9">
        <v>0</v>
      </c>
      <c r="AJ452" s="95" t="s">
        <v>50</v>
      </c>
      <c r="AK452" s="9">
        <v>0</v>
      </c>
      <c r="AL452" s="9">
        <v>0</v>
      </c>
      <c r="AM452" s="96" t="s">
        <v>47</v>
      </c>
      <c r="AN452" s="95" t="s">
        <v>47</v>
      </c>
      <c r="AO452" s="96" t="s">
        <v>47</v>
      </c>
      <c r="AP452" s="95" t="s">
        <v>47</v>
      </c>
    </row>
    <row r="453" spans="1:42" ht="15" customHeight="1" x14ac:dyDescent="0.25">
      <c r="A453" s="95" t="s">
        <v>856</v>
      </c>
      <c r="B453" s="96">
        <v>44370</v>
      </c>
      <c r="C453" s="95" t="s">
        <v>46</v>
      </c>
      <c r="D453" s="95" t="s">
        <v>58</v>
      </c>
      <c r="E453" s="95" t="s">
        <v>59</v>
      </c>
      <c r="F453" s="95" t="s">
        <v>2363</v>
      </c>
      <c r="G453" s="95" t="s">
        <v>48</v>
      </c>
      <c r="H453" s="95" t="s">
        <v>771</v>
      </c>
      <c r="I453" s="9" t="s">
        <v>47</v>
      </c>
      <c r="J453" s="9" t="s">
        <v>47</v>
      </c>
      <c r="K453" s="9" t="s">
        <v>47</v>
      </c>
      <c r="L453" s="9" t="s">
        <v>47</v>
      </c>
      <c r="M453" s="9">
        <v>0</v>
      </c>
      <c r="N453" s="95" t="s">
        <v>47</v>
      </c>
      <c r="O453" s="95" t="s">
        <v>56</v>
      </c>
      <c r="P453" s="95" t="s">
        <v>47</v>
      </c>
      <c r="Q453" s="9">
        <v>793141434</v>
      </c>
      <c r="R453" s="9">
        <v>0</v>
      </c>
      <c r="S453" s="9">
        <v>662861622.29999995</v>
      </c>
      <c r="T453" s="9">
        <v>0</v>
      </c>
      <c r="U453" s="95" t="s">
        <v>50</v>
      </c>
      <c r="V453" s="9">
        <v>0</v>
      </c>
      <c r="W453" s="9">
        <v>112310182.5</v>
      </c>
      <c r="X453" s="95" t="s">
        <v>49</v>
      </c>
      <c r="Y453" s="9">
        <v>17969629.199999999</v>
      </c>
      <c r="Z453" s="9">
        <v>0</v>
      </c>
      <c r="AA453" s="95" t="s">
        <v>50</v>
      </c>
      <c r="AB453" s="9">
        <v>0</v>
      </c>
      <c r="AC453" s="9">
        <v>0</v>
      </c>
      <c r="AD453" s="95" t="s">
        <v>50</v>
      </c>
      <c r="AE453" s="9">
        <v>0</v>
      </c>
      <c r="AF453" s="95">
        <v>0</v>
      </c>
      <c r="AG453" s="95" t="s">
        <v>50</v>
      </c>
      <c r="AH453" s="9">
        <v>0</v>
      </c>
      <c r="AI453" s="9">
        <v>0</v>
      </c>
      <c r="AJ453" s="95" t="s">
        <v>50</v>
      </c>
      <c r="AK453" s="9">
        <v>0</v>
      </c>
      <c r="AL453" s="9">
        <v>0</v>
      </c>
      <c r="AM453" s="96" t="s">
        <v>47</v>
      </c>
      <c r="AN453" s="95" t="s">
        <v>47</v>
      </c>
      <c r="AO453" s="96" t="s">
        <v>47</v>
      </c>
      <c r="AP453" s="95" t="s">
        <v>47</v>
      </c>
    </row>
    <row r="454" spans="1:42" ht="15" customHeight="1" x14ac:dyDescent="0.25">
      <c r="A454" s="95" t="s">
        <v>857</v>
      </c>
      <c r="B454" s="96">
        <v>44370</v>
      </c>
      <c r="C454" s="95" t="s">
        <v>46</v>
      </c>
      <c r="D454" s="95" t="s">
        <v>58</v>
      </c>
      <c r="E454" s="95" t="s">
        <v>59</v>
      </c>
      <c r="F454" s="95" t="s">
        <v>2363</v>
      </c>
      <c r="G454" s="95" t="s">
        <v>84</v>
      </c>
      <c r="H454" s="95" t="s">
        <v>47</v>
      </c>
      <c r="I454" s="9" t="s">
        <v>773</v>
      </c>
      <c r="J454" s="9" t="s">
        <v>47</v>
      </c>
      <c r="K454" s="9" t="s">
        <v>774</v>
      </c>
      <c r="L454" s="9" t="s">
        <v>747</v>
      </c>
      <c r="M454" s="9">
        <v>29918952</v>
      </c>
      <c r="N454" s="95" t="s">
        <v>87</v>
      </c>
      <c r="O454" s="95" t="s">
        <v>775</v>
      </c>
      <c r="P454" s="95" t="s">
        <v>776</v>
      </c>
      <c r="Q454" s="9">
        <v>-3150000</v>
      </c>
      <c r="R454" s="9">
        <v>0</v>
      </c>
      <c r="S454" s="9">
        <v>-3150000</v>
      </c>
      <c r="T454" s="9">
        <v>0</v>
      </c>
      <c r="U454" s="95" t="s">
        <v>50</v>
      </c>
      <c r="V454" s="9">
        <v>0</v>
      </c>
      <c r="W454" s="9">
        <v>0</v>
      </c>
      <c r="X454" s="95" t="s">
        <v>50</v>
      </c>
      <c r="Y454" s="9">
        <v>0</v>
      </c>
      <c r="Z454" s="9">
        <v>0</v>
      </c>
      <c r="AA454" s="95" t="s">
        <v>50</v>
      </c>
      <c r="AB454" s="9">
        <v>0</v>
      </c>
      <c r="AC454" s="9">
        <v>0</v>
      </c>
      <c r="AD454" s="95" t="s">
        <v>50</v>
      </c>
      <c r="AE454" s="9">
        <v>0</v>
      </c>
      <c r="AF454" s="95">
        <v>0</v>
      </c>
      <c r="AG454" s="95" t="s">
        <v>50</v>
      </c>
      <c r="AH454" s="9">
        <v>0</v>
      </c>
      <c r="AI454" s="9">
        <v>0</v>
      </c>
      <c r="AJ454" s="95" t="s">
        <v>50</v>
      </c>
      <c r="AK454" s="9">
        <v>0</v>
      </c>
      <c r="AL454" s="9">
        <v>0</v>
      </c>
      <c r="AM454" s="96" t="s">
        <v>47</v>
      </c>
      <c r="AN454" s="95" t="s">
        <v>47</v>
      </c>
      <c r="AO454" s="96" t="s">
        <v>47</v>
      </c>
      <c r="AP454" s="95" t="s">
        <v>47</v>
      </c>
    </row>
    <row r="455" spans="1:42" ht="15" customHeight="1" x14ac:dyDescent="0.25">
      <c r="A455" s="95" t="s">
        <v>858</v>
      </c>
      <c r="B455" s="96">
        <v>44370</v>
      </c>
      <c r="C455" s="95" t="s">
        <v>1484</v>
      </c>
      <c r="D455" s="95" t="s">
        <v>58</v>
      </c>
      <c r="E455" s="95" t="s">
        <v>1493</v>
      </c>
      <c r="F455" s="95" t="s">
        <v>1621</v>
      </c>
      <c r="G455" s="95" t="s">
        <v>48</v>
      </c>
      <c r="H455" s="95" t="s">
        <v>1622</v>
      </c>
      <c r="I455" s="9" t="s">
        <v>47</v>
      </c>
      <c r="J455" s="9" t="s">
        <v>47</v>
      </c>
      <c r="K455" s="9" t="s">
        <v>47</v>
      </c>
      <c r="L455" s="9" t="s">
        <v>47</v>
      </c>
      <c r="M455" s="9">
        <v>0</v>
      </c>
      <c r="N455" s="95" t="s">
        <v>47</v>
      </c>
      <c r="O455" s="95" t="s">
        <v>56</v>
      </c>
      <c r="P455" s="95" t="s">
        <v>47</v>
      </c>
      <c r="Q455" s="9">
        <v>1257174202.2499995</v>
      </c>
      <c r="R455" s="9">
        <v>0</v>
      </c>
      <c r="S455" s="9">
        <v>1144229375.45</v>
      </c>
      <c r="T455" s="9">
        <v>0</v>
      </c>
      <c r="U455" s="95" t="s">
        <v>50</v>
      </c>
      <c r="V455" s="9">
        <v>0</v>
      </c>
      <c r="W455" s="9">
        <v>97366230</v>
      </c>
      <c r="X455" s="95" t="s">
        <v>50</v>
      </c>
      <c r="Y455" s="9">
        <v>15578596.799999999</v>
      </c>
      <c r="Z455" s="9">
        <v>0</v>
      </c>
      <c r="AA455" s="95" t="s">
        <v>50</v>
      </c>
      <c r="AB455" s="9">
        <v>0</v>
      </c>
      <c r="AC455" s="9">
        <v>0</v>
      </c>
      <c r="AD455" s="95" t="s">
        <v>50</v>
      </c>
      <c r="AE455" s="9">
        <v>0</v>
      </c>
      <c r="AF455" s="95">
        <v>0</v>
      </c>
      <c r="AG455" s="95" t="s">
        <v>50</v>
      </c>
      <c r="AH455" s="9">
        <v>0</v>
      </c>
      <c r="AI455" s="9">
        <v>0</v>
      </c>
      <c r="AJ455" s="95" t="s">
        <v>50</v>
      </c>
      <c r="AK455" s="9">
        <v>0</v>
      </c>
      <c r="AL455" s="9">
        <v>0</v>
      </c>
      <c r="AM455" s="96" t="s">
        <v>47</v>
      </c>
      <c r="AN455" s="95" t="s">
        <v>47</v>
      </c>
      <c r="AO455" s="96" t="s">
        <v>47</v>
      </c>
      <c r="AP455" s="95" t="s">
        <v>47</v>
      </c>
    </row>
    <row r="456" spans="1:42" ht="15" customHeight="1" x14ac:dyDescent="0.25">
      <c r="A456" s="95" t="s">
        <v>859</v>
      </c>
      <c r="B456" s="96">
        <v>44370</v>
      </c>
      <c r="C456" s="95" t="s">
        <v>1737</v>
      </c>
      <c r="D456" s="95" t="s">
        <v>58</v>
      </c>
      <c r="E456" s="95" t="s">
        <v>1746</v>
      </c>
      <c r="F456" s="95" t="s">
        <v>1949</v>
      </c>
      <c r="G456" s="95" t="s">
        <v>48</v>
      </c>
      <c r="H456" s="95" t="s">
        <v>2055</v>
      </c>
      <c r="I456" s="9" t="s">
        <v>47</v>
      </c>
      <c r="J456" s="9" t="s">
        <v>47</v>
      </c>
      <c r="K456" s="9" t="s">
        <v>47</v>
      </c>
      <c r="L456" s="9" t="s">
        <v>47</v>
      </c>
      <c r="M456" s="9">
        <v>0</v>
      </c>
      <c r="N456" s="95" t="s">
        <v>47</v>
      </c>
      <c r="O456" s="95" t="s">
        <v>56</v>
      </c>
      <c r="P456" s="95" t="s">
        <v>47</v>
      </c>
      <c r="Q456" s="9">
        <v>1496332159.608</v>
      </c>
      <c r="R456" s="9">
        <v>0</v>
      </c>
      <c r="S456" s="9">
        <v>957530430.42000008</v>
      </c>
      <c r="T456" s="9">
        <v>0</v>
      </c>
      <c r="U456" s="95" t="s">
        <v>50</v>
      </c>
      <c r="V456" s="9">
        <v>0</v>
      </c>
      <c r="W456" s="9">
        <v>464484249.30000001</v>
      </c>
      <c r="X456" s="95" t="s">
        <v>49</v>
      </c>
      <c r="Y456" s="9">
        <v>74317479.887999997</v>
      </c>
      <c r="Z456" s="9">
        <v>0</v>
      </c>
      <c r="AA456" s="95" t="s">
        <v>50</v>
      </c>
      <c r="AB456" s="9">
        <v>0</v>
      </c>
      <c r="AC456" s="9">
        <v>0</v>
      </c>
      <c r="AD456" s="95" t="s">
        <v>50</v>
      </c>
      <c r="AE456" s="9">
        <v>0</v>
      </c>
      <c r="AF456" s="95">
        <v>0</v>
      </c>
      <c r="AG456" s="95" t="s">
        <v>50</v>
      </c>
      <c r="AH456" s="9">
        <v>0</v>
      </c>
      <c r="AI456" s="9">
        <v>0</v>
      </c>
      <c r="AJ456" s="95" t="s">
        <v>50</v>
      </c>
      <c r="AK456" s="9">
        <v>0</v>
      </c>
      <c r="AL456" s="9">
        <v>0</v>
      </c>
      <c r="AM456" s="96" t="s">
        <v>47</v>
      </c>
      <c r="AN456" s="95" t="s">
        <v>47</v>
      </c>
      <c r="AO456" s="96" t="s">
        <v>47</v>
      </c>
      <c r="AP456" s="95" t="s">
        <v>47</v>
      </c>
    </row>
    <row r="457" spans="1:42" ht="15" customHeight="1" x14ac:dyDescent="0.25">
      <c r="A457" s="95" t="s">
        <v>861</v>
      </c>
      <c r="B457" s="97">
        <v>44370</v>
      </c>
      <c r="C457" s="95" t="s">
        <v>46</v>
      </c>
      <c r="D457" s="95" t="s">
        <v>58</v>
      </c>
      <c r="E457" s="95" t="s">
        <v>2275</v>
      </c>
      <c r="F457" s="93" t="s">
        <v>2292</v>
      </c>
      <c r="G457" s="95" t="s">
        <v>2276</v>
      </c>
      <c r="H457" s="95" t="s">
        <v>2293</v>
      </c>
      <c r="I457" s="95"/>
      <c r="J457" s="9"/>
      <c r="K457" s="9"/>
      <c r="L457" s="9"/>
      <c r="M457" s="9">
        <v>0</v>
      </c>
      <c r="N457" s="95"/>
      <c r="O457" s="95" t="s">
        <v>56</v>
      </c>
      <c r="P457" s="95"/>
      <c r="Q457" s="9">
        <v>491236686.74000001</v>
      </c>
      <c r="R457" s="9">
        <v>0</v>
      </c>
      <c r="S457" s="9">
        <v>491236686.74000001</v>
      </c>
      <c r="T457" s="9">
        <v>0</v>
      </c>
      <c r="U457" s="95" t="s">
        <v>50</v>
      </c>
      <c r="V457" s="9">
        <v>0</v>
      </c>
      <c r="W457" s="9">
        <v>0</v>
      </c>
      <c r="X457" s="95" t="s">
        <v>50</v>
      </c>
      <c r="Y457" s="9">
        <v>0</v>
      </c>
      <c r="Z457" s="9">
        <v>0</v>
      </c>
      <c r="AA457" s="95" t="s">
        <v>50</v>
      </c>
      <c r="AB457" s="9">
        <v>0</v>
      </c>
      <c r="AC457" s="9">
        <v>0</v>
      </c>
      <c r="AD457" s="95" t="s">
        <v>50</v>
      </c>
      <c r="AE457" s="9">
        <v>0</v>
      </c>
      <c r="AF457" s="9">
        <v>0</v>
      </c>
      <c r="AG457" s="98"/>
      <c r="AH457" s="98"/>
      <c r="AI457" s="98"/>
      <c r="AJ457" s="98"/>
      <c r="AK457" s="9"/>
      <c r="AL457" s="9"/>
      <c r="AM457" s="99"/>
      <c r="AN457" s="98"/>
      <c r="AO457" s="98"/>
      <c r="AP457" s="98"/>
    </row>
    <row r="458" spans="1:42" ht="15" customHeight="1" x14ac:dyDescent="0.25">
      <c r="A458" s="95" t="s">
        <v>863</v>
      </c>
      <c r="B458" s="96">
        <v>44370</v>
      </c>
      <c r="C458" s="95" t="s">
        <v>46</v>
      </c>
      <c r="D458" s="95" t="s">
        <v>62</v>
      </c>
      <c r="E458" s="95" t="s">
        <v>63</v>
      </c>
      <c r="F458" s="95" t="s">
        <v>2377</v>
      </c>
      <c r="G458" s="95" t="s">
        <v>48</v>
      </c>
      <c r="H458" s="95" t="s">
        <v>778</v>
      </c>
      <c r="I458" s="9" t="s">
        <v>47</v>
      </c>
      <c r="J458" s="9" t="s">
        <v>47</v>
      </c>
      <c r="K458" s="9" t="s">
        <v>47</v>
      </c>
      <c r="L458" s="9" t="s">
        <v>47</v>
      </c>
      <c r="M458" s="9">
        <v>0</v>
      </c>
      <c r="N458" s="95" t="s">
        <v>47</v>
      </c>
      <c r="O458" s="95" t="s">
        <v>56</v>
      </c>
      <c r="P458" s="95" t="s">
        <v>47</v>
      </c>
      <c r="Q458" s="9">
        <v>396213403.64999998</v>
      </c>
      <c r="R458" s="9">
        <v>0</v>
      </c>
      <c r="S458" s="9">
        <v>304553361.75</v>
      </c>
      <c r="T458" s="9">
        <v>0</v>
      </c>
      <c r="U458" s="95" t="s">
        <v>50</v>
      </c>
      <c r="V458" s="9">
        <v>0</v>
      </c>
      <c r="W458" s="9">
        <v>79017277.5</v>
      </c>
      <c r="X458" s="95" t="s">
        <v>49</v>
      </c>
      <c r="Y458" s="9">
        <v>12642764.4</v>
      </c>
      <c r="Z458" s="9">
        <v>0</v>
      </c>
      <c r="AA458" s="95" t="s">
        <v>50</v>
      </c>
      <c r="AB458" s="9">
        <v>0</v>
      </c>
      <c r="AC458" s="9">
        <v>0</v>
      </c>
      <c r="AD458" s="95" t="s">
        <v>50</v>
      </c>
      <c r="AE458" s="9">
        <v>0</v>
      </c>
      <c r="AF458" s="95">
        <v>0</v>
      </c>
      <c r="AG458" s="95" t="s">
        <v>50</v>
      </c>
      <c r="AH458" s="9">
        <v>0</v>
      </c>
      <c r="AI458" s="9">
        <v>0</v>
      </c>
      <c r="AJ458" s="95" t="s">
        <v>50</v>
      </c>
      <c r="AK458" s="9">
        <v>0</v>
      </c>
      <c r="AL458" s="9">
        <v>0</v>
      </c>
      <c r="AM458" s="96" t="s">
        <v>47</v>
      </c>
      <c r="AN458" s="95" t="s">
        <v>47</v>
      </c>
      <c r="AO458" s="96" t="s">
        <v>47</v>
      </c>
      <c r="AP458" s="95" t="s">
        <v>47</v>
      </c>
    </row>
    <row r="459" spans="1:42" ht="15" customHeight="1" x14ac:dyDescent="0.25">
      <c r="A459" s="95" t="s">
        <v>865</v>
      </c>
      <c r="B459" s="96">
        <v>44370</v>
      </c>
      <c r="C459" s="95" t="s">
        <v>46</v>
      </c>
      <c r="D459" s="95" t="s">
        <v>62</v>
      </c>
      <c r="E459" s="95" t="s">
        <v>63</v>
      </c>
      <c r="F459" s="95" t="s">
        <v>2377</v>
      </c>
      <c r="G459" s="95" t="s">
        <v>48</v>
      </c>
      <c r="H459" s="95" t="s">
        <v>780</v>
      </c>
      <c r="I459" s="9" t="s">
        <v>47</v>
      </c>
      <c r="J459" s="9" t="s">
        <v>47</v>
      </c>
      <c r="K459" s="9" t="s">
        <v>47</v>
      </c>
      <c r="L459" s="9" t="s">
        <v>47</v>
      </c>
      <c r="M459" s="9">
        <v>0</v>
      </c>
      <c r="N459" s="95" t="s">
        <v>47</v>
      </c>
      <c r="O459" s="95" t="s">
        <v>288</v>
      </c>
      <c r="P459" s="95" t="s">
        <v>289</v>
      </c>
      <c r="Q459" s="9">
        <v>28402731</v>
      </c>
      <c r="R459" s="9">
        <v>0</v>
      </c>
      <c r="S459" s="9">
        <v>28183491</v>
      </c>
      <c r="T459" s="9">
        <v>189000</v>
      </c>
      <c r="U459" s="95" t="s">
        <v>49</v>
      </c>
      <c r="V459" s="9">
        <v>30240</v>
      </c>
      <c r="W459" s="9">
        <v>0</v>
      </c>
      <c r="X459" s="95" t="s">
        <v>50</v>
      </c>
      <c r="Y459" s="9">
        <v>0</v>
      </c>
      <c r="Z459" s="9">
        <v>0</v>
      </c>
      <c r="AA459" s="95" t="s">
        <v>50</v>
      </c>
      <c r="AB459" s="9">
        <v>0</v>
      </c>
      <c r="AC459" s="9">
        <v>0</v>
      </c>
      <c r="AD459" s="95" t="s">
        <v>50</v>
      </c>
      <c r="AE459" s="9">
        <v>0</v>
      </c>
      <c r="AF459" s="95">
        <v>0</v>
      </c>
      <c r="AG459" s="95" t="s">
        <v>50</v>
      </c>
      <c r="AH459" s="9">
        <v>0</v>
      </c>
      <c r="AI459" s="9">
        <v>0</v>
      </c>
      <c r="AJ459" s="95" t="s">
        <v>50</v>
      </c>
      <c r="AK459" s="9">
        <v>0</v>
      </c>
      <c r="AL459" s="9">
        <v>0</v>
      </c>
      <c r="AM459" s="96" t="s">
        <v>47</v>
      </c>
      <c r="AN459" s="95" t="s">
        <v>47</v>
      </c>
      <c r="AO459" s="96" t="s">
        <v>47</v>
      </c>
      <c r="AP459" s="95" t="s">
        <v>47</v>
      </c>
    </row>
    <row r="460" spans="1:42" ht="15" customHeight="1" x14ac:dyDescent="0.25">
      <c r="A460" s="95" t="s">
        <v>869</v>
      </c>
      <c r="B460" s="96">
        <v>44370</v>
      </c>
      <c r="C460" s="95" t="s">
        <v>46</v>
      </c>
      <c r="D460" s="95" t="s">
        <v>62</v>
      </c>
      <c r="E460" s="95" t="s">
        <v>63</v>
      </c>
      <c r="F460" s="95" t="s">
        <v>2377</v>
      </c>
      <c r="G460" s="95" t="s">
        <v>48</v>
      </c>
      <c r="H460" s="95" t="s">
        <v>782</v>
      </c>
      <c r="I460" s="9" t="s">
        <v>47</v>
      </c>
      <c r="J460" s="9" t="s">
        <v>47</v>
      </c>
      <c r="K460" s="9" t="s">
        <v>47</v>
      </c>
      <c r="L460" s="9" t="s">
        <v>47</v>
      </c>
      <c r="M460" s="9">
        <v>0</v>
      </c>
      <c r="N460" s="95" t="s">
        <v>47</v>
      </c>
      <c r="O460" s="95" t="s">
        <v>56</v>
      </c>
      <c r="P460" s="95" t="s">
        <v>47</v>
      </c>
      <c r="Q460" s="9">
        <v>938322591.02999997</v>
      </c>
      <c r="R460" s="9">
        <v>0</v>
      </c>
      <c r="S460" s="9">
        <v>781249190.10000002</v>
      </c>
      <c r="T460" s="9">
        <v>0</v>
      </c>
      <c r="U460" s="95" t="s">
        <v>50</v>
      </c>
      <c r="V460" s="9">
        <v>0</v>
      </c>
      <c r="W460" s="9">
        <v>135408104.25</v>
      </c>
      <c r="X460" s="95" t="s">
        <v>49</v>
      </c>
      <c r="Y460" s="9">
        <v>21665296.68</v>
      </c>
      <c r="Z460" s="9">
        <v>0</v>
      </c>
      <c r="AA460" s="95" t="s">
        <v>50</v>
      </c>
      <c r="AB460" s="9">
        <v>0</v>
      </c>
      <c r="AC460" s="9">
        <v>0</v>
      </c>
      <c r="AD460" s="95" t="s">
        <v>50</v>
      </c>
      <c r="AE460" s="9">
        <v>0</v>
      </c>
      <c r="AF460" s="95">
        <v>0</v>
      </c>
      <c r="AG460" s="95" t="s">
        <v>50</v>
      </c>
      <c r="AH460" s="9">
        <v>0</v>
      </c>
      <c r="AI460" s="9">
        <v>0</v>
      </c>
      <c r="AJ460" s="95" t="s">
        <v>50</v>
      </c>
      <c r="AK460" s="9">
        <v>0</v>
      </c>
      <c r="AL460" s="9">
        <v>0</v>
      </c>
      <c r="AM460" s="96" t="s">
        <v>47</v>
      </c>
      <c r="AN460" s="95" t="s">
        <v>47</v>
      </c>
      <c r="AO460" s="96" t="s">
        <v>47</v>
      </c>
      <c r="AP460" s="95" t="s">
        <v>47</v>
      </c>
    </row>
    <row r="461" spans="1:42" ht="15" customHeight="1" x14ac:dyDescent="0.25">
      <c r="A461" s="95" t="s">
        <v>871</v>
      </c>
      <c r="B461" s="96">
        <v>44370</v>
      </c>
      <c r="C461" s="95" t="s">
        <v>46</v>
      </c>
      <c r="D461" s="95" t="s">
        <v>62</v>
      </c>
      <c r="E461" s="95" t="s">
        <v>63</v>
      </c>
      <c r="F461" s="95" t="s">
        <v>2377</v>
      </c>
      <c r="G461" s="95" t="s">
        <v>48</v>
      </c>
      <c r="H461" s="95" t="s">
        <v>784</v>
      </c>
      <c r="I461" s="9" t="s">
        <v>47</v>
      </c>
      <c r="J461" s="9" t="s">
        <v>47</v>
      </c>
      <c r="K461" s="9" t="s">
        <v>47</v>
      </c>
      <c r="L461" s="9" t="s">
        <v>47</v>
      </c>
      <c r="M461" s="9">
        <v>0</v>
      </c>
      <c r="N461" s="95" t="s">
        <v>47</v>
      </c>
      <c r="O461" s="95" t="s">
        <v>724</v>
      </c>
      <c r="P461" s="95" t="s">
        <v>785</v>
      </c>
      <c r="Q461" s="9">
        <v>143100000</v>
      </c>
      <c r="R461" s="9">
        <v>0</v>
      </c>
      <c r="S461" s="9">
        <v>143100000</v>
      </c>
      <c r="T461" s="9">
        <v>0</v>
      </c>
      <c r="U461" s="95" t="s">
        <v>50</v>
      </c>
      <c r="V461" s="9">
        <v>0</v>
      </c>
      <c r="W461" s="9">
        <v>0</v>
      </c>
      <c r="X461" s="95" t="s">
        <v>50</v>
      </c>
      <c r="Y461" s="9">
        <v>0</v>
      </c>
      <c r="Z461" s="9">
        <v>0</v>
      </c>
      <c r="AA461" s="95" t="s">
        <v>50</v>
      </c>
      <c r="AB461" s="9">
        <v>0</v>
      </c>
      <c r="AC461" s="9">
        <v>0</v>
      </c>
      <c r="AD461" s="95" t="s">
        <v>50</v>
      </c>
      <c r="AE461" s="9">
        <v>0</v>
      </c>
      <c r="AF461" s="95">
        <v>0</v>
      </c>
      <c r="AG461" s="95" t="s">
        <v>50</v>
      </c>
      <c r="AH461" s="9">
        <v>0</v>
      </c>
      <c r="AI461" s="9">
        <v>0</v>
      </c>
      <c r="AJ461" s="95" t="s">
        <v>50</v>
      </c>
      <c r="AK461" s="9">
        <v>0</v>
      </c>
      <c r="AL461" s="9">
        <v>0</v>
      </c>
      <c r="AM461" s="96" t="s">
        <v>47</v>
      </c>
      <c r="AN461" s="95" t="s">
        <v>47</v>
      </c>
      <c r="AO461" s="96" t="s">
        <v>47</v>
      </c>
      <c r="AP461" s="95" t="s">
        <v>47</v>
      </c>
    </row>
    <row r="462" spans="1:42" ht="15" customHeight="1" x14ac:dyDescent="0.25">
      <c r="A462" s="95" t="s">
        <v>873</v>
      </c>
      <c r="B462" s="96">
        <v>44370</v>
      </c>
      <c r="C462" s="95" t="s">
        <v>46</v>
      </c>
      <c r="D462" s="95" t="s">
        <v>62</v>
      </c>
      <c r="E462" s="95" t="s">
        <v>63</v>
      </c>
      <c r="F462" s="95" t="s">
        <v>2377</v>
      </c>
      <c r="G462" s="95" t="s">
        <v>48</v>
      </c>
      <c r="H462" s="95" t="s">
        <v>787</v>
      </c>
      <c r="I462" s="9" t="s">
        <v>47</v>
      </c>
      <c r="J462" s="9" t="s">
        <v>47</v>
      </c>
      <c r="K462" s="9" t="s">
        <v>47</v>
      </c>
      <c r="L462" s="9" t="s">
        <v>47</v>
      </c>
      <c r="M462" s="9">
        <v>0</v>
      </c>
      <c r="N462" s="95" t="s">
        <v>47</v>
      </c>
      <c r="O462" s="95" t="s">
        <v>56</v>
      </c>
      <c r="P462" s="95" t="s">
        <v>47</v>
      </c>
      <c r="Q462" s="9">
        <v>1700017541.5540006</v>
      </c>
      <c r="R462" s="9">
        <v>0</v>
      </c>
      <c r="S462" s="9">
        <v>1297181207.3500004</v>
      </c>
      <c r="T462" s="9">
        <v>0</v>
      </c>
      <c r="U462" s="95" t="s">
        <v>50</v>
      </c>
      <c r="V462" s="9">
        <v>0</v>
      </c>
      <c r="W462" s="9">
        <v>347272701.89999998</v>
      </c>
      <c r="X462" s="95" t="s">
        <v>50</v>
      </c>
      <c r="Y462" s="9">
        <v>55563632.30399999</v>
      </c>
      <c r="Z462" s="9">
        <v>0</v>
      </c>
      <c r="AA462" s="95" t="s">
        <v>50</v>
      </c>
      <c r="AB462" s="9">
        <v>0</v>
      </c>
      <c r="AC462" s="9">
        <v>0</v>
      </c>
      <c r="AD462" s="95" t="s">
        <v>50</v>
      </c>
      <c r="AE462" s="9">
        <v>0</v>
      </c>
      <c r="AF462" s="95">
        <v>0</v>
      </c>
      <c r="AG462" s="95" t="s">
        <v>50</v>
      </c>
      <c r="AH462" s="9">
        <v>0</v>
      </c>
      <c r="AI462" s="9">
        <v>0</v>
      </c>
      <c r="AJ462" s="95" t="s">
        <v>50</v>
      </c>
      <c r="AK462" s="9">
        <v>0</v>
      </c>
      <c r="AL462" s="9">
        <v>0</v>
      </c>
      <c r="AM462" s="96" t="s">
        <v>47</v>
      </c>
      <c r="AN462" s="95" t="s">
        <v>47</v>
      </c>
      <c r="AO462" s="96" t="s">
        <v>47</v>
      </c>
      <c r="AP462" s="95" t="s">
        <v>47</v>
      </c>
    </row>
    <row r="463" spans="1:42" ht="15" customHeight="1" x14ac:dyDescent="0.25">
      <c r="A463" s="95" t="s">
        <v>876</v>
      </c>
      <c r="B463" s="96">
        <v>44370</v>
      </c>
      <c r="C463" s="95" t="s">
        <v>1484</v>
      </c>
      <c r="D463" s="95" t="s">
        <v>62</v>
      </c>
      <c r="E463" s="95" t="s">
        <v>1501</v>
      </c>
      <c r="F463" s="95" t="s">
        <v>2587</v>
      </c>
      <c r="G463" s="95" t="s">
        <v>48</v>
      </c>
      <c r="H463" s="95" t="s">
        <v>1623</v>
      </c>
      <c r="I463" s="9" t="s">
        <v>47</v>
      </c>
      <c r="J463" s="9" t="s">
        <v>47</v>
      </c>
      <c r="K463" s="9" t="s">
        <v>47</v>
      </c>
      <c r="L463" s="9" t="s">
        <v>47</v>
      </c>
      <c r="M463" s="9">
        <v>0</v>
      </c>
      <c r="N463" s="95" t="s">
        <v>47</v>
      </c>
      <c r="O463" s="95" t="s">
        <v>56</v>
      </c>
      <c r="P463" s="95" t="s">
        <v>47</v>
      </c>
      <c r="Q463" s="9">
        <v>1323642796.5500002</v>
      </c>
      <c r="R463" s="9">
        <v>0</v>
      </c>
      <c r="S463" s="9">
        <v>1213209833.75</v>
      </c>
      <c r="T463" s="9">
        <v>0</v>
      </c>
      <c r="U463" s="95" t="s">
        <v>50</v>
      </c>
      <c r="V463" s="9">
        <v>0</v>
      </c>
      <c r="W463" s="9">
        <v>95200830</v>
      </c>
      <c r="X463" s="95" t="s">
        <v>50</v>
      </c>
      <c r="Y463" s="9">
        <v>15232132.800000001</v>
      </c>
      <c r="Z463" s="9">
        <v>0</v>
      </c>
      <c r="AA463" s="95" t="s">
        <v>50</v>
      </c>
      <c r="AB463" s="9">
        <v>0</v>
      </c>
      <c r="AC463" s="9">
        <v>0</v>
      </c>
      <c r="AD463" s="95" t="s">
        <v>50</v>
      </c>
      <c r="AE463" s="9">
        <v>0</v>
      </c>
      <c r="AF463" s="95">
        <v>0</v>
      </c>
      <c r="AG463" s="95" t="s">
        <v>50</v>
      </c>
      <c r="AH463" s="9">
        <v>0</v>
      </c>
      <c r="AI463" s="9">
        <v>0</v>
      </c>
      <c r="AJ463" s="95" t="s">
        <v>50</v>
      </c>
      <c r="AK463" s="9">
        <v>0</v>
      </c>
      <c r="AL463" s="9">
        <v>0</v>
      </c>
      <c r="AM463" s="96" t="s">
        <v>47</v>
      </c>
      <c r="AN463" s="95" t="s">
        <v>47</v>
      </c>
      <c r="AO463" s="96" t="s">
        <v>47</v>
      </c>
      <c r="AP463" s="95" t="s">
        <v>47</v>
      </c>
    </row>
    <row r="464" spans="1:42" ht="15" customHeight="1" x14ac:dyDescent="0.25">
      <c r="A464" s="95" t="s">
        <v>878</v>
      </c>
      <c r="B464" s="96">
        <v>44370</v>
      </c>
      <c r="C464" s="95" t="s">
        <v>1737</v>
      </c>
      <c r="D464" s="95" t="s">
        <v>62</v>
      </c>
      <c r="E464" s="95" t="s">
        <v>1775</v>
      </c>
      <c r="F464" s="95" t="s">
        <v>1830</v>
      </c>
      <c r="G464" s="95" t="s">
        <v>48</v>
      </c>
      <c r="H464" s="95" t="s">
        <v>2056</v>
      </c>
      <c r="I464" s="9" t="s">
        <v>47</v>
      </c>
      <c r="J464" s="9" t="s">
        <v>47</v>
      </c>
      <c r="K464" s="9" t="s">
        <v>47</v>
      </c>
      <c r="L464" s="9" t="s">
        <v>47</v>
      </c>
      <c r="M464" s="9">
        <v>0</v>
      </c>
      <c r="N464" s="95" t="s">
        <v>47</v>
      </c>
      <c r="O464" s="95" t="s">
        <v>1765</v>
      </c>
      <c r="P464" s="95" t="s">
        <v>1766</v>
      </c>
      <c r="Q464" s="9">
        <v>54623007.200000003</v>
      </c>
      <c r="R464" s="9">
        <v>0</v>
      </c>
      <c r="S464" s="9">
        <v>54623007.200000003</v>
      </c>
      <c r="T464" s="9">
        <v>0</v>
      </c>
      <c r="U464" s="95" t="s">
        <v>50</v>
      </c>
      <c r="V464" s="9">
        <v>0</v>
      </c>
      <c r="W464" s="9">
        <v>0</v>
      </c>
      <c r="X464" s="95" t="s">
        <v>50</v>
      </c>
      <c r="Y464" s="9">
        <v>0</v>
      </c>
      <c r="Z464" s="9">
        <v>0</v>
      </c>
      <c r="AA464" s="95" t="s">
        <v>50</v>
      </c>
      <c r="AB464" s="9">
        <v>0</v>
      </c>
      <c r="AC464" s="9">
        <v>0</v>
      </c>
      <c r="AD464" s="95" t="s">
        <v>50</v>
      </c>
      <c r="AE464" s="9">
        <v>0</v>
      </c>
      <c r="AF464" s="95">
        <v>0</v>
      </c>
      <c r="AG464" s="95" t="s">
        <v>50</v>
      </c>
      <c r="AH464" s="9">
        <v>0</v>
      </c>
      <c r="AI464" s="9">
        <v>0</v>
      </c>
      <c r="AJ464" s="95" t="s">
        <v>50</v>
      </c>
      <c r="AK464" s="9">
        <v>0</v>
      </c>
      <c r="AL464" s="9">
        <v>0</v>
      </c>
      <c r="AM464" s="96" t="s">
        <v>47</v>
      </c>
      <c r="AN464" s="95" t="s">
        <v>47</v>
      </c>
      <c r="AO464" s="96" t="s">
        <v>47</v>
      </c>
      <c r="AP464" s="95" t="s">
        <v>47</v>
      </c>
    </row>
    <row r="465" spans="1:42" ht="15" customHeight="1" x14ac:dyDescent="0.25">
      <c r="A465" s="95" t="s">
        <v>882</v>
      </c>
      <c r="B465" s="96">
        <v>44370</v>
      </c>
      <c r="C465" s="95" t="s">
        <v>1737</v>
      </c>
      <c r="D465" s="95" t="s">
        <v>62</v>
      </c>
      <c r="E465" s="95" t="s">
        <v>1775</v>
      </c>
      <c r="F465" s="95" t="s">
        <v>1828</v>
      </c>
      <c r="G465" s="95" t="s">
        <v>48</v>
      </c>
      <c r="H465" s="95" t="s">
        <v>2057</v>
      </c>
      <c r="I465" s="9" t="s">
        <v>47</v>
      </c>
      <c r="J465" s="9" t="s">
        <v>47</v>
      </c>
      <c r="K465" s="9" t="s">
        <v>47</v>
      </c>
      <c r="L465" s="9" t="s">
        <v>47</v>
      </c>
      <c r="M465" s="9">
        <v>0</v>
      </c>
      <c r="N465" s="95" t="s">
        <v>47</v>
      </c>
      <c r="O465" s="95" t="s">
        <v>56</v>
      </c>
      <c r="P465" s="95" t="s">
        <v>47</v>
      </c>
      <c r="Q465" s="9">
        <v>37796031.899999999</v>
      </c>
      <c r="R465" s="9">
        <v>0</v>
      </c>
      <c r="S465" s="9">
        <v>17378550</v>
      </c>
      <c r="T465" s="9">
        <v>0</v>
      </c>
      <c r="U465" s="95" t="s">
        <v>50</v>
      </c>
      <c r="V465" s="9">
        <v>0</v>
      </c>
      <c r="W465" s="9">
        <v>17601277.5</v>
      </c>
      <c r="X465" s="95" t="s">
        <v>49</v>
      </c>
      <c r="Y465" s="9">
        <v>2816204.4</v>
      </c>
      <c r="Z465" s="9">
        <v>0</v>
      </c>
      <c r="AA465" s="95" t="s">
        <v>50</v>
      </c>
      <c r="AB465" s="9">
        <v>0</v>
      </c>
      <c r="AC465" s="9">
        <v>0</v>
      </c>
      <c r="AD465" s="95" t="s">
        <v>50</v>
      </c>
      <c r="AE465" s="9">
        <v>0</v>
      </c>
      <c r="AF465" s="95">
        <v>0</v>
      </c>
      <c r="AG465" s="95" t="s">
        <v>50</v>
      </c>
      <c r="AH465" s="9">
        <v>0</v>
      </c>
      <c r="AI465" s="9">
        <v>0</v>
      </c>
      <c r="AJ465" s="95" t="s">
        <v>50</v>
      </c>
      <c r="AK465" s="9">
        <v>0</v>
      </c>
      <c r="AL465" s="9">
        <v>0</v>
      </c>
      <c r="AM465" s="96" t="s">
        <v>47</v>
      </c>
      <c r="AN465" s="95" t="s">
        <v>47</v>
      </c>
      <c r="AO465" s="96" t="s">
        <v>47</v>
      </c>
      <c r="AP465" s="95" t="s">
        <v>47</v>
      </c>
    </row>
    <row r="466" spans="1:42" ht="15" customHeight="1" x14ac:dyDescent="0.25">
      <c r="A466" s="95" t="s">
        <v>884</v>
      </c>
      <c r="B466" s="96">
        <v>44370</v>
      </c>
      <c r="C466" s="95" t="s">
        <v>1737</v>
      </c>
      <c r="D466" s="95" t="s">
        <v>62</v>
      </c>
      <c r="E466" s="95" t="s">
        <v>1775</v>
      </c>
      <c r="F466" s="95" t="s">
        <v>1830</v>
      </c>
      <c r="G466" s="95" t="s">
        <v>48</v>
      </c>
      <c r="H466" s="95" t="s">
        <v>2058</v>
      </c>
      <c r="I466" s="9" t="s">
        <v>47</v>
      </c>
      <c r="J466" s="9" t="s">
        <v>47</v>
      </c>
      <c r="K466" s="9" t="s">
        <v>47</v>
      </c>
      <c r="L466" s="9" t="s">
        <v>47</v>
      </c>
      <c r="M466" s="9">
        <v>0</v>
      </c>
      <c r="N466" s="95" t="s">
        <v>47</v>
      </c>
      <c r="O466" s="95" t="s">
        <v>1765</v>
      </c>
      <c r="P466" s="95" t="s">
        <v>1766</v>
      </c>
      <c r="Q466" s="9">
        <v>28967400</v>
      </c>
      <c r="R466" s="9">
        <v>0</v>
      </c>
      <c r="S466" s="9">
        <v>28967400</v>
      </c>
      <c r="T466" s="9">
        <v>0</v>
      </c>
      <c r="U466" s="95" t="s">
        <v>50</v>
      </c>
      <c r="V466" s="9">
        <v>0</v>
      </c>
      <c r="W466" s="9">
        <v>0</v>
      </c>
      <c r="X466" s="95" t="s">
        <v>50</v>
      </c>
      <c r="Y466" s="9">
        <v>0</v>
      </c>
      <c r="Z466" s="9">
        <v>0</v>
      </c>
      <c r="AA466" s="95" t="s">
        <v>50</v>
      </c>
      <c r="AB466" s="9">
        <v>0</v>
      </c>
      <c r="AC466" s="9">
        <v>0</v>
      </c>
      <c r="AD466" s="95" t="s">
        <v>50</v>
      </c>
      <c r="AE466" s="9">
        <v>0</v>
      </c>
      <c r="AF466" s="95">
        <v>0</v>
      </c>
      <c r="AG466" s="95" t="s">
        <v>50</v>
      </c>
      <c r="AH466" s="9">
        <v>0</v>
      </c>
      <c r="AI466" s="9">
        <v>0</v>
      </c>
      <c r="AJ466" s="95" t="s">
        <v>50</v>
      </c>
      <c r="AK466" s="9">
        <v>0</v>
      </c>
      <c r="AL466" s="9">
        <v>0</v>
      </c>
      <c r="AM466" s="96" t="s">
        <v>47</v>
      </c>
      <c r="AN466" s="95" t="s">
        <v>47</v>
      </c>
      <c r="AO466" s="96" t="s">
        <v>47</v>
      </c>
      <c r="AP466" s="95" t="s">
        <v>47</v>
      </c>
    </row>
    <row r="467" spans="1:42" ht="15" customHeight="1" x14ac:dyDescent="0.25">
      <c r="A467" s="95" t="s">
        <v>886</v>
      </c>
      <c r="B467" s="96">
        <v>44370</v>
      </c>
      <c r="C467" s="95" t="s">
        <v>1737</v>
      </c>
      <c r="D467" s="95" t="s">
        <v>62</v>
      </c>
      <c r="E467" s="95" t="s">
        <v>1775</v>
      </c>
      <c r="F467" s="95" t="s">
        <v>1828</v>
      </c>
      <c r="G467" s="95" t="s">
        <v>48</v>
      </c>
      <c r="H467" s="95" t="s">
        <v>2059</v>
      </c>
      <c r="I467" s="9" t="s">
        <v>47</v>
      </c>
      <c r="J467" s="9" t="s">
        <v>47</v>
      </c>
      <c r="K467" s="9" t="s">
        <v>47</v>
      </c>
      <c r="L467" s="9" t="s">
        <v>47</v>
      </c>
      <c r="M467" s="9">
        <v>0</v>
      </c>
      <c r="N467" s="95" t="s">
        <v>47</v>
      </c>
      <c r="O467" s="95" t="s">
        <v>56</v>
      </c>
      <c r="P467" s="95" t="s">
        <v>47</v>
      </c>
      <c r="Q467" s="9">
        <v>2551402750.3720007</v>
      </c>
      <c r="R467" s="9">
        <v>0</v>
      </c>
      <c r="S467" s="9">
        <v>1763100025.6099999</v>
      </c>
      <c r="T467" s="9">
        <v>0</v>
      </c>
      <c r="U467" s="95" t="s">
        <v>50</v>
      </c>
      <c r="V467" s="9">
        <v>0</v>
      </c>
      <c r="W467" s="9">
        <v>679571314.45000005</v>
      </c>
      <c r="X467" s="95" t="s">
        <v>50</v>
      </c>
      <c r="Y467" s="9">
        <v>108731410.31199999</v>
      </c>
      <c r="Z467" s="9">
        <v>0</v>
      </c>
      <c r="AA467" s="95" t="s">
        <v>50</v>
      </c>
      <c r="AB467" s="9">
        <v>0</v>
      </c>
      <c r="AC467" s="9">
        <v>0</v>
      </c>
      <c r="AD467" s="95" t="s">
        <v>50</v>
      </c>
      <c r="AE467" s="9">
        <v>0</v>
      </c>
      <c r="AF467" s="95">
        <v>0</v>
      </c>
      <c r="AG467" s="95" t="s">
        <v>50</v>
      </c>
      <c r="AH467" s="9">
        <v>0</v>
      </c>
      <c r="AI467" s="9">
        <v>0</v>
      </c>
      <c r="AJ467" s="95" t="s">
        <v>50</v>
      </c>
      <c r="AK467" s="9">
        <v>0</v>
      </c>
      <c r="AL467" s="9">
        <v>0</v>
      </c>
      <c r="AM467" s="96" t="s">
        <v>47</v>
      </c>
      <c r="AN467" s="95" t="s">
        <v>47</v>
      </c>
      <c r="AO467" s="96" t="s">
        <v>47</v>
      </c>
      <c r="AP467" s="95" t="s">
        <v>47</v>
      </c>
    </row>
    <row r="468" spans="1:42" ht="15" customHeight="1" x14ac:dyDescent="0.25">
      <c r="A468" s="95" t="s">
        <v>888</v>
      </c>
      <c r="B468" s="96">
        <v>44370</v>
      </c>
      <c r="C468" s="95" t="s">
        <v>46</v>
      </c>
      <c r="D468" s="95" t="s">
        <v>66</v>
      </c>
      <c r="E468" s="95" t="s">
        <v>67</v>
      </c>
      <c r="F468" s="95" t="s">
        <v>2307</v>
      </c>
      <c r="G468" s="95" t="s">
        <v>48</v>
      </c>
      <c r="H468" s="95" t="s">
        <v>789</v>
      </c>
      <c r="I468" s="9" t="s">
        <v>47</v>
      </c>
      <c r="J468" s="9" t="s">
        <v>47</v>
      </c>
      <c r="K468" s="9" t="s">
        <v>47</v>
      </c>
      <c r="L468" s="9" t="s">
        <v>47</v>
      </c>
      <c r="M468" s="9">
        <v>0</v>
      </c>
      <c r="N468" s="95" t="s">
        <v>47</v>
      </c>
      <c r="O468" s="95" t="s">
        <v>56</v>
      </c>
      <c r="P468" s="95" t="s">
        <v>47</v>
      </c>
      <c r="Q468" s="9">
        <v>3521007455.7980003</v>
      </c>
      <c r="R468" s="9">
        <v>0</v>
      </c>
      <c r="S468" s="9">
        <v>2580083437.250001</v>
      </c>
      <c r="T468" s="9">
        <v>0</v>
      </c>
      <c r="U468" s="95" t="s">
        <v>50</v>
      </c>
      <c r="V468" s="9">
        <v>0</v>
      </c>
      <c r="W468" s="9">
        <v>811141395.29999995</v>
      </c>
      <c r="X468" s="95" t="s">
        <v>49</v>
      </c>
      <c r="Y468" s="9">
        <v>129782623.24800001</v>
      </c>
      <c r="Z468" s="9">
        <v>0</v>
      </c>
      <c r="AA468" s="95" t="s">
        <v>50</v>
      </c>
      <c r="AB468" s="9">
        <v>0</v>
      </c>
      <c r="AC468" s="9">
        <v>0</v>
      </c>
      <c r="AD468" s="95" t="s">
        <v>50</v>
      </c>
      <c r="AE468" s="9">
        <v>0</v>
      </c>
      <c r="AF468" s="95">
        <v>0</v>
      </c>
      <c r="AG468" s="95" t="s">
        <v>50</v>
      </c>
      <c r="AH468" s="9">
        <v>0</v>
      </c>
      <c r="AI468" s="9">
        <v>0</v>
      </c>
      <c r="AJ468" s="95" t="s">
        <v>50</v>
      </c>
      <c r="AK468" s="9">
        <v>0</v>
      </c>
      <c r="AL468" s="9">
        <v>0</v>
      </c>
      <c r="AM468" s="96" t="s">
        <v>47</v>
      </c>
      <c r="AN468" s="95" t="s">
        <v>47</v>
      </c>
      <c r="AO468" s="96" t="s">
        <v>47</v>
      </c>
      <c r="AP468" s="95" t="s">
        <v>47</v>
      </c>
    </row>
    <row r="469" spans="1:42" ht="15" customHeight="1" x14ac:dyDescent="0.25">
      <c r="A469" s="95" t="s">
        <v>892</v>
      </c>
      <c r="B469" s="96">
        <v>44370</v>
      </c>
      <c r="C469" s="95" t="s">
        <v>46</v>
      </c>
      <c r="D469" s="95" t="s">
        <v>66</v>
      </c>
      <c r="E469" s="95" t="s">
        <v>67</v>
      </c>
      <c r="F469" s="95" t="s">
        <v>2307</v>
      </c>
      <c r="G469" s="95" t="s">
        <v>84</v>
      </c>
      <c r="H469" s="95" t="s">
        <v>47</v>
      </c>
      <c r="I469" s="9" t="s">
        <v>791</v>
      </c>
      <c r="J469" s="9" t="s">
        <v>47</v>
      </c>
      <c r="K469" s="9" t="s">
        <v>792</v>
      </c>
      <c r="L469" s="9" t="s">
        <v>747</v>
      </c>
      <c r="M469" s="9">
        <v>26597844</v>
      </c>
      <c r="N469" s="95" t="s">
        <v>87</v>
      </c>
      <c r="O469" s="95" t="s">
        <v>793</v>
      </c>
      <c r="P469" s="95" t="s">
        <v>794</v>
      </c>
      <c r="Q469" s="9">
        <v>-8946000</v>
      </c>
      <c r="R469" s="9">
        <v>0</v>
      </c>
      <c r="S469" s="9">
        <v>-8946000</v>
      </c>
      <c r="T469" s="9">
        <v>0</v>
      </c>
      <c r="U469" s="95" t="s">
        <v>50</v>
      </c>
      <c r="V469" s="9">
        <v>0</v>
      </c>
      <c r="W469" s="9">
        <v>0</v>
      </c>
      <c r="X469" s="95" t="s">
        <v>50</v>
      </c>
      <c r="Y469" s="9">
        <v>0</v>
      </c>
      <c r="Z469" s="9">
        <v>0</v>
      </c>
      <c r="AA469" s="95" t="s">
        <v>50</v>
      </c>
      <c r="AB469" s="9">
        <v>0</v>
      </c>
      <c r="AC469" s="9">
        <v>0</v>
      </c>
      <c r="AD469" s="95" t="s">
        <v>50</v>
      </c>
      <c r="AE469" s="9">
        <v>0</v>
      </c>
      <c r="AF469" s="95">
        <v>0</v>
      </c>
      <c r="AG469" s="95" t="s">
        <v>50</v>
      </c>
      <c r="AH469" s="9">
        <v>0</v>
      </c>
      <c r="AI469" s="9">
        <v>0</v>
      </c>
      <c r="AJ469" s="95" t="s">
        <v>50</v>
      </c>
      <c r="AK469" s="9">
        <v>0</v>
      </c>
      <c r="AL469" s="9">
        <v>0</v>
      </c>
      <c r="AM469" s="96" t="s">
        <v>47</v>
      </c>
      <c r="AN469" s="95" t="s">
        <v>47</v>
      </c>
      <c r="AO469" s="96" t="s">
        <v>47</v>
      </c>
      <c r="AP469" s="95" t="s">
        <v>47</v>
      </c>
    </row>
    <row r="470" spans="1:42" ht="15" customHeight="1" x14ac:dyDescent="0.25">
      <c r="A470" s="95" t="s">
        <v>894</v>
      </c>
      <c r="B470" s="96">
        <v>44370</v>
      </c>
      <c r="C470" s="95" t="s">
        <v>1484</v>
      </c>
      <c r="D470" s="95" t="s">
        <v>66</v>
      </c>
      <c r="E470" s="95" t="s">
        <v>1503</v>
      </c>
      <c r="F470" s="95" t="s">
        <v>2579</v>
      </c>
      <c r="G470" s="95" t="s">
        <v>48</v>
      </c>
      <c r="H470" s="95" t="s">
        <v>1624</v>
      </c>
      <c r="I470" s="9" t="s">
        <v>47</v>
      </c>
      <c r="J470" s="9" t="s">
        <v>47</v>
      </c>
      <c r="K470" s="9" t="s">
        <v>47</v>
      </c>
      <c r="L470" s="9" t="s">
        <v>47</v>
      </c>
      <c r="M470" s="9">
        <v>0</v>
      </c>
      <c r="N470" s="95" t="s">
        <v>47</v>
      </c>
      <c r="O470" s="95" t="s">
        <v>56</v>
      </c>
      <c r="P470" s="95" t="s">
        <v>47</v>
      </c>
      <c r="Q470" s="9">
        <v>667649724.29999995</v>
      </c>
      <c r="R470" s="9">
        <v>0</v>
      </c>
      <c r="S470" s="9">
        <v>534912397.5</v>
      </c>
      <c r="T470" s="9">
        <v>0</v>
      </c>
      <c r="U470" s="95" t="s">
        <v>50</v>
      </c>
      <c r="V470" s="9">
        <v>0</v>
      </c>
      <c r="W470" s="9">
        <v>114428730</v>
      </c>
      <c r="X470" s="95" t="s">
        <v>50</v>
      </c>
      <c r="Y470" s="9">
        <v>18308596.800000001</v>
      </c>
      <c r="Z470" s="9">
        <v>0</v>
      </c>
      <c r="AA470" s="95" t="s">
        <v>50</v>
      </c>
      <c r="AB470" s="9">
        <v>0</v>
      </c>
      <c r="AC470" s="9">
        <v>0</v>
      </c>
      <c r="AD470" s="95" t="s">
        <v>50</v>
      </c>
      <c r="AE470" s="9">
        <v>0</v>
      </c>
      <c r="AF470" s="95">
        <v>0</v>
      </c>
      <c r="AG470" s="95" t="s">
        <v>50</v>
      </c>
      <c r="AH470" s="9">
        <v>0</v>
      </c>
      <c r="AI470" s="9">
        <v>0</v>
      </c>
      <c r="AJ470" s="95" t="s">
        <v>50</v>
      </c>
      <c r="AK470" s="9">
        <v>0</v>
      </c>
      <c r="AL470" s="9">
        <v>0</v>
      </c>
      <c r="AM470" s="96" t="s">
        <v>47</v>
      </c>
      <c r="AN470" s="95" t="s">
        <v>47</v>
      </c>
      <c r="AO470" s="96" t="s">
        <v>47</v>
      </c>
      <c r="AP470" s="95" t="s">
        <v>47</v>
      </c>
    </row>
    <row r="471" spans="1:42" ht="15" customHeight="1" x14ac:dyDescent="0.25">
      <c r="A471" s="95" t="s">
        <v>896</v>
      </c>
      <c r="B471" s="96">
        <v>44370</v>
      </c>
      <c r="C471" s="95" t="s">
        <v>1737</v>
      </c>
      <c r="D471" s="95" t="s">
        <v>66</v>
      </c>
      <c r="E471" s="95" t="s">
        <v>1783</v>
      </c>
      <c r="F471" s="95" t="s">
        <v>1810</v>
      </c>
      <c r="G471" s="95" t="s">
        <v>48</v>
      </c>
      <c r="H471" s="95" t="s">
        <v>2060</v>
      </c>
      <c r="I471" s="9" t="s">
        <v>47</v>
      </c>
      <c r="J471" s="9" t="s">
        <v>47</v>
      </c>
      <c r="K471" s="9" t="s">
        <v>47</v>
      </c>
      <c r="L471" s="9" t="s">
        <v>47</v>
      </c>
      <c r="M471" s="9">
        <v>0</v>
      </c>
      <c r="N471" s="95" t="s">
        <v>47</v>
      </c>
      <c r="O471" s="95" t="s">
        <v>56</v>
      </c>
      <c r="P471" s="95" t="s">
        <v>47</v>
      </c>
      <c r="Q471" s="9">
        <v>1778052505.5780001</v>
      </c>
      <c r="R471" s="9">
        <v>0</v>
      </c>
      <c r="S471" s="9">
        <v>1057174856.6800001</v>
      </c>
      <c r="T471" s="9">
        <v>0</v>
      </c>
      <c r="U471" s="95" t="s">
        <v>50</v>
      </c>
      <c r="V471" s="9">
        <v>0</v>
      </c>
      <c r="W471" s="9">
        <v>621446249.04999995</v>
      </c>
      <c r="X471" s="95" t="s">
        <v>49</v>
      </c>
      <c r="Y471" s="9">
        <v>99431399.84800002</v>
      </c>
      <c r="Z471" s="9">
        <v>0</v>
      </c>
      <c r="AA471" s="95" t="s">
        <v>50</v>
      </c>
      <c r="AB471" s="9">
        <v>0</v>
      </c>
      <c r="AC471" s="9">
        <v>0</v>
      </c>
      <c r="AD471" s="95" t="s">
        <v>50</v>
      </c>
      <c r="AE471" s="9">
        <v>0</v>
      </c>
      <c r="AF471" s="95">
        <v>0</v>
      </c>
      <c r="AG471" s="95" t="s">
        <v>50</v>
      </c>
      <c r="AH471" s="9">
        <v>0</v>
      </c>
      <c r="AI471" s="9">
        <v>0</v>
      </c>
      <c r="AJ471" s="95" t="s">
        <v>50</v>
      </c>
      <c r="AK471" s="9">
        <v>0</v>
      </c>
      <c r="AL471" s="9">
        <v>0</v>
      </c>
      <c r="AM471" s="96" t="s">
        <v>47</v>
      </c>
      <c r="AN471" s="95" t="s">
        <v>47</v>
      </c>
      <c r="AO471" s="96" t="s">
        <v>47</v>
      </c>
      <c r="AP471" s="95" t="s">
        <v>47</v>
      </c>
    </row>
    <row r="472" spans="1:42" ht="15" customHeight="1" x14ac:dyDescent="0.25">
      <c r="A472" s="95" t="s">
        <v>898</v>
      </c>
      <c r="B472" s="96">
        <v>44370</v>
      </c>
      <c r="C472" s="95" t="s">
        <v>1737</v>
      </c>
      <c r="D472" s="95" t="s">
        <v>66</v>
      </c>
      <c r="E472" s="95" t="s">
        <v>1783</v>
      </c>
      <c r="F472" s="95" t="s">
        <v>1812</v>
      </c>
      <c r="G472" s="95" t="s">
        <v>84</v>
      </c>
      <c r="H472" s="95" t="s">
        <v>47</v>
      </c>
      <c r="I472" s="9" t="s">
        <v>2061</v>
      </c>
      <c r="J472" s="9" t="s">
        <v>47</v>
      </c>
      <c r="K472" s="9" t="s">
        <v>2062</v>
      </c>
      <c r="L472" s="9" t="s">
        <v>2005</v>
      </c>
      <c r="M472" s="9">
        <v>21366569.399999999</v>
      </c>
      <c r="N472" s="95" t="s">
        <v>87</v>
      </c>
      <c r="O472" s="95" t="s">
        <v>2063</v>
      </c>
      <c r="P472" s="95" t="s">
        <v>2064</v>
      </c>
      <c r="Q472" s="9">
        <v>-2784823.6</v>
      </c>
      <c r="R472" s="9">
        <v>0</v>
      </c>
      <c r="S472" s="9">
        <v>0</v>
      </c>
      <c r="T472" s="9">
        <v>0</v>
      </c>
      <c r="U472" s="95" t="s">
        <v>50</v>
      </c>
      <c r="V472" s="9">
        <v>0</v>
      </c>
      <c r="W472" s="9">
        <v>-2400710</v>
      </c>
      <c r="X472" s="95" t="s">
        <v>49</v>
      </c>
      <c r="Y472" s="9">
        <v>-384113.6</v>
      </c>
      <c r="Z472" s="9">
        <v>0</v>
      </c>
      <c r="AA472" s="95" t="s">
        <v>50</v>
      </c>
      <c r="AB472" s="9">
        <v>0</v>
      </c>
      <c r="AC472" s="9">
        <v>0</v>
      </c>
      <c r="AD472" s="95" t="s">
        <v>50</v>
      </c>
      <c r="AE472" s="9">
        <v>0</v>
      </c>
      <c r="AF472" s="95">
        <v>0</v>
      </c>
      <c r="AG472" s="95" t="s">
        <v>50</v>
      </c>
      <c r="AH472" s="9">
        <v>0</v>
      </c>
      <c r="AI472" s="9">
        <v>0</v>
      </c>
      <c r="AJ472" s="95" t="s">
        <v>50</v>
      </c>
      <c r="AK472" s="9">
        <v>0</v>
      </c>
      <c r="AL472" s="9">
        <v>0</v>
      </c>
      <c r="AM472" s="96" t="s">
        <v>47</v>
      </c>
      <c r="AN472" s="95" t="s">
        <v>47</v>
      </c>
      <c r="AO472" s="96" t="s">
        <v>47</v>
      </c>
      <c r="AP472" s="95" t="s">
        <v>47</v>
      </c>
    </row>
    <row r="473" spans="1:42" ht="15" customHeight="1" x14ac:dyDescent="0.25">
      <c r="A473" s="95" t="s">
        <v>900</v>
      </c>
      <c r="B473" s="96">
        <v>44370</v>
      </c>
      <c r="C473" s="95" t="s">
        <v>46</v>
      </c>
      <c r="D473" s="95" t="s">
        <v>70</v>
      </c>
      <c r="E473" s="95" t="s">
        <v>71</v>
      </c>
      <c r="F473" s="95" t="s">
        <v>2370</v>
      </c>
      <c r="G473" s="95" t="s">
        <v>48</v>
      </c>
      <c r="H473" s="95" t="s">
        <v>796</v>
      </c>
      <c r="I473" s="9" t="s">
        <v>47</v>
      </c>
      <c r="J473" s="9" t="s">
        <v>47</v>
      </c>
      <c r="K473" s="9" t="s">
        <v>47</v>
      </c>
      <c r="L473" s="9" t="s">
        <v>47</v>
      </c>
      <c r="M473" s="9">
        <v>0</v>
      </c>
      <c r="N473" s="95" t="s">
        <v>47</v>
      </c>
      <c r="O473" s="95" t="s">
        <v>56</v>
      </c>
      <c r="P473" s="95" t="s">
        <v>47</v>
      </c>
      <c r="Q473" s="9">
        <v>396100093.86000001</v>
      </c>
      <c r="R473" s="9">
        <v>0</v>
      </c>
      <c r="S473" s="9">
        <v>234943966.5</v>
      </c>
      <c r="T473" s="9">
        <v>0</v>
      </c>
      <c r="U473" s="95" t="s">
        <v>50</v>
      </c>
      <c r="V473" s="9">
        <v>0</v>
      </c>
      <c r="W473" s="9">
        <v>138927696</v>
      </c>
      <c r="X473" s="95" t="s">
        <v>49</v>
      </c>
      <c r="Y473" s="9">
        <v>22228431.359999999</v>
      </c>
      <c r="Z473" s="9">
        <v>0</v>
      </c>
      <c r="AA473" s="95" t="s">
        <v>50</v>
      </c>
      <c r="AB473" s="9">
        <v>0</v>
      </c>
      <c r="AC473" s="9">
        <v>0</v>
      </c>
      <c r="AD473" s="95" t="s">
        <v>50</v>
      </c>
      <c r="AE473" s="9">
        <v>0</v>
      </c>
      <c r="AF473" s="95">
        <v>0</v>
      </c>
      <c r="AG473" s="95" t="s">
        <v>50</v>
      </c>
      <c r="AH473" s="9">
        <v>0</v>
      </c>
      <c r="AI473" s="9">
        <v>0</v>
      </c>
      <c r="AJ473" s="95" t="s">
        <v>50</v>
      </c>
      <c r="AK473" s="9">
        <v>0</v>
      </c>
      <c r="AL473" s="9">
        <v>0</v>
      </c>
      <c r="AM473" s="96" t="s">
        <v>47</v>
      </c>
      <c r="AN473" s="95" t="s">
        <v>47</v>
      </c>
      <c r="AO473" s="96" t="s">
        <v>47</v>
      </c>
      <c r="AP473" s="95" t="s">
        <v>47</v>
      </c>
    </row>
    <row r="474" spans="1:42" ht="15" customHeight="1" x14ac:dyDescent="0.25">
      <c r="A474" s="95" t="s">
        <v>902</v>
      </c>
      <c r="B474" s="96">
        <v>44370</v>
      </c>
      <c r="C474" s="95" t="s">
        <v>46</v>
      </c>
      <c r="D474" s="95" t="s">
        <v>70</v>
      </c>
      <c r="E474" s="95" t="s">
        <v>71</v>
      </c>
      <c r="F474" s="95" t="s">
        <v>2370</v>
      </c>
      <c r="G474" s="95" t="s">
        <v>48</v>
      </c>
      <c r="H474" s="95" t="s">
        <v>798</v>
      </c>
      <c r="I474" s="9" t="s">
        <v>47</v>
      </c>
      <c r="J474" s="9" t="s">
        <v>47</v>
      </c>
      <c r="K474" s="9" t="s">
        <v>47</v>
      </c>
      <c r="L474" s="9" t="s">
        <v>47</v>
      </c>
      <c r="M474" s="9">
        <v>0</v>
      </c>
      <c r="N474" s="95" t="s">
        <v>47</v>
      </c>
      <c r="O474" s="95" t="s">
        <v>274</v>
      </c>
      <c r="P474" s="95" t="s">
        <v>799</v>
      </c>
      <c r="Q474" s="9">
        <v>52920000</v>
      </c>
      <c r="R474" s="9">
        <v>0</v>
      </c>
      <c r="S474" s="9">
        <v>52700760</v>
      </c>
      <c r="T474" s="9">
        <v>189000</v>
      </c>
      <c r="U474" s="95" t="s">
        <v>49</v>
      </c>
      <c r="V474" s="9">
        <v>30240</v>
      </c>
      <c r="W474" s="9">
        <v>0</v>
      </c>
      <c r="X474" s="95" t="s">
        <v>50</v>
      </c>
      <c r="Y474" s="9">
        <v>0</v>
      </c>
      <c r="Z474" s="9">
        <v>0</v>
      </c>
      <c r="AA474" s="95" t="s">
        <v>50</v>
      </c>
      <c r="AB474" s="9">
        <v>0</v>
      </c>
      <c r="AC474" s="9">
        <v>0</v>
      </c>
      <c r="AD474" s="95" t="s">
        <v>50</v>
      </c>
      <c r="AE474" s="9">
        <v>0</v>
      </c>
      <c r="AF474" s="95">
        <v>0</v>
      </c>
      <c r="AG474" s="95" t="s">
        <v>50</v>
      </c>
      <c r="AH474" s="9">
        <v>0</v>
      </c>
      <c r="AI474" s="9">
        <v>0</v>
      </c>
      <c r="AJ474" s="95" t="s">
        <v>50</v>
      </c>
      <c r="AK474" s="9">
        <v>0</v>
      </c>
      <c r="AL474" s="9">
        <v>0</v>
      </c>
      <c r="AM474" s="96" t="s">
        <v>47</v>
      </c>
      <c r="AN474" s="95" t="s">
        <v>47</v>
      </c>
      <c r="AO474" s="96" t="s">
        <v>47</v>
      </c>
      <c r="AP474" s="95" t="s">
        <v>47</v>
      </c>
    </row>
    <row r="475" spans="1:42" ht="15" customHeight="1" x14ac:dyDescent="0.25">
      <c r="A475" s="95" t="s">
        <v>904</v>
      </c>
      <c r="B475" s="96">
        <v>44370</v>
      </c>
      <c r="C475" s="95" t="s">
        <v>46</v>
      </c>
      <c r="D475" s="95" t="s">
        <v>70</v>
      </c>
      <c r="E475" s="95" t="s">
        <v>71</v>
      </c>
      <c r="F475" s="95" t="s">
        <v>2370</v>
      </c>
      <c r="G475" s="95" t="s">
        <v>48</v>
      </c>
      <c r="H475" s="95" t="s">
        <v>801</v>
      </c>
      <c r="I475" s="9" t="s">
        <v>47</v>
      </c>
      <c r="J475" s="9" t="s">
        <v>47</v>
      </c>
      <c r="K475" s="9" t="s">
        <v>47</v>
      </c>
      <c r="L475" s="9" t="s">
        <v>47</v>
      </c>
      <c r="M475" s="9">
        <v>0</v>
      </c>
      <c r="N475" s="95" t="s">
        <v>47</v>
      </c>
      <c r="O475" s="95" t="s">
        <v>56</v>
      </c>
      <c r="P475" s="95" t="s">
        <v>47</v>
      </c>
      <c r="Q475" s="9">
        <v>542988892.31999993</v>
      </c>
      <c r="R475" s="9">
        <v>0</v>
      </c>
      <c r="S475" s="9">
        <v>421797017.09999996</v>
      </c>
      <c r="T475" s="9">
        <v>0</v>
      </c>
      <c r="U475" s="95" t="s">
        <v>50</v>
      </c>
      <c r="V475" s="9">
        <v>0</v>
      </c>
      <c r="W475" s="9">
        <v>104475754.5</v>
      </c>
      <c r="X475" s="95" t="s">
        <v>50</v>
      </c>
      <c r="Y475" s="9">
        <v>16716120.719999999</v>
      </c>
      <c r="Z475" s="9">
        <v>0</v>
      </c>
      <c r="AA475" s="95" t="s">
        <v>50</v>
      </c>
      <c r="AB475" s="9">
        <v>0</v>
      </c>
      <c r="AC475" s="9">
        <v>0</v>
      </c>
      <c r="AD475" s="95" t="s">
        <v>50</v>
      </c>
      <c r="AE475" s="9">
        <v>0</v>
      </c>
      <c r="AF475" s="95">
        <v>0</v>
      </c>
      <c r="AG475" s="95" t="s">
        <v>50</v>
      </c>
      <c r="AH475" s="9">
        <v>0</v>
      </c>
      <c r="AI475" s="9">
        <v>0</v>
      </c>
      <c r="AJ475" s="95" t="s">
        <v>50</v>
      </c>
      <c r="AK475" s="9">
        <v>0</v>
      </c>
      <c r="AL475" s="9">
        <v>0</v>
      </c>
      <c r="AM475" s="96" t="s">
        <v>47</v>
      </c>
      <c r="AN475" s="95" t="s">
        <v>47</v>
      </c>
      <c r="AO475" s="96" t="s">
        <v>47</v>
      </c>
      <c r="AP475" s="95" t="s">
        <v>47</v>
      </c>
    </row>
    <row r="476" spans="1:42" ht="15" customHeight="1" x14ac:dyDescent="0.25">
      <c r="A476" s="95" t="s">
        <v>906</v>
      </c>
      <c r="B476" s="96">
        <v>44370</v>
      </c>
      <c r="C476" s="95" t="s">
        <v>46</v>
      </c>
      <c r="D476" s="95" t="s">
        <v>70</v>
      </c>
      <c r="E476" s="95" t="s">
        <v>71</v>
      </c>
      <c r="F476" s="95" t="s">
        <v>2370</v>
      </c>
      <c r="G476" s="95" t="s">
        <v>48</v>
      </c>
      <c r="H476" s="95" t="s">
        <v>803</v>
      </c>
      <c r="I476" s="9" t="s">
        <v>47</v>
      </c>
      <c r="J476" s="9" t="s">
        <v>47</v>
      </c>
      <c r="K476" s="9" t="s">
        <v>47</v>
      </c>
      <c r="L476" s="9" t="s">
        <v>47</v>
      </c>
      <c r="M476" s="9">
        <v>0</v>
      </c>
      <c r="N476" s="95" t="s">
        <v>47</v>
      </c>
      <c r="O476" s="95" t="s">
        <v>724</v>
      </c>
      <c r="P476" s="95" t="s">
        <v>725</v>
      </c>
      <c r="Q476" s="9">
        <v>123924600</v>
      </c>
      <c r="R476" s="9">
        <v>0</v>
      </c>
      <c r="S476" s="9">
        <v>123924600</v>
      </c>
      <c r="T476" s="9">
        <v>0</v>
      </c>
      <c r="U476" s="95" t="s">
        <v>50</v>
      </c>
      <c r="V476" s="9">
        <v>0</v>
      </c>
      <c r="W476" s="9">
        <v>0</v>
      </c>
      <c r="X476" s="95" t="s">
        <v>50</v>
      </c>
      <c r="Y476" s="9">
        <v>0</v>
      </c>
      <c r="Z476" s="9">
        <v>0</v>
      </c>
      <c r="AA476" s="95" t="s">
        <v>50</v>
      </c>
      <c r="AB476" s="9">
        <v>0</v>
      </c>
      <c r="AC476" s="9">
        <v>0</v>
      </c>
      <c r="AD476" s="95" t="s">
        <v>50</v>
      </c>
      <c r="AE476" s="9">
        <v>0</v>
      </c>
      <c r="AF476" s="95">
        <v>0</v>
      </c>
      <c r="AG476" s="95" t="s">
        <v>50</v>
      </c>
      <c r="AH476" s="9">
        <v>0</v>
      </c>
      <c r="AI476" s="9">
        <v>0</v>
      </c>
      <c r="AJ476" s="95" t="s">
        <v>50</v>
      </c>
      <c r="AK476" s="9">
        <v>0</v>
      </c>
      <c r="AL476" s="9">
        <v>0</v>
      </c>
      <c r="AM476" s="96" t="s">
        <v>47</v>
      </c>
      <c r="AN476" s="95" t="s">
        <v>47</v>
      </c>
      <c r="AO476" s="96" t="s">
        <v>47</v>
      </c>
      <c r="AP476" s="95" t="s">
        <v>47</v>
      </c>
    </row>
    <row r="477" spans="1:42" ht="15" customHeight="1" x14ac:dyDescent="0.25">
      <c r="A477" s="95" t="s">
        <v>910</v>
      </c>
      <c r="B477" s="96">
        <v>44370</v>
      </c>
      <c r="C477" s="95" t="s">
        <v>46</v>
      </c>
      <c r="D477" s="95" t="s">
        <v>70</v>
      </c>
      <c r="E477" s="95" t="s">
        <v>71</v>
      </c>
      <c r="F477" s="95" t="s">
        <v>2370</v>
      </c>
      <c r="G477" s="95" t="s">
        <v>48</v>
      </c>
      <c r="H477" s="95" t="s">
        <v>805</v>
      </c>
      <c r="I477" s="9" t="s">
        <v>47</v>
      </c>
      <c r="J477" s="9" t="s">
        <v>47</v>
      </c>
      <c r="K477" s="9" t="s">
        <v>47</v>
      </c>
      <c r="L477" s="9" t="s">
        <v>47</v>
      </c>
      <c r="M477" s="9">
        <v>0</v>
      </c>
      <c r="N477" s="95" t="s">
        <v>47</v>
      </c>
      <c r="O477" s="95" t="s">
        <v>56</v>
      </c>
      <c r="P477" s="95" t="s">
        <v>47</v>
      </c>
      <c r="Q477" s="9">
        <v>699667329.96000004</v>
      </c>
      <c r="R477" s="9">
        <v>0</v>
      </c>
      <c r="S477" s="9">
        <v>556867611</v>
      </c>
      <c r="T477" s="9">
        <v>0</v>
      </c>
      <c r="U477" s="95" t="s">
        <v>50</v>
      </c>
      <c r="V477" s="9">
        <v>0</v>
      </c>
      <c r="W477" s="9">
        <v>123103206</v>
      </c>
      <c r="X477" s="95" t="s">
        <v>50</v>
      </c>
      <c r="Y477" s="9">
        <v>19696512.959999997</v>
      </c>
      <c r="Z477" s="9">
        <v>0</v>
      </c>
      <c r="AA477" s="95" t="s">
        <v>50</v>
      </c>
      <c r="AB477" s="9">
        <v>0</v>
      </c>
      <c r="AC477" s="9">
        <v>0</v>
      </c>
      <c r="AD477" s="95" t="s">
        <v>50</v>
      </c>
      <c r="AE477" s="9">
        <v>0</v>
      </c>
      <c r="AF477" s="95">
        <v>0</v>
      </c>
      <c r="AG477" s="95" t="s">
        <v>50</v>
      </c>
      <c r="AH477" s="9">
        <v>0</v>
      </c>
      <c r="AI477" s="9">
        <v>0</v>
      </c>
      <c r="AJ477" s="95" t="s">
        <v>50</v>
      </c>
      <c r="AK477" s="9">
        <v>0</v>
      </c>
      <c r="AL477" s="9">
        <v>0</v>
      </c>
      <c r="AM477" s="96" t="s">
        <v>47</v>
      </c>
      <c r="AN477" s="95" t="s">
        <v>47</v>
      </c>
      <c r="AO477" s="96" t="s">
        <v>47</v>
      </c>
      <c r="AP477" s="95" t="s">
        <v>47</v>
      </c>
    </row>
    <row r="478" spans="1:42" ht="15" customHeight="1" x14ac:dyDescent="0.25">
      <c r="A478" s="95" t="s">
        <v>912</v>
      </c>
      <c r="B478" s="96">
        <v>44370</v>
      </c>
      <c r="C478" s="95" t="s">
        <v>46</v>
      </c>
      <c r="D478" s="95" t="s">
        <v>70</v>
      </c>
      <c r="E478" s="95" t="s">
        <v>71</v>
      </c>
      <c r="F478" s="95" t="s">
        <v>2370</v>
      </c>
      <c r="G478" s="95" t="s">
        <v>48</v>
      </c>
      <c r="H478" s="95" t="s">
        <v>807</v>
      </c>
      <c r="I478" s="9" t="s">
        <v>47</v>
      </c>
      <c r="J478" s="9" t="s">
        <v>47</v>
      </c>
      <c r="K478" s="9" t="s">
        <v>47</v>
      </c>
      <c r="L478" s="9" t="s">
        <v>47</v>
      </c>
      <c r="M478" s="9">
        <v>0</v>
      </c>
      <c r="N478" s="95" t="s">
        <v>47</v>
      </c>
      <c r="O478" s="95" t="s">
        <v>808</v>
      </c>
      <c r="P478" s="95" t="s">
        <v>809</v>
      </c>
      <c r="Q478" s="9">
        <v>78918143.952000007</v>
      </c>
      <c r="R478" s="9">
        <v>0</v>
      </c>
      <c r="S478" s="9">
        <v>49419585</v>
      </c>
      <c r="T478" s="9">
        <v>25429792.199999999</v>
      </c>
      <c r="U478" s="95" t="s">
        <v>49</v>
      </c>
      <c r="V478" s="9">
        <v>4068766.7519999999</v>
      </c>
      <c r="W478" s="9">
        <v>0</v>
      </c>
      <c r="X478" s="95" t="s">
        <v>50</v>
      </c>
      <c r="Y478" s="9">
        <v>0</v>
      </c>
      <c r="Z478" s="9">
        <v>0</v>
      </c>
      <c r="AA478" s="95" t="s">
        <v>50</v>
      </c>
      <c r="AB478" s="9">
        <v>0</v>
      </c>
      <c r="AC478" s="9">
        <v>0</v>
      </c>
      <c r="AD478" s="95" t="s">
        <v>50</v>
      </c>
      <c r="AE478" s="9">
        <v>0</v>
      </c>
      <c r="AF478" s="95">
        <v>0</v>
      </c>
      <c r="AG478" s="95" t="s">
        <v>50</v>
      </c>
      <c r="AH478" s="9">
        <v>0</v>
      </c>
      <c r="AI478" s="9">
        <v>0</v>
      </c>
      <c r="AJ478" s="95" t="s">
        <v>50</v>
      </c>
      <c r="AK478" s="9">
        <v>0</v>
      </c>
      <c r="AL478" s="9">
        <v>0</v>
      </c>
      <c r="AM478" s="96" t="s">
        <v>47</v>
      </c>
      <c r="AN478" s="95" t="s">
        <v>47</v>
      </c>
      <c r="AO478" s="96" t="s">
        <v>47</v>
      </c>
      <c r="AP478" s="95" t="s">
        <v>47</v>
      </c>
    </row>
    <row r="479" spans="1:42" ht="15" customHeight="1" x14ac:dyDescent="0.25">
      <c r="A479" s="95" t="s">
        <v>914</v>
      </c>
      <c r="B479" s="96">
        <v>44370</v>
      </c>
      <c r="C479" s="95" t="s">
        <v>46</v>
      </c>
      <c r="D479" s="95" t="s">
        <v>70</v>
      </c>
      <c r="E479" s="95" t="s">
        <v>71</v>
      </c>
      <c r="F479" s="95" t="s">
        <v>2370</v>
      </c>
      <c r="G479" s="95" t="s">
        <v>48</v>
      </c>
      <c r="H479" s="95" t="s">
        <v>811</v>
      </c>
      <c r="I479" s="9" t="s">
        <v>47</v>
      </c>
      <c r="J479" s="9" t="s">
        <v>47</v>
      </c>
      <c r="K479" s="9" t="s">
        <v>47</v>
      </c>
      <c r="L479" s="9" t="s">
        <v>47</v>
      </c>
      <c r="M479" s="9">
        <v>0</v>
      </c>
      <c r="N479" s="95" t="s">
        <v>47</v>
      </c>
      <c r="O479" s="95" t="s">
        <v>56</v>
      </c>
      <c r="P479" s="95" t="s">
        <v>47</v>
      </c>
      <c r="Q479" s="9">
        <v>2072092239.2460001</v>
      </c>
      <c r="R479" s="9">
        <v>0</v>
      </c>
      <c r="S479" s="9">
        <v>1466382897.55</v>
      </c>
      <c r="T479" s="9">
        <v>0</v>
      </c>
      <c r="U479" s="95" t="s">
        <v>50</v>
      </c>
      <c r="V479" s="9">
        <v>0</v>
      </c>
      <c r="W479" s="9">
        <f>637431.1+521525794.5</f>
        <v>522163225.60000002</v>
      </c>
      <c r="X479" s="95" t="s">
        <v>50</v>
      </c>
      <c r="Y479" s="9">
        <f>+W479*0.16</f>
        <v>83546116.096000001</v>
      </c>
      <c r="Z479" s="9">
        <v>0</v>
      </c>
      <c r="AA479" s="95" t="s">
        <v>50</v>
      </c>
      <c r="AB479" s="9">
        <v>0</v>
      </c>
      <c r="AC479" s="9">
        <v>0</v>
      </c>
      <c r="AD479" s="95" t="s">
        <v>50</v>
      </c>
      <c r="AE479" s="9">
        <v>0</v>
      </c>
      <c r="AF479" s="95">
        <v>0</v>
      </c>
      <c r="AG479" s="95" t="s">
        <v>50</v>
      </c>
      <c r="AH479" s="9">
        <v>0</v>
      </c>
      <c r="AI479" s="9">
        <v>0</v>
      </c>
      <c r="AJ479" s="95" t="s">
        <v>50</v>
      </c>
      <c r="AK479" s="9">
        <v>0</v>
      </c>
      <c r="AL479" s="9">
        <v>0</v>
      </c>
      <c r="AM479" s="96" t="s">
        <v>47</v>
      </c>
      <c r="AN479" s="95" t="s">
        <v>47</v>
      </c>
      <c r="AO479" s="96" t="s">
        <v>47</v>
      </c>
      <c r="AP479" s="95" t="s">
        <v>47</v>
      </c>
    </row>
    <row r="480" spans="1:42" ht="15" customHeight="1" x14ac:dyDescent="0.25">
      <c r="A480" s="95" t="s">
        <v>916</v>
      </c>
      <c r="B480" s="96">
        <v>44370</v>
      </c>
      <c r="C480" s="95" t="s">
        <v>1737</v>
      </c>
      <c r="D480" s="95" t="s">
        <v>70</v>
      </c>
      <c r="E480" s="95" t="s">
        <v>1792</v>
      </c>
      <c r="F480" s="95" t="s">
        <v>1784</v>
      </c>
      <c r="G480" s="95" t="s">
        <v>48</v>
      </c>
      <c r="H480" s="95" t="s">
        <v>2065</v>
      </c>
      <c r="I480" s="9" t="s">
        <v>47</v>
      </c>
      <c r="J480" s="9" t="s">
        <v>47</v>
      </c>
      <c r="K480" s="9" t="s">
        <v>47</v>
      </c>
      <c r="L480" s="9" t="s">
        <v>47</v>
      </c>
      <c r="M480" s="9">
        <v>0</v>
      </c>
      <c r="N480" s="95" t="s">
        <v>47</v>
      </c>
      <c r="O480" s="95" t="s">
        <v>56</v>
      </c>
      <c r="P480" s="95" t="s">
        <v>47</v>
      </c>
      <c r="Q480" s="9">
        <v>2339887151.5799994</v>
      </c>
      <c r="R480" s="9">
        <v>0</v>
      </c>
      <c r="S480" s="9">
        <v>1608863831.2799997</v>
      </c>
      <c r="T480" s="9">
        <v>0</v>
      </c>
      <c r="U480" s="95" t="s">
        <v>50</v>
      </c>
      <c r="V480" s="9">
        <v>0</v>
      </c>
      <c r="W480" s="9">
        <v>630192517.5</v>
      </c>
      <c r="X480" s="95" t="s">
        <v>49</v>
      </c>
      <c r="Y480" s="9">
        <v>100830802.79999998</v>
      </c>
      <c r="Z480" s="9">
        <v>0</v>
      </c>
      <c r="AA480" s="95" t="s">
        <v>50</v>
      </c>
      <c r="AB480" s="9">
        <v>0</v>
      </c>
      <c r="AC480" s="9">
        <v>0</v>
      </c>
      <c r="AD480" s="95" t="s">
        <v>50</v>
      </c>
      <c r="AE480" s="9">
        <v>0</v>
      </c>
      <c r="AF480" s="95">
        <v>0</v>
      </c>
      <c r="AG480" s="95" t="s">
        <v>50</v>
      </c>
      <c r="AH480" s="9">
        <v>0</v>
      </c>
      <c r="AI480" s="9">
        <v>0</v>
      </c>
      <c r="AJ480" s="95" t="s">
        <v>50</v>
      </c>
      <c r="AK480" s="9">
        <v>0</v>
      </c>
      <c r="AL480" s="9">
        <v>0</v>
      </c>
      <c r="AM480" s="96" t="s">
        <v>47</v>
      </c>
      <c r="AN480" s="95" t="s">
        <v>47</v>
      </c>
      <c r="AO480" s="96" t="s">
        <v>47</v>
      </c>
      <c r="AP480" s="95" t="s">
        <v>47</v>
      </c>
    </row>
    <row r="481" spans="1:42" ht="15" customHeight="1" x14ac:dyDescent="0.25">
      <c r="A481" s="95" t="s">
        <v>920</v>
      </c>
      <c r="B481" s="96">
        <v>44370</v>
      </c>
      <c r="C481" s="95" t="s">
        <v>46</v>
      </c>
      <c r="D481" s="95" t="s">
        <v>80</v>
      </c>
      <c r="E481" s="95" t="s">
        <v>81</v>
      </c>
      <c r="F481" s="95" t="s">
        <v>2405</v>
      </c>
      <c r="G481" s="95" t="s">
        <v>48</v>
      </c>
      <c r="H481" s="95" t="s">
        <v>813</v>
      </c>
      <c r="I481" s="9" t="s">
        <v>47</v>
      </c>
      <c r="J481" s="9" t="s">
        <v>47</v>
      </c>
      <c r="K481" s="9" t="s">
        <v>47</v>
      </c>
      <c r="L481" s="9" t="s">
        <v>47</v>
      </c>
      <c r="M481" s="9">
        <v>0</v>
      </c>
      <c r="N481" s="95" t="s">
        <v>47</v>
      </c>
      <c r="O481" s="95" t="s">
        <v>56</v>
      </c>
      <c r="P481" s="95" t="s">
        <v>47</v>
      </c>
      <c r="Q481" s="9">
        <v>3452665273.7019997</v>
      </c>
      <c r="R481" s="9">
        <v>0</v>
      </c>
      <c r="S481" s="9">
        <v>2629683868.7000008</v>
      </c>
      <c r="T481" s="9">
        <v>0</v>
      </c>
      <c r="U481" s="95" t="s">
        <v>50</v>
      </c>
      <c r="V481" s="9">
        <v>0</v>
      </c>
      <c r="W481" s="9">
        <v>709466728.45000005</v>
      </c>
      <c r="X481" s="95" t="s">
        <v>49</v>
      </c>
      <c r="Y481" s="9">
        <v>113514676.55200003</v>
      </c>
      <c r="Z481" s="9">
        <v>0</v>
      </c>
      <c r="AA481" s="95" t="s">
        <v>50</v>
      </c>
      <c r="AB481" s="9">
        <v>0</v>
      </c>
      <c r="AC481" s="9">
        <v>0</v>
      </c>
      <c r="AD481" s="95" t="s">
        <v>50</v>
      </c>
      <c r="AE481" s="9">
        <v>0</v>
      </c>
      <c r="AF481" s="95">
        <v>0</v>
      </c>
      <c r="AG481" s="95" t="s">
        <v>50</v>
      </c>
      <c r="AH481" s="9">
        <v>0</v>
      </c>
      <c r="AI481" s="9">
        <v>0</v>
      </c>
      <c r="AJ481" s="95" t="s">
        <v>50</v>
      </c>
      <c r="AK481" s="9">
        <v>0</v>
      </c>
      <c r="AL481" s="9">
        <v>0</v>
      </c>
      <c r="AM481" s="96" t="s">
        <v>47</v>
      </c>
      <c r="AN481" s="95" t="s">
        <v>47</v>
      </c>
      <c r="AO481" s="96" t="s">
        <v>47</v>
      </c>
      <c r="AP481" s="95" t="s">
        <v>47</v>
      </c>
    </row>
    <row r="482" spans="1:42" ht="15" customHeight="1" x14ac:dyDescent="0.25">
      <c r="A482" s="95" t="s">
        <v>922</v>
      </c>
      <c r="B482" s="96">
        <v>44370</v>
      </c>
      <c r="C482" s="95" t="s">
        <v>1737</v>
      </c>
      <c r="D482" s="95" t="s">
        <v>80</v>
      </c>
      <c r="E482" s="95" t="s">
        <v>1804</v>
      </c>
      <c r="F482" s="95" t="s">
        <v>2066</v>
      </c>
      <c r="G482" s="95" t="s">
        <v>48</v>
      </c>
      <c r="H482" s="95" t="s">
        <v>2067</v>
      </c>
      <c r="I482" s="9" t="s">
        <v>47</v>
      </c>
      <c r="J482" s="9" t="s">
        <v>47</v>
      </c>
      <c r="K482" s="9" t="s">
        <v>47</v>
      </c>
      <c r="L482" s="9" t="s">
        <v>47</v>
      </c>
      <c r="M482" s="9">
        <v>0</v>
      </c>
      <c r="N482" s="95" t="s">
        <v>47</v>
      </c>
      <c r="O482" s="95" t="s">
        <v>56</v>
      </c>
      <c r="P482" s="95" t="s">
        <v>47</v>
      </c>
      <c r="Q482" s="9">
        <v>1089666703.8660002</v>
      </c>
      <c r="R482" s="9">
        <v>0</v>
      </c>
      <c r="S482" s="9">
        <v>617378551.5999999</v>
      </c>
      <c r="T482" s="9">
        <v>0</v>
      </c>
      <c r="U482" s="95" t="s">
        <v>50</v>
      </c>
      <c r="V482" s="9">
        <v>0</v>
      </c>
      <c r="W482" s="9">
        <v>407144958.85000002</v>
      </c>
      <c r="X482" s="95" t="s">
        <v>49</v>
      </c>
      <c r="Y482" s="9">
        <v>65143193.416000001</v>
      </c>
      <c r="Z482" s="9">
        <v>0</v>
      </c>
      <c r="AA482" s="95" t="s">
        <v>50</v>
      </c>
      <c r="AB482" s="9">
        <v>0</v>
      </c>
      <c r="AC482" s="9">
        <v>0</v>
      </c>
      <c r="AD482" s="95" t="s">
        <v>50</v>
      </c>
      <c r="AE482" s="9">
        <v>0</v>
      </c>
      <c r="AF482" s="95">
        <v>0</v>
      </c>
      <c r="AG482" s="95" t="s">
        <v>50</v>
      </c>
      <c r="AH482" s="9">
        <v>0</v>
      </c>
      <c r="AI482" s="9">
        <v>0</v>
      </c>
      <c r="AJ482" s="95" t="s">
        <v>50</v>
      </c>
      <c r="AK482" s="9">
        <v>0</v>
      </c>
      <c r="AL482" s="9">
        <v>0</v>
      </c>
      <c r="AM482" s="96" t="s">
        <v>47</v>
      </c>
      <c r="AN482" s="95" t="s">
        <v>47</v>
      </c>
      <c r="AO482" s="96" t="s">
        <v>47</v>
      </c>
      <c r="AP482" s="95" t="s">
        <v>47</v>
      </c>
    </row>
    <row r="483" spans="1:42" ht="15" customHeight="1" x14ac:dyDescent="0.25">
      <c r="A483" s="95" t="s">
        <v>927</v>
      </c>
      <c r="B483" s="96">
        <v>44370</v>
      </c>
      <c r="C483" s="95" t="s">
        <v>46</v>
      </c>
      <c r="D483" s="95" t="s">
        <v>158</v>
      </c>
      <c r="E483" s="95" t="s">
        <v>159</v>
      </c>
      <c r="F483" s="95" t="s">
        <v>2416</v>
      </c>
      <c r="G483" s="95" t="s">
        <v>48</v>
      </c>
      <c r="H483" s="95" t="s">
        <v>2417</v>
      </c>
      <c r="I483" s="9" t="s">
        <v>47</v>
      </c>
      <c r="J483" s="9" t="s">
        <v>47</v>
      </c>
      <c r="K483" s="9" t="s">
        <v>47</v>
      </c>
      <c r="L483" s="9" t="s">
        <v>47</v>
      </c>
      <c r="M483" s="9">
        <v>0</v>
      </c>
      <c r="N483" s="95" t="s">
        <v>47</v>
      </c>
      <c r="O483" s="95" t="s">
        <v>2258</v>
      </c>
      <c r="P483" s="95" t="s">
        <v>47</v>
      </c>
      <c r="Q483" s="9">
        <v>0</v>
      </c>
      <c r="R483" s="9">
        <v>0</v>
      </c>
      <c r="S483" s="9">
        <v>0</v>
      </c>
      <c r="T483" s="9">
        <v>0</v>
      </c>
      <c r="U483" s="95" t="s">
        <v>50</v>
      </c>
      <c r="V483" s="9">
        <v>0</v>
      </c>
      <c r="W483" s="9">
        <v>0</v>
      </c>
      <c r="X483" s="95" t="s">
        <v>49</v>
      </c>
      <c r="Y483" s="9">
        <v>0</v>
      </c>
      <c r="Z483" s="9">
        <v>0</v>
      </c>
      <c r="AA483" s="95" t="s">
        <v>50</v>
      </c>
      <c r="AB483" s="9">
        <v>0</v>
      </c>
      <c r="AC483" s="9">
        <v>0</v>
      </c>
      <c r="AD483" s="95" t="s">
        <v>50</v>
      </c>
      <c r="AE483" s="9">
        <v>0</v>
      </c>
      <c r="AF483" s="95">
        <v>0</v>
      </c>
      <c r="AG483" s="95" t="s">
        <v>50</v>
      </c>
      <c r="AH483" s="9">
        <v>0</v>
      </c>
      <c r="AI483" s="9">
        <v>0</v>
      </c>
      <c r="AJ483" s="95" t="s">
        <v>50</v>
      </c>
      <c r="AK483" s="9">
        <v>0</v>
      </c>
      <c r="AL483" s="9">
        <v>0</v>
      </c>
      <c r="AM483" s="96" t="s">
        <v>47</v>
      </c>
      <c r="AN483" s="95" t="s">
        <v>47</v>
      </c>
      <c r="AO483" s="96" t="s">
        <v>47</v>
      </c>
      <c r="AP483" s="95" t="s">
        <v>47</v>
      </c>
    </row>
    <row r="484" spans="1:42" ht="15" customHeight="1" x14ac:dyDescent="0.25">
      <c r="A484" s="95" t="s">
        <v>929</v>
      </c>
      <c r="B484" s="96">
        <v>44370</v>
      </c>
      <c r="C484" s="95" t="s">
        <v>46</v>
      </c>
      <c r="D484" s="95" t="s">
        <v>91</v>
      </c>
      <c r="E484" s="95" t="s">
        <v>92</v>
      </c>
      <c r="F484" s="95" t="s">
        <v>2431</v>
      </c>
      <c r="G484" s="95" t="s">
        <v>48</v>
      </c>
      <c r="H484" s="95" t="s">
        <v>815</v>
      </c>
      <c r="I484" s="9" t="s">
        <v>47</v>
      </c>
      <c r="J484" s="9" t="s">
        <v>47</v>
      </c>
      <c r="K484" s="9" t="s">
        <v>47</v>
      </c>
      <c r="L484" s="9" t="s">
        <v>47</v>
      </c>
      <c r="M484" s="9">
        <v>0</v>
      </c>
      <c r="N484" s="95" t="s">
        <v>47</v>
      </c>
      <c r="O484" s="95" t="s">
        <v>56</v>
      </c>
      <c r="P484" s="95" t="s">
        <v>47</v>
      </c>
      <c r="Q484" s="9">
        <v>142340184</v>
      </c>
      <c r="R484" s="9">
        <v>0</v>
      </c>
      <c r="S484" s="9">
        <v>112333536</v>
      </c>
      <c r="T484" s="9">
        <v>0</v>
      </c>
      <c r="U484" s="95" t="s">
        <v>50</v>
      </c>
      <c r="V484" s="9">
        <v>0</v>
      </c>
      <c r="W484" s="9">
        <v>25867800</v>
      </c>
      <c r="X484" s="95" t="s">
        <v>49</v>
      </c>
      <c r="Y484" s="9">
        <v>4138848</v>
      </c>
      <c r="Z484" s="9">
        <v>0</v>
      </c>
      <c r="AA484" s="95" t="s">
        <v>50</v>
      </c>
      <c r="AB484" s="9">
        <v>0</v>
      </c>
      <c r="AC484" s="9">
        <v>0</v>
      </c>
      <c r="AD484" s="95" t="s">
        <v>50</v>
      </c>
      <c r="AE484" s="9">
        <v>0</v>
      </c>
      <c r="AF484" s="95">
        <v>0</v>
      </c>
      <c r="AG484" s="95" t="s">
        <v>50</v>
      </c>
      <c r="AH484" s="9">
        <v>0</v>
      </c>
      <c r="AI484" s="9">
        <v>0</v>
      </c>
      <c r="AJ484" s="95" t="s">
        <v>50</v>
      </c>
      <c r="AK484" s="9">
        <v>0</v>
      </c>
      <c r="AL484" s="9">
        <v>0</v>
      </c>
      <c r="AM484" s="96" t="s">
        <v>47</v>
      </c>
      <c r="AN484" s="95" t="s">
        <v>47</v>
      </c>
      <c r="AO484" s="96" t="s">
        <v>47</v>
      </c>
      <c r="AP484" s="95" t="s">
        <v>47</v>
      </c>
    </row>
    <row r="485" spans="1:42" ht="15" customHeight="1" x14ac:dyDescent="0.25">
      <c r="A485" s="95" t="s">
        <v>931</v>
      </c>
      <c r="B485" s="96">
        <v>44370</v>
      </c>
      <c r="C485" s="95" t="s">
        <v>46</v>
      </c>
      <c r="D485" s="95" t="s">
        <v>91</v>
      </c>
      <c r="E485" s="95" t="s">
        <v>92</v>
      </c>
      <c r="F485" s="95" t="s">
        <v>2431</v>
      </c>
      <c r="G485" s="95" t="s">
        <v>48</v>
      </c>
      <c r="H485" s="95" t="s">
        <v>817</v>
      </c>
      <c r="I485" s="9" t="s">
        <v>47</v>
      </c>
      <c r="J485" s="9" t="s">
        <v>47</v>
      </c>
      <c r="K485" s="9" t="s">
        <v>47</v>
      </c>
      <c r="L485" s="9" t="s">
        <v>47</v>
      </c>
      <c r="M485" s="9">
        <v>0</v>
      </c>
      <c r="N485" s="95" t="s">
        <v>47</v>
      </c>
      <c r="O485" s="95" t="s">
        <v>818</v>
      </c>
      <c r="P485" s="95" t="s">
        <v>819</v>
      </c>
      <c r="Q485" s="9">
        <v>2334150</v>
      </c>
      <c r="R485" s="9">
        <v>0</v>
      </c>
      <c r="S485" s="9">
        <v>2334150</v>
      </c>
      <c r="T485" s="9">
        <v>0</v>
      </c>
      <c r="U485" s="95" t="s">
        <v>50</v>
      </c>
      <c r="V485" s="9">
        <v>0</v>
      </c>
      <c r="W485" s="9">
        <v>0</v>
      </c>
      <c r="X485" s="95" t="s">
        <v>50</v>
      </c>
      <c r="Y485" s="9">
        <v>0</v>
      </c>
      <c r="Z485" s="9">
        <v>0</v>
      </c>
      <c r="AA485" s="95" t="s">
        <v>50</v>
      </c>
      <c r="AB485" s="9">
        <v>0</v>
      </c>
      <c r="AC485" s="9">
        <v>0</v>
      </c>
      <c r="AD485" s="95" t="s">
        <v>50</v>
      </c>
      <c r="AE485" s="9">
        <v>0</v>
      </c>
      <c r="AF485" s="95">
        <v>0</v>
      </c>
      <c r="AG485" s="95" t="s">
        <v>50</v>
      </c>
      <c r="AH485" s="9">
        <v>0</v>
      </c>
      <c r="AI485" s="9">
        <v>0</v>
      </c>
      <c r="AJ485" s="95" t="s">
        <v>50</v>
      </c>
      <c r="AK485" s="9">
        <v>0</v>
      </c>
      <c r="AL485" s="9">
        <v>0</v>
      </c>
      <c r="AM485" s="96" t="s">
        <v>47</v>
      </c>
      <c r="AN485" s="95" t="s">
        <v>47</v>
      </c>
      <c r="AO485" s="96" t="s">
        <v>47</v>
      </c>
      <c r="AP485" s="95" t="s">
        <v>47</v>
      </c>
    </row>
    <row r="486" spans="1:42" ht="15" customHeight="1" x14ac:dyDescent="0.25">
      <c r="A486" s="95" t="s">
        <v>935</v>
      </c>
      <c r="B486" s="96">
        <v>44370</v>
      </c>
      <c r="C486" s="95" t="s">
        <v>46</v>
      </c>
      <c r="D486" s="95" t="s">
        <v>91</v>
      </c>
      <c r="E486" s="95" t="s">
        <v>92</v>
      </c>
      <c r="F486" s="95" t="s">
        <v>2431</v>
      </c>
      <c r="G486" s="95" t="s">
        <v>48</v>
      </c>
      <c r="H486" s="95" t="s">
        <v>821</v>
      </c>
      <c r="I486" s="9" t="s">
        <v>47</v>
      </c>
      <c r="J486" s="9" t="s">
        <v>47</v>
      </c>
      <c r="K486" s="9" t="s">
        <v>47</v>
      </c>
      <c r="L486" s="9" t="s">
        <v>47</v>
      </c>
      <c r="M486" s="9">
        <v>0</v>
      </c>
      <c r="N486" s="95" t="s">
        <v>47</v>
      </c>
      <c r="O486" s="95" t="s">
        <v>56</v>
      </c>
      <c r="P486" s="95" t="s">
        <v>47</v>
      </c>
      <c r="Q486" s="9">
        <v>2555175469</v>
      </c>
      <c r="R486" s="9">
        <v>0</v>
      </c>
      <c r="S486" s="9">
        <v>1615454324.4000006</v>
      </c>
      <c r="T486" s="9">
        <v>0</v>
      </c>
      <c r="U486" s="95" t="s">
        <v>50</v>
      </c>
      <c r="V486" s="9">
        <v>0</v>
      </c>
      <c r="W486" s="9">
        <v>810104434.94999993</v>
      </c>
      <c r="X486" s="95" t="s">
        <v>49</v>
      </c>
      <c r="Y486" s="9">
        <v>129616709.59200001</v>
      </c>
      <c r="Z486" s="9">
        <v>0</v>
      </c>
      <c r="AA486" s="95" t="s">
        <v>50</v>
      </c>
      <c r="AB486" s="9">
        <v>0</v>
      </c>
      <c r="AC486" s="9">
        <v>0</v>
      </c>
      <c r="AD486" s="95" t="s">
        <v>50</v>
      </c>
      <c r="AE486" s="9">
        <v>0</v>
      </c>
      <c r="AF486" s="95">
        <v>0</v>
      </c>
      <c r="AG486" s="95" t="s">
        <v>50</v>
      </c>
      <c r="AH486" s="9">
        <v>0</v>
      </c>
      <c r="AI486" s="9">
        <v>0</v>
      </c>
      <c r="AJ486" s="95" t="s">
        <v>50</v>
      </c>
      <c r="AK486" s="9">
        <v>0</v>
      </c>
      <c r="AL486" s="9">
        <v>0</v>
      </c>
      <c r="AM486" s="96" t="s">
        <v>47</v>
      </c>
      <c r="AN486" s="95" t="s">
        <v>47</v>
      </c>
      <c r="AO486" s="96" t="s">
        <v>47</v>
      </c>
      <c r="AP486" s="95" t="s">
        <v>47</v>
      </c>
    </row>
    <row r="487" spans="1:42" ht="15" customHeight="1" x14ac:dyDescent="0.25">
      <c r="A487" s="95" t="s">
        <v>937</v>
      </c>
      <c r="B487" s="96">
        <v>44370</v>
      </c>
      <c r="C487" s="95" t="s">
        <v>1737</v>
      </c>
      <c r="D487" s="95" t="s">
        <v>91</v>
      </c>
      <c r="E487" s="95" t="s">
        <v>1807</v>
      </c>
      <c r="F487" s="95" t="s">
        <v>2068</v>
      </c>
      <c r="G487" s="95" t="s">
        <v>48</v>
      </c>
      <c r="H487" s="95" t="s">
        <v>2069</v>
      </c>
      <c r="I487" s="9" t="s">
        <v>47</v>
      </c>
      <c r="J487" s="9" t="s">
        <v>47</v>
      </c>
      <c r="K487" s="9" t="s">
        <v>47</v>
      </c>
      <c r="L487" s="9" t="s">
        <v>47</v>
      </c>
      <c r="M487" s="9">
        <v>0</v>
      </c>
      <c r="N487" s="95" t="s">
        <v>47</v>
      </c>
      <c r="O487" s="95" t="s">
        <v>56</v>
      </c>
      <c r="P487" s="95" t="s">
        <v>47</v>
      </c>
      <c r="Q487" s="9">
        <v>171290380.79999998</v>
      </c>
      <c r="R487" s="9">
        <v>0</v>
      </c>
      <c r="S487" s="9">
        <v>31688580</v>
      </c>
      <c r="T487" s="9">
        <v>0</v>
      </c>
      <c r="U487" s="95" t="s">
        <v>50</v>
      </c>
      <c r="V487" s="9">
        <v>0</v>
      </c>
      <c r="W487" s="9">
        <v>120346380</v>
      </c>
      <c r="X487" s="95" t="s">
        <v>49</v>
      </c>
      <c r="Y487" s="9">
        <v>19255420.799999997</v>
      </c>
      <c r="Z487" s="9">
        <v>0</v>
      </c>
      <c r="AA487" s="95" t="s">
        <v>50</v>
      </c>
      <c r="AB487" s="9">
        <v>0</v>
      </c>
      <c r="AC487" s="9">
        <v>0</v>
      </c>
      <c r="AD487" s="95" t="s">
        <v>50</v>
      </c>
      <c r="AE487" s="9">
        <v>0</v>
      </c>
      <c r="AF487" s="95">
        <v>0</v>
      </c>
      <c r="AG487" s="95" t="s">
        <v>50</v>
      </c>
      <c r="AH487" s="9">
        <v>0</v>
      </c>
      <c r="AI487" s="9">
        <v>0</v>
      </c>
      <c r="AJ487" s="95" t="s">
        <v>50</v>
      </c>
      <c r="AK487" s="9">
        <v>0</v>
      </c>
      <c r="AL487" s="9">
        <v>0</v>
      </c>
      <c r="AM487" s="96" t="s">
        <v>47</v>
      </c>
      <c r="AN487" s="95" t="s">
        <v>47</v>
      </c>
      <c r="AO487" s="96" t="s">
        <v>47</v>
      </c>
      <c r="AP487" s="95" t="s">
        <v>47</v>
      </c>
    </row>
    <row r="488" spans="1:42" ht="15" customHeight="1" x14ac:dyDescent="0.25">
      <c r="A488" s="95" t="s">
        <v>939</v>
      </c>
      <c r="B488" s="96">
        <v>44370</v>
      </c>
      <c r="C488" s="95" t="s">
        <v>46</v>
      </c>
      <c r="D488" s="95" t="s">
        <v>175</v>
      </c>
      <c r="E488" s="95" t="s">
        <v>176</v>
      </c>
      <c r="F488" s="95" t="s">
        <v>2355</v>
      </c>
      <c r="G488" s="95" t="s">
        <v>48</v>
      </c>
      <c r="H488" s="95" t="s">
        <v>823</v>
      </c>
      <c r="I488" s="9" t="s">
        <v>47</v>
      </c>
      <c r="J488" s="9" t="s">
        <v>47</v>
      </c>
      <c r="K488" s="9" t="s">
        <v>47</v>
      </c>
      <c r="L488" s="9" t="s">
        <v>47</v>
      </c>
      <c r="M488" s="9">
        <v>0</v>
      </c>
      <c r="N488" s="95" t="s">
        <v>47</v>
      </c>
      <c r="O488" s="95" t="s">
        <v>56</v>
      </c>
      <c r="P488" s="95" t="s">
        <v>47</v>
      </c>
      <c r="Q488" s="9">
        <v>393056248.92000002</v>
      </c>
      <c r="R488" s="9">
        <v>0</v>
      </c>
      <c r="S488" s="9">
        <v>239276540.10000002</v>
      </c>
      <c r="T488" s="9">
        <v>0</v>
      </c>
      <c r="U488" s="95" t="s">
        <v>50</v>
      </c>
      <c r="V488" s="9">
        <v>0</v>
      </c>
      <c r="W488" s="9">
        <v>132568714.5</v>
      </c>
      <c r="X488" s="95" t="s">
        <v>49</v>
      </c>
      <c r="Y488" s="9">
        <v>21210994.32</v>
      </c>
      <c r="Z488" s="9">
        <v>0</v>
      </c>
      <c r="AA488" s="95" t="s">
        <v>50</v>
      </c>
      <c r="AB488" s="9">
        <v>0</v>
      </c>
      <c r="AC488" s="9">
        <v>0</v>
      </c>
      <c r="AD488" s="95" t="s">
        <v>50</v>
      </c>
      <c r="AE488" s="9">
        <v>0</v>
      </c>
      <c r="AF488" s="95">
        <v>0</v>
      </c>
      <c r="AG488" s="95" t="s">
        <v>50</v>
      </c>
      <c r="AH488" s="9">
        <v>0</v>
      </c>
      <c r="AI488" s="9">
        <v>0</v>
      </c>
      <c r="AJ488" s="95" t="s">
        <v>50</v>
      </c>
      <c r="AK488" s="9">
        <v>0</v>
      </c>
      <c r="AL488" s="9">
        <v>0</v>
      </c>
      <c r="AM488" s="96" t="s">
        <v>47</v>
      </c>
      <c r="AN488" s="95" t="s">
        <v>47</v>
      </c>
      <c r="AO488" s="96" t="s">
        <v>47</v>
      </c>
      <c r="AP488" s="95" t="s">
        <v>47</v>
      </c>
    </row>
    <row r="489" spans="1:42" ht="15" customHeight="1" x14ac:dyDescent="0.25">
      <c r="A489" s="95" t="s">
        <v>941</v>
      </c>
      <c r="B489" s="96">
        <v>44370</v>
      </c>
      <c r="C489" s="95" t="s">
        <v>46</v>
      </c>
      <c r="D489" s="95" t="s">
        <v>101</v>
      </c>
      <c r="E489" s="95" t="s">
        <v>102</v>
      </c>
      <c r="F489" s="95" t="s">
        <v>2340</v>
      </c>
      <c r="G489" s="95" t="s">
        <v>48</v>
      </c>
      <c r="H489" s="95" t="s">
        <v>2341</v>
      </c>
      <c r="I489" s="9" t="s">
        <v>47</v>
      </c>
      <c r="J489" s="9" t="s">
        <v>47</v>
      </c>
      <c r="K489" s="9" t="s">
        <v>47</v>
      </c>
      <c r="L489" s="9" t="s">
        <v>47</v>
      </c>
      <c r="M489" s="9">
        <v>0</v>
      </c>
      <c r="N489" s="95" t="s">
        <v>47</v>
      </c>
      <c r="O489" s="95" t="s">
        <v>56</v>
      </c>
      <c r="P489" s="95" t="s">
        <v>47</v>
      </c>
      <c r="Q489" s="9">
        <v>397933802.616</v>
      </c>
      <c r="R489" s="9">
        <v>0</v>
      </c>
      <c r="S489" s="9">
        <v>248610920.40000001</v>
      </c>
      <c r="T489" s="9">
        <v>0</v>
      </c>
      <c r="U489" s="95" t="s">
        <v>50</v>
      </c>
      <c r="V489" s="9">
        <v>0</v>
      </c>
      <c r="W489" s="9">
        <v>128726622.59999999</v>
      </c>
      <c r="X489" s="95" t="s">
        <v>49</v>
      </c>
      <c r="Y489" s="9">
        <v>20596259.616</v>
      </c>
      <c r="Z489" s="9">
        <v>0</v>
      </c>
      <c r="AA489" s="95" t="s">
        <v>50</v>
      </c>
      <c r="AB489" s="9">
        <v>0</v>
      </c>
      <c r="AC489" s="9">
        <v>0</v>
      </c>
      <c r="AD489" s="95" t="s">
        <v>50</v>
      </c>
      <c r="AE489" s="9">
        <v>0</v>
      </c>
      <c r="AF489" s="95">
        <v>0</v>
      </c>
      <c r="AG489" s="95" t="s">
        <v>50</v>
      </c>
      <c r="AH489" s="9">
        <v>0</v>
      </c>
      <c r="AI489" s="9">
        <v>0</v>
      </c>
      <c r="AJ489" s="95" t="s">
        <v>50</v>
      </c>
      <c r="AK489" s="9">
        <v>0</v>
      </c>
      <c r="AL489" s="9">
        <v>0</v>
      </c>
      <c r="AM489" s="96" t="s">
        <v>47</v>
      </c>
      <c r="AN489" s="95" t="s">
        <v>47</v>
      </c>
      <c r="AO489" s="96" t="s">
        <v>47</v>
      </c>
      <c r="AP489" s="95" t="s">
        <v>47</v>
      </c>
    </row>
    <row r="490" spans="1:42" ht="15" customHeight="1" x14ac:dyDescent="0.25">
      <c r="A490" s="95" t="s">
        <v>943</v>
      </c>
      <c r="B490" s="96">
        <v>44370</v>
      </c>
      <c r="C490" s="95" t="s">
        <v>46</v>
      </c>
      <c r="D490" s="95" t="s">
        <v>187</v>
      </c>
      <c r="E490" s="95" t="s">
        <v>188</v>
      </c>
      <c r="F490" s="95" t="s">
        <v>2449</v>
      </c>
      <c r="G490" s="95" t="s">
        <v>48</v>
      </c>
      <c r="H490" s="95" t="s">
        <v>826</v>
      </c>
      <c r="I490" s="9" t="s">
        <v>47</v>
      </c>
      <c r="J490" s="9" t="s">
        <v>47</v>
      </c>
      <c r="K490" s="9" t="s">
        <v>47</v>
      </c>
      <c r="L490" s="9" t="s">
        <v>47</v>
      </c>
      <c r="M490" s="9">
        <v>0</v>
      </c>
      <c r="N490" s="95" t="s">
        <v>47</v>
      </c>
      <c r="O490" s="95" t="s">
        <v>56</v>
      </c>
      <c r="P490" s="95" t="s">
        <v>47</v>
      </c>
      <c r="Q490" s="9">
        <v>31529286.600000001</v>
      </c>
      <c r="R490" s="9">
        <v>0</v>
      </c>
      <c r="S490" s="9">
        <v>26523585</v>
      </c>
      <c r="T490" s="9">
        <v>0</v>
      </c>
      <c r="U490" s="95" t="s">
        <v>50</v>
      </c>
      <c r="V490" s="9">
        <v>0</v>
      </c>
      <c r="W490" s="9">
        <v>4315260</v>
      </c>
      <c r="X490" s="95" t="s">
        <v>49</v>
      </c>
      <c r="Y490" s="9">
        <v>690441.6</v>
      </c>
      <c r="Z490" s="9">
        <v>0</v>
      </c>
      <c r="AA490" s="95" t="s">
        <v>50</v>
      </c>
      <c r="AB490" s="9">
        <v>0</v>
      </c>
      <c r="AC490" s="9">
        <v>0</v>
      </c>
      <c r="AD490" s="95" t="s">
        <v>50</v>
      </c>
      <c r="AE490" s="9">
        <v>0</v>
      </c>
      <c r="AF490" s="95">
        <v>0</v>
      </c>
      <c r="AG490" s="95" t="s">
        <v>50</v>
      </c>
      <c r="AH490" s="9">
        <v>0</v>
      </c>
      <c r="AI490" s="9">
        <v>0</v>
      </c>
      <c r="AJ490" s="95" t="s">
        <v>50</v>
      </c>
      <c r="AK490" s="9">
        <v>0</v>
      </c>
      <c r="AL490" s="9">
        <v>0</v>
      </c>
      <c r="AM490" s="96" t="s">
        <v>47</v>
      </c>
      <c r="AN490" s="95" t="s">
        <v>47</v>
      </c>
      <c r="AO490" s="96" t="s">
        <v>47</v>
      </c>
      <c r="AP490" s="95" t="s">
        <v>47</v>
      </c>
    </row>
    <row r="491" spans="1:42" ht="15" customHeight="1" x14ac:dyDescent="0.25">
      <c r="A491" s="95" t="s">
        <v>945</v>
      </c>
      <c r="B491" s="96">
        <v>44370</v>
      </c>
      <c r="C491" s="95" t="s">
        <v>46</v>
      </c>
      <c r="D491" s="95" t="s">
        <v>104</v>
      </c>
      <c r="E491" s="95" t="s">
        <v>105</v>
      </c>
      <c r="F491" s="95" t="s">
        <v>2463</v>
      </c>
      <c r="G491" s="95" t="s">
        <v>48</v>
      </c>
      <c r="H491" s="95" t="s">
        <v>828</v>
      </c>
      <c r="I491" s="9" t="s">
        <v>47</v>
      </c>
      <c r="J491" s="9" t="s">
        <v>47</v>
      </c>
      <c r="K491" s="9" t="s">
        <v>47</v>
      </c>
      <c r="L491" s="9" t="s">
        <v>47</v>
      </c>
      <c r="M491" s="9">
        <v>0</v>
      </c>
      <c r="N491" s="95" t="s">
        <v>47</v>
      </c>
      <c r="O491" s="95" t="s">
        <v>56</v>
      </c>
      <c r="P491" s="95" t="s">
        <v>47</v>
      </c>
      <c r="Q491" s="9">
        <v>4403322</v>
      </c>
      <c r="R491" s="9">
        <v>0</v>
      </c>
      <c r="S491" s="9">
        <v>3150000</v>
      </c>
      <c r="T491" s="9">
        <v>0</v>
      </c>
      <c r="U491" s="95" t="s">
        <v>50</v>
      </c>
      <c r="V491" s="9">
        <v>0</v>
      </c>
      <c r="W491" s="9">
        <v>1080450</v>
      </c>
      <c r="X491" s="95" t="s">
        <v>50</v>
      </c>
      <c r="Y491" s="9">
        <v>172872</v>
      </c>
      <c r="Z491" s="9">
        <v>0</v>
      </c>
      <c r="AA491" s="95" t="s">
        <v>50</v>
      </c>
      <c r="AB491" s="9">
        <v>0</v>
      </c>
      <c r="AC491" s="9">
        <v>0</v>
      </c>
      <c r="AD491" s="95" t="s">
        <v>50</v>
      </c>
      <c r="AE491" s="9">
        <v>0</v>
      </c>
      <c r="AF491" s="95">
        <v>0</v>
      </c>
      <c r="AG491" s="95" t="s">
        <v>50</v>
      </c>
      <c r="AH491" s="9">
        <v>0</v>
      </c>
      <c r="AI491" s="9">
        <v>0</v>
      </c>
      <c r="AJ491" s="95" t="s">
        <v>50</v>
      </c>
      <c r="AK491" s="9">
        <v>0</v>
      </c>
      <c r="AL491" s="9">
        <v>0</v>
      </c>
      <c r="AM491" s="96" t="s">
        <v>47</v>
      </c>
      <c r="AN491" s="95" t="s">
        <v>47</v>
      </c>
      <c r="AO491" s="96" t="s">
        <v>47</v>
      </c>
      <c r="AP491" s="95" t="s">
        <v>47</v>
      </c>
    </row>
    <row r="492" spans="1:42" ht="15" customHeight="1" x14ac:dyDescent="0.25">
      <c r="A492" s="95" t="s">
        <v>949</v>
      </c>
      <c r="B492" s="96">
        <v>44370</v>
      </c>
      <c r="C492" s="95" t="s">
        <v>46</v>
      </c>
      <c r="D492" s="95" t="s">
        <v>104</v>
      </c>
      <c r="E492" s="95" t="s">
        <v>105</v>
      </c>
      <c r="F492" s="95" t="s">
        <v>2463</v>
      </c>
      <c r="G492" s="95" t="s">
        <v>48</v>
      </c>
      <c r="H492" s="95" t="s">
        <v>830</v>
      </c>
      <c r="I492" s="9" t="s">
        <v>47</v>
      </c>
      <c r="J492" s="9" t="s">
        <v>47</v>
      </c>
      <c r="K492" s="9" t="s">
        <v>47</v>
      </c>
      <c r="L492" s="9" t="s">
        <v>47</v>
      </c>
      <c r="M492" s="9">
        <v>0</v>
      </c>
      <c r="N492" s="95" t="s">
        <v>47</v>
      </c>
      <c r="O492" s="95" t="s">
        <v>831</v>
      </c>
      <c r="P492" s="95" t="s">
        <v>832</v>
      </c>
      <c r="Q492" s="9">
        <v>2047500</v>
      </c>
      <c r="R492" s="9">
        <v>0</v>
      </c>
      <c r="S492" s="9">
        <v>2047500</v>
      </c>
      <c r="T492" s="9">
        <v>0</v>
      </c>
      <c r="U492" s="95" t="s">
        <v>50</v>
      </c>
      <c r="V492" s="9">
        <v>0</v>
      </c>
      <c r="W492" s="9">
        <v>0</v>
      </c>
      <c r="X492" s="95" t="s">
        <v>50</v>
      </c>
      <c r="Y492" s="9">
        <v>0</v>
      </c>
      <c r="Z492" s="9">
        <v>0</v>
      </c>
      <c r="AA492" s="95" t="s">
        <v>50</v>
      </c>
      <c r="AB492" s="9">
        <v>0</v>
      </c>
      <c r="AC492" s="9">
        <v>0</v>
      </c>
      <c r="AD492" s="95" t="s">
        <v>50</v>
      </c>
      <c r="AE492" s="9">
        <v>0</v>
      </c>
      <c r="AF492" s="95">
        <v>0</v>
      </c>
      <c r="AG492" s="95" t="s">
        <v>50</v>
      </c>
      <c r="AH492" s="9">
        <v>0</v>
      </c>
      <c r="AI492" s="9">
        <v>0</v>
      </c>
      <c r="AJ492" s="95" t="s">
        <v>50</v>
      </c>
      <c r="AK492" s="9">
        <v>0</v>
      </c>
      <c r="AL492" s="9">
        <v>0</v>
      </c>
      <c r="AM492" s="96" t="s">
        <v>47</v>
      </c>
      <c r="AN492" s="95" t="s">
        <v>47</v>
      </c>
      <c r="AO492" s="96" t="s">
        <v>47</v>
      </c>
      <c r="AP492" s="95" t="s">
        <v>47</v>
      </c>
    </row>
    <row r="493" spans="1:42" ht="15" customHeight="1" x14ac:dyDescent="0.25">
      <c r="A493" s="95" t="s">
        <v>951</v>
      </c>
      <c r="B493" s="96">
        <v>44370</v>
      </c>
      <c r="C493" s="95" t="s">
        <v>46</v>
      </c>
      <c r="D493" s="95" t="s">
        <v>104</v>
      </c>
      <c r="E493" s="95" t="s">
        <v>105</v>
      </c>
      <c r="F493" s="95" t="s">
        <v>2463</v>
      </c>
      <c r="G493" s="95" t="s">
        <v>48</v>
      </c>
      <c r="H493" s="95" t="s">
        <v>834</v>
      </c>
      <c r="I493" s="9" t="s">
        <v>47</v>
      </c>
      <c r="J493" s="9" t="s">
        <v>47</v>
      </c>
      <c r="K493" s="9" t="s">
        <v>47</v>
      </c>
      <c r="L493" s="9" t="s">
        <v>47</v>
      </c>
      <c r="M493" s="9">
        <v>0</v>
      </c>
      <c r="N493" s="95" t="s">
        <v>47</v>
      </c>
      <c r="O493" s="95" t="s">
        <v>56</v>
      </c>
      <c r="P493" s="95" t="s">
        <v>47</v>
      </c>
      <c r="Q493" s="9">
        <v>269255060.39999998</v>
      </c>
      <c r="R493" s="9">
        <v>0</v>
      </c>
      <c r="S493" s="9">
        <v>219098760</v>
      </c>
      <c r="T493" s="9">
        <v>0</v>
      </c>
      <c r="U493" s="95" t="s">
        <v>50</v>
      </c>
      <c r="V493" s="9">
        <v>0</v>
      </c>
      <c r="W493" s="9">
        <v>43238190</v>
      </c>
      <c r="X493" s="95" t="s">
        <v>49</v>
      </c>
      <c r="Y493" s="9">
        <v>6918110.3999999994</v>
      </c>
      <c r="Z493" s="9">
        <v>0</v>
      </c>
      <c r="AA493" s="95" t="s">
        <v>50</v>
      </c>
      <c r="AB493" s="9">
        <v>0</v>
      </c>
      <c r="AC493" s="9">
        <v>0</v>
      </c>
      <c r="AD493" s="95" t="s">
        <v>50</v>
      </c>
      <c r="AE493" s="9">
        <v>0</v>
      </c>
      <c r="AF493" s="95">
        <v>0</v>
      </c>
      <c r="AG493" s="95" t="s">
        <v>50</v>
      </c>
      <c r="AH493" s="9">
        <v>0</v>
      </c>
      <c r="AI493" s="9">
        <v>0</v>
      </c>
      <c r="AJ493" s="95" t="s">
        <v>50</v>
      </c>
      <c r="AK493" s="9">
        <v>0</v>
      </c>
      <c r="AL493" s="9">
        <v>0</v>
      </c>
      <c r="AM493" s="96" t="s">
        <v>47</v>
      </c>
      <c r="AN493" s="95" t="s">
        <v>47</v>
      </c>
      <c r="AO493" s="96" t="s">
        <v>47</v>
      </c>
      <c r="AP493" s="95" t="s">
        <v>47</v>
      </c>
    </row>
    <row r="494" spans="1:42" ht="15" customHeight="1" x14ac:dyDescent="0.25">
      <c r="A494" s="95" t="s">
        <v>954</v>
      </c>
      <c r="B494" s="96">
        <v>44370</v>
      </c>
      <c r="C494" s="95" t="s">
        <v>46</v>
      </c>
      <c r="D494" s="95" t="s">
        <v>359</v>
      </c>
      <c r="E494" s="95" t="s">
        <v>360</v>
      </c>
      <c r="F494" s="95" t="s">
        <v>2479</v>
      </c>
      <c r="G494" s="95" t="s">
        <v>48</v>
      </c>
      <c r="H494" s="95" t="s">
        <v>2478</v>
      </c>
      <c r="I494" s="9" t="s">
        <v>47</v>
      </c>
      <c r="J494" s="9" t="s">
        <v>47</v>
      </c>
      <c r="K494" s="9" t="s">
        <v>47</v>
      </c>
      <c r="L494" s="9" t="s">
        <v>47</v>
      </c>
      <c r="M494" s="9">
        <v>0</v>
      </c>
      <c r="N494" s="95" t="s">
        <v>47</v>
      </c>
      <c r="O494" s="95" t="s">
        <v>2258</v>
      </c>
      <c r="P494" s="95" t="s">
        <v>47</v>
      </c>
      <c r="Q494" s="9">
        <v>0</v>
      </c>
      <c r="R494" s="9">
        <v>0</v>
      </c>
      <c r="S494" s="9">
        <v>0</v>
      </c>
      <c r="T494" s="9">
        <v>0</v>
      </c>
      <c r="U494" s="95" t="s">
        <v>50</v>
      </c>
      <c r="V494" s="9">
        <v>0</v>
      </c>
      <c r="W494" s="9">
        <v>0</v>
      </c>
      <c r="X494" s="95" t="s">
        <v>49</v>
      </c>
      <c r="Y494" s="9">
        <v>0</v>
      </c>
      <c r="Z494" s="9">
        <v>0</v>
      </c>
      <c r="AA494" s="95" t="s">
        <v>50</v>
      </c>
      <c r="AB494" s="9">
        <v>0</v>
      </c>
      <c r="AC494" s="9">
        <v>0</v>
      </c>
      <c r="AD494" s="95" t="s">
        <v>50</v>
      </c>
      <c r="AE494" s="9">
        <v>0</v>
      </c>
      <c r="AF494" s="95">
        <v>0</v>
      </c>
      <c r="AG494" s="95" t="s">
        <v>50</v>
      </c>
      <c r="AH494" s="9">
        <v>0</v>
      </c>
      <c r="AI494" s="9">
        <v>0</v>
      </c>
      <c r="AJ494" s="95" t="s">
        <v>50</v>
      </c>
      <c r="AK494" s="9">
        <v>0</v>
      </c>
      <c r="AL494" s="9">
        <v>0</v>
      </c>
      <c r="AM494" s="96" t="s">
        <v>47</v>
      </c>
      <c r="AN494" s="95" t="s">
        <v>47</v>
      </c>
      <c r="AO494" s="96" t="s">
        <v>47</v>
      </c>
      <c r="AP494" s="95" t="s">
        <v>47</v>
      </c>
    </row>
    <row r="495" spans="1:42" ht="15" customHeight="1" x14ac:dyDescent="0.25">
      <c r="A495" s="95" t="s">
        <v>956</v>
      </c>
      <c r="B495" s="97">
        <v>44370</v>
      </c>
      <c r="C495" s="95" t="s">
        <v>46</v>
      </c>
      <c r="D495" s="95" t="s">
        <v>2260</v>
      </c>
      <c r="E495" s="95" t="s">
        <v>2261</v>
      </c>
      <c r="F495" s="93" t="s">
        <v>2271</v>
      </c>
      <c r="G495" s="95" t="s">
        <v>48</v>
      </c>
      <c r="H495" s="95" t="s">
        <v>2265</v>
      </c>
      <c r="I495" s="9" t="s">
        <v>47</v>
      </c>
      <c r="J495" s="9" t="s">
        <v>47</v>
      </c>
      <c r="K495" s="9" t="s">
        <v>47</v>
      </c>
      <c r="L495" s="9" t="s">
        <v>47</v>
      </c>
      <c r="M495" s="9">
        <v>0</v>
      </c>
      <c r="N495" s="95" t="s">
        <v>47</v>
      </c>
      <c r="O495" s="95" t="s">
        <v>2258</v>
      </c>
      <c r="P495" s="95" t="s">
        <v>47</v>
      </c>
      <c r="Q495" s="9"/>
      <c r="R495" s="9">
        <v>0</v>
      </c>
      <c r="S495" s="9"/>
      <c r="T495" s="9">
        <v>0</v>
      </c>
      <c r="U495" s="95" t="s">
        <v>50</v>
      </c>
      <c r="V495" s="9">
        <v>0</v>
      </c>
      <c r="W495" s="9">
        <v>0</v>
      </c>
      <c r="X495" s="95" t="s">
        <v>49</v>
      </c>
      <c r="Y495" s="9">
        <v>0</v>
      </c>
      <c r="Z495" s="9">
        <v>0</v>
      </c>
      <c r="AA495" s="95" t="s">
        <v>50</v>
      </c>
      <c r="AB495" s="9">
        <v>0</v>
      </c>
      <c r="AC495" s="9">
        <v>0</v>
      </c>
      <c r="AD495" s="95" t="s">
        <v>50</v>
      </c>
      <c r="AE495" s="9">
        <v>0</v>
      </c>
      <c r="AF495" s="9">
        <v>0</v>
      </c>
      <c r="AG495" s="98"/>
      <c r="AH495" s="98"/>
      <c r="AI495" s="98"/>
      <c r="AJ495" s="98"/>
      <c r="AK495" s="9"/>
      <c r="AL495" s="99"/>
      <c r="AM495" s="98"/>
      <c r="AN495" s="98"/>
      <c r="AO495" s="98"/>
      <c r="AP495" s="98"/>
    </row>
    <row r="496" spans="1:42" ht="15" customHeight="1" x14ac:dyDescent="0.25">
      <c r="A496" s="95" t="s">
        <v>958</v>
      </c>
      <c r="B496" s="96">
        <v>44371</v>
      </c>
      <c r="C496" s="95" t="s">
        <v>46</v>
      </c>
      <c r="D496" s="95" t="s">
        <v>53</v>
      </c>
      <c r="E496" s="95" t="s">
        <v>54</v>
      </c>
      <c r="F496" s="95" t="s">
        <v>2317</v>
      </c>
      <c r="G496" s="95" t="s">
        <v>48</v>
      </c>
      <c r="H496" s="95" t="s">
        <v>860</v>
      </c>
      <c r="I496" s="9" t="s">
        <v>47</v>
      </c>
      <c r="J496" s="9" t="s">
        <v>47</v>
      </c>
      <c r="K496" s="9" t="s">
        <v>47</v>
      </c>
      <c r="L496" s="9" t="s">
        <v>47</v>
      </c>
      <c r="M496" s="9">
        <v>0</v>
      </c>
      <c r="N496" s="95" t="s">
        <v>47</v>
      </c>
      <c r="O496" s="95" t="s">
        <v>56</v>
      </c>
      <c r="P496" s="95" t="s">
        <v>47</v>
      </c>
      <c r="Q496" s="9">
        <v>447014886.28799999</v>
      </c>
      <c r="R496" s="9">
        <v>0</v>
      </c>
      <c r="S496" s="9">
        <v>380647343.09999996</v>
      </c>
      <c r="T496" s="9">
        <v>0</v>
      </c>
      <c r="U496" s="95" t="s">
        <v>50</v>
      </c>
      <c r="V496" s="9">
        <v>0</v>
      </c>
      <c r="W496" s="9">
        <v>57213399.299999997</v>
      </c>
      <c r="X496" s="95" t="s">
        <v>49</v>
      </c>
      <c r="Y496" s="9">
        <v>9154143.8880000003</v>
      </c>
      <c r="Z496" s="9">
        <v>0</v>
      </c>
      <c r="AA496" s="95" t="s">
        <v>50</v>
      </c>
      <c r="AB496" s="9">
        <v>0</v>
      </c>
      <c r="AC496" s="9">
        <v>0</v>
      </c>
      <c r="AD496" s="95" t="s">
        <v>50</v>
      </c>
      <c r="AE496" s="9">
        <v>0</v>
      </c>
      <c r="AF496" s="95">
        <v>0</v>
      </c>
      <c r="AG496" s="95" t="s">
        <v>50</v>
      </c>
      <c r="AH496" s="9">
        <v>0</v>
      </c>
      <c r="AI496" s="9">
        <v>0</v>
      </c>
      <c r="AJ496" s="95" t="s">
        <v>50</v>
      </c>
      <c r="AK496" s="9">
        <v>0</v>
      </c>
      <c r="AL496" s="9">
        <v>0</v>
      </c>
      <c r="AM496" s="96" t="s">
        <v>47</v>
      </c>
      <c r="AN496" s="95" t="s">
        <v>47</v>
      </c>
      <c r="AO496" s="96" t="s">
        <v>47</v>
      </c>
      <c r="AP496" s="95" t="s">
        <v>47</v>
      </c>
    </row>
    <row r="497" spans="1:42" ht="15" customHeight="1" x14ac:dyDescent="0.25">
      <c r="A497" s="95" t="s">
        <v>959</v>
      </c>
      <c r="B497" s="96">
        <v>44371</v>
      </c>
      <c r="C497" s="95" t="s">
        <v>46</v>
      </c>
      <c r="D497" s="95" t="s">
        <v>53</v>
      </c>
      <c r="E497" s="95" t="s">
        <v>54</v>
      </c>
      <c r="F497" s="95" t="s">
        <v>2317</v>
      </c>
      <c r="G497" s="95" t="s">
        <v>48</v>
      </c>
      <c r="H497" s="95" t="s">
        <v>862</v>
      </c>
      <c r="I497" s="9" t="s">
        <v>47</v>
      </c>
      <c r="J497" s="9" t="s">
        <v>47</v>
      </c>
      <c r="K497" s="9" t="s">
        <v>47</v>
      </c>
      <c r="L497" s="9" t="s">
        <v>47</v>
      </c>
      <c r="M497" s="9">
        <v>0</v>
      </c>
      <c r="N497" s="95" t="s">
        <v>47</v>
      </c>
      <c r="O497" s="95" t="s">
        <v>724</v>
      </c>
      <c r="P497" s="95" t="s">
        <v>725</v>
      </c>
      <c r="Q497" s="9">
        <v>31796931.300000001</v>
      </c>
      <c r="R497" s="9">
        <v>0</v>
      </c>
      <c r="S497" s="9">
        <v>26204710.5</v>
      </c>
      <c r="T497" s="9">
        <v>4820880</v>
      </c>
      <c r="U497" s="95" t="s">
        <v>49</v>
      </c>
      <c r="V497" s="9">
        <v>771340.80000000005</v>
      </c>
      <c r="W497" s="9">
        <v>0</v>
      </c>
      <c r="X497" s="95" t="s">
        <v>50</v>
      </c>
      <c r="Y497" s="9">
        <v>0</v>
      </c>
      <c r="Z497" s="9">
        <v>0</v>
      </c>
      <c r="AA497" s="95" t="s">
        <v>50</v>
      </c>
      <c r="AB497" s="9">
        <v>0</v>
      </c>
      <c r="AC497" s="9">
        <v>0</v>
      </c>
      <c r="AD497" s="95" t="s">
        <v>50</v>
      </c>
      <c r="AE497" s="9">
        <v>0</v>
      </c>
      <c r="AF497" s="95">
        <v>0</v>
      </c>
      <c r="AG497" s="95" t="s">
        <v>50</v>
      </c>
      <c r="AH497" s="9">
        <v>0</v>
      </c>
      <c r="AI497" s="9">
        <v>0</v>
      </c>
      <c r="AJ497" s="95" t="s">
        <v>50</v>
      </c>
      <c r="AK497" s="9">
        <v>0</v>
      </c>
      <c r="AL497" s="9">
        <v>0</v>
      </c>
      <c r="AM497" s="96" t="s">
        <v>47</v>
      </c>
      <c r="AN497" s="95" t="s">
        <v>47</v>
      </c>
      <c r="AO497" s="96" t="s">
        <v>47</v>
      </c>
      <c r="AP497" s="95" t="s">
        <v>47</v>
      </c>
    </row>
    <row r="498" spans="1:42" ht="15" customHeight="1" x14ac:dyDescent="0.25">
      <c r="A498" s="95" t="s">
        <v>960</v>
      </c>
      <c r="B498" s="96">
        <v>44371</v>
      </c>
      <c r="C498" s="95" t="s">
        <v>46</v>
      </c>
      <c r="D498" s="95" t="s">
        <v>53</v>
      </c>
      <c r="E498" s="95" t="s">
        <v>54</v>
      </c>
      <c r="F498" s="95" t="s">
        <v>2317</v>
      </c>
      <c r="G498" s="95" t="s">
        <v>48</v>
      </c>
      <c r="H498" s="95" t="s">
        <v>864</v>
      </c>
      <c r="I498" s="9" t="s">
        <v>47</v>
      </c>
      <c r="J498" s="9" t="s">
        <v>47</v>
      </c>
      <c r="K498" s="9" t="s">
        <v>47</v>
      </c>
      <c r="L498" s="9" t="s">
        <v>47</v>
      </c>
      <c r="M498" s="9">
        <v>0</v>
      </c>
      <c r="N498" s="95" t="s">
        <v>47</v>
      </c>
      <c r="O498" s="95" t="s">
        <v>56</v>
      </c>
      <c r="P498" s="95" t="s">
        <v>47</v>
      </c>
      <c r="Q498" s="9">
        <v>169239540.43000001</v>
      </c>
      <c r="R498" s="9">
        <v>0</v>
      </c>
      <c r="S498" s="9">
        <v>155120894.19999999</v>
      </c>
      <c r="T498" s="9">
        <v>0</v>
      </c>
      <c r="U498" s="95" t="s">
        <v>50</v>
      </c>
      <c r="V498" s="9">
        <v>0</v>
      </c>
      <c r="W498" s="9">
        <v>12171246.75</v>
      </c>
      <c r="X498" s="95" t="s">
        <v>50</v>
      </c>
      <c r="Y498" s="9">
        <v>1947399.48</v>
      </c>
      <c r="Z498" s="9">
        <v>0</v>
      </c>
      <c r="AA498" s="95" t="s">
        <v>50</v>
      </c>
      <c r="AB498" s="9">
        <v>0</v>
      </c>
      <c r="AC498" s="9">
        <v>0</v>
      </c>
      <c r="AD498" s="95" t="s">
        <v>50</v>
      </c>
      <c r="AE498" s="9">
        <v>0</v>
      </c>
      <c r="AF498" s="95">
        <v>0</v>
      </c>
      <c r="AG498" s="95" t="s">
        <v>50</v>
      </c>
      <c r="AH498" s="9">
        <v>0</v>
      </c>
      <c r="AI498" s="9">
        <v>0</v>
      </c>
      <c r="AJ498" s="95" t="s">
        <v>50</v>
      </c>
      <c r="AK498" s="9">
        <v>0</v>
      </c>
      <c r="AL498" s="9">
        <v>0</v>
      </c>
      <c r="AM498" s="96" t="s">
        <v>47</v>
      </c>
      <c r="AN498" s="95" t="s">
        <v>47</v>
      </c>
      <c r="AO498" s="96" t="s">
        <v>47</v>
      </c>
      <c r="AP498" s="95" t="s">
        <v>47</v>
      </c>
    </row>
    <row r="499" spans="1:42" ht="15" customHeight="1" x14ac:dyDescent="0.25">
      <c r="A499" s="95" t="s">
        <v>961</v>
      </c>
      <c r="B499" s="96">
        <v>44371</v>
      </c>
      <c r="C499" s="95" t="s">
        <v>46</v>
      </c>
      <c r="D499" s="95" t="s">
        <v>53</v>
      </c>
      <c r="E499" s="95" t="s">
        <v>54</v>
      </c>
      <c r="F499" s="95" t="s">
        <v>2317</v>
      </c>
      <c r="G499" s="95" t="s">
        <v>48</v>
      </c>
      <c r="H499" s="95" t="s">
        <v>866</v>
      </c>
      <c r="I499" s="9" t="s">
        <v>47</v>
      </c>
      <c r="J499" s="9" t="s">
        <v>47</v>
      </c>
      <c r="K499" s="9" t="s">
        <v>47</v>
      </c>
      <c r="L499" s="9" t="s">
        <v>47</v>
      </c>
      <c r="M499" s="9">
        <v>0</v>
      </c>
      <c r="N499" s="95" t="s">
        <v>47</v>
      </c>
      <c r="O499" s="95" t="s">
        <v>867</v>
      </c>
      <c r="P499" s="95" t="s">
        <v>868</v>
      </c>
      <c r="Q499" s="9">
        <v>134662198.176</v>
      </c>
      <c r="R499" s="9">
        <v>0</v>
      </c>
      <c r="S499" s="9">
        <v>54211240.800000012</v>
      </c>
      <c r="T499" s="9">
        <v>69354273.599999994</v>
      </c>
      <c r="U499" s="95" t="s">
        <v>49</v>
      </c>
      <c r="V499" s="9">
        <v>11096683.776000001</v>
      </c>
      <c r="W499" s="9">
        <v>0</v>
      </c>
      <c r="X499" s="95" t="s">
        <v>50</v>
      </c>
      <c r="Y499" s="9">
        <v>0</v>
      </c>
      <c r="Z499" s="9">
        <v>0</v>
      </c>
      <c r="AA499" s="95" t="s">
        <v>50</v>
      </c>
      <c r="AB499" s="9">
        <v>0</v>
      </c>
      <c r="AC499" s="9">
        <v>0</v>
      </c>
      <c r="AD499" s="95" t="s">
        <v>50</v>
      </c>
      <c r="AE499" s="9">
        <v>0</v>
      </c>
      <c r="AF499" s="95">
        <v>0</v>
      </c>
      <c r="AG499" s="95" t="s">
        <v>50</v>
      </c>
      <c r="AH499" s="9">
        <v>0</v>
      </c>
      <c r="AI499" s="9">
        <v>0</v>
      </c>
      <c r="AJ499" s="95" t="s">
        <v>50</v>
      </c>
      <c r="AK499" s="9">
        <v>0</v>
      </c>
      <c r="AL499" s="9">
        <v>0</v>
      </c>
      <c r="AM499" s="96" t="s">
        <v>47</v>
      </c>
      <c r="AN499" s="95" t="s">
        <v>47</v>
      </c>
      <c r="AO499" s="96" t="s">
        <v>47</v>
      </c>
      <c r="AP499" s="95" t="s">
        <v>47</v>
      </c>
    </row>
    <row r="500" spans="1:42" ht="15" customHeight="1" x14ac:dyDescent="0.25">
      <c r="A500" s="95" t="s">
        <v>962</v>
      </c>
      <c r="B500" s="96">
        <v>44371</v>
      </c>
      <c r="C500" s="95" t="s">
        <v>46</v>
      </c>
      <c r="D500" s="95" t="s">
        <v>53</v>
      </c>
      <c r="E500" s="95" t="s">
        <v>54</v>
      </c>
      <c r="F500" s="95" t="s">
        <v>2317</v>
      </c>
      <c r="G500" s="95" t="s">
        <v>48</v>
      </c>
      <c r="H500" s="95" t="s">
        <v>870</v>
      </c>
      <c r="I500" s="9" t="s">
        <v>47</v>
      </c>
      <c r="J500" s="9" t="s">
        <v>47</v>
      </c>
      <c r="K500" s="9" t="s">
        <v>47</v>
      </c>
      <c r="L500" s="9" t="s">
        <v>47</v>
      </c>
      <c r="M500" s="9">
        <v>0</v>
      </c>
      <c r="N500" s="95" t="s">
        <v>47</v>
      </c>
      <c r="O500" s="95" t="s">
        <v>304</v>
      </c>
      <c r="P500" s="95" t="s">
        <v>305</v>
      </c>
      <c r="Q500" s="9">
        <v>23383017</v>
      </c>
      <c r="R500" s="9">
        <v>0</v>
      </c>
      <c r="S500" s="9">
        <v>23051025</v>
      </c>
      <c r="T500" s="9">
        <v>286200</v>
      </c>
      <c r="U500" s="95" t="s">
        <v>49</v>
      </c>
      <c r="V500" s="9">
        <v>45792</v>
      </c>
      <c r="W500" s="9">
        <v>0</v>
      </c>
      <c r="X500" s="95" t="s">
        <v>50</v>
      </c>
      <c r="Y500" s="9">
        <v>0</v>
      </c>
      <c r="Z500" s="9">
        <v>0</v>
      </c>
      <c r="AA500" s="95" t="s">
        <v>50</v>
      </c>
      <c r="AB500" s="9">
        <v>0</v>
      </c>
      <c r="AC500" s="9">
        <v>0</v>
      </c>
      <c r="AD500" s="95" t="s">
        <v>50</v>
      </c>
      <c r="AE500" s="9">
        <v>0</v>
      </c>
      <c r="AF500" s="95">
        <v>0</v>
      </c>
      <c r="AG500" s="95" t="s">
        <v>50</v>
      </c>
      <c r="AH500" s="9">
        <v>0</v>
      </c>
      <c r="AI500" s="9">
        <v>0</v>
      </c>
      <c r="AJ500" s="95" t="s">
        <v>50</v>
      </c>
      <c r="AK500" s="9">
        <v>0</v>
      </c>
      <c r="AL500" s="9">
        <v>0</v>
      </c>
      <c r="AM500" s="96" t="s">
        <v>47</v>
      </c>
      <c r="AN500" s="95" t="s">
        <v>47</v>
      </c>
      <c r="AO500" s="96" t="s">
        <v>47</v>
      </c>
      <c r="AP500" s="95" t="s">
        <v>47</v>
      </c>
    </row>
    <row r="501" spans="1:42" ht="15" customHeight="1" x14ac:dyDescent="0.25">
      <c r="A501" s="95" t="s">
        <v>963</v>
      </c>
      <c r="B501" s="96">
        <v>44371</v>
      </c>
      <c r="C501" s="95" t="s">
        <v>46</v>
      </c>
      <c r="D501" s="95" t="s">
        <v>53</v>
      </c>
      <c r="E501" s="95" t="s">
        <v>54</v>
      </c>
      <c r="F501" s="95" t="s">
        <v>2317</v>
      </c>
      <c r="G501" s="95" t="s">
        <v>48</v>
      </c>
      <c r="H501" s="95" t="s">
        <v>872</v>
      </c>
      <c r="I501" s="9" t="s">
        <v>47</v>
      </c>
      <c r="J501" s="9" t="s">
        <v>47</v>
      </c>
      <c r="K501" s="9" t="s">
        <v>47</v>
      </c>
      <c r="L501" s="9" t="s">
        <v>47</v>
      </c>
      <c r="M501" s="9">
        <v>0</v>
      </c>
      <c r="N501" s="95" t="s">
        <v>47</v>
      </c>
      <c r="O501" s="95" t="s">
        <v>56</v>
      </c>
      <c r="P501" s="95" t="s">
        <v>47</v>
      </c>
      <c r="Q501" s="9">
        <v>1659668034.2080002</v>
      </c>
      <c r="R501" s="9">
        <v>0</v>
      </c>
      <c r="S501" s="9">
        <v>1265777380</v>
      </c>
      <c r="T501" s="9">
        <v>0</v>
      </c>
      <c r="U501" s="95" t="s">
        <v>50</v>
      </c>
      <c r="V501" s="9">
        <v>0</v>
      </c>
      <c r="W501" s="9">
        <v>339560908.80000001</v>
      </c>
      <c r="X501" s="95" t="s">
        <v>50</v>
      </c>
      <c r="Y501" s="9">
        <v>54329745.408</v>
      </c>
      <c r="Z501" s="9">
        <v>0</v>
      </c>
      <c r="AA501" s="95" t="s">
        <v>50</v>
      </c>
      <c r="AB501" s="9">
        <v>0</v>
      </c>
      <c r="AC501" s="9">
        <v>0</v>
      </c>
      <c r="AD501" s="95" t="s">
        <v>50</v>
      </c>
      <c r="AE501" s="9">
        <v>0</v>
      </c>
      <c r="AF501" s="95">
        <v>0</v>
      </c>
      <c r="AG501" s="95" t="s">
        <v>50</v>
      </c>
      <c r="AH501" s="9">
        <v>0</v>
      </c>
      <c r="AI501" s="9">
        <v>0</v>
      </c>
      <c r="AJ501" s="95" t="s">
        <v>50</v>
      </c>
      <c r="AK501" s="9">
        <v>0</v>
      </c>
      <c r="AL501" s="9">
        <v>0</v>
      </c>
      <c r="AM501" s="96" t="s">
        <v>47</v>
      </c>
      <c r="AN501" s="95" t="s">
        <v>47</v>
      </c>
      <c r="AO501" s="96" t="s">
        <v>47</v>
      </c>
      <c r="AP501" s="95" t="s">
        <v>47</v>
      </c>
    </row>
    <row r="502" spans="1:42" ht="15" customHeight="1" x14ac:dyDescent="0.25">
      <c r="A502" s="95" t="s">
        <v>964</v>
      </c>
      <c r="B502" s="96">
        <v>44371</v>
      </c>
      <c r="C502" s="95" t="s">
        <v>46</v>
      </c>
      <c r="D502" s="95" t="s">
        <v>53</v>
      </c>
      <c r="E502" s="95" t="s">
        <v>54</v>
      </c>
      <c r="F502" s="95" t="s">
        <v>2317</v>
      </c>
      <c r="G502" s="95" t="s">
        <v>84</v>
      </c>
      <c r="H502" s="95" t="s">
        <v>47</v>
      </c>
      <c r="I502" s="9" t="s">
        <v>874</v>
      </c>
      <c r="J502" s="9" t="s">
        <v>47</v>
      </c>
      <c r="K502" s="9" t="s">
        <v>875</v>
      </c>
      <c r="L502" s="9" t="s">
        <v>836</v>
      </c>
      <c r="M502" s="9">
        <v>30613685.100000001</v>
      </c>
      <c r="N502" s="95" t="s">
        <v>87</v>
      </c>
      <c r="O502" s="95" t="s">
        <v>347</v>
      </c>
      <c r="P502" s="95" t="s">
        <v>348</v>
      </c>
      <c r="Q502" s="9">
        <v>-30613685.100000001</v>
      </c>
      <c r="R502" s="9">
        <v>0</v>
      </c>
      <c r="S502" s="9">
        <v>-28330317.899999999</v>
      </c>
      <c r="T502" s="9">
        <v>0</v>
      </c>
      <c r="U502" s="95" t="s">
        <v>50</v>
      </c>
      <c r="V502" s="9">
        <v>0</v>
      </c>
      <c r="W502" s="9">
        <v>-1968420</v>
      </c>
      <c r="X502" s="95" t="s">
        <v>49</v>
      </c>
      <c r="Y502" s="9">
        <v>-314947.20000000001</v>
      </c>
      <c r="Z502" s="9">
        <v>0</v>
      </c>
      <c r="AA502" s="95" t="s">
        <v>50</v>
      </c>
      <c r="AB502" s="9">
        <v>0</v>
      </c>
      <c r="AC502" s="9">
        <v>0</v>
      </c>
      <c r="AD502" s="95" t="s">
        <v>50</v>
      </c>
      <c r="AE502" s="9">
        <v>0</v>
      </c>
      <c r="AF502" s="95">
        <v>0</v>
      </c>
      <c r="AG502" s="95" t="s">
        <v>50</v>
      </c>
      <c r="AH502" s="9">
        <v>0</v>
      </c>
      <c r="AI502" s="9">
        <v>0</v>
      </c>
      <c r="AJ502" s="95" t="s">
        <v>50</v>
      </c>
      <c r="AK502" s="9">
        <v>0</v>
      </c>
      <c r="AL502" s="9">
        <v>0</v>
      </c>
      <c r="AM502" s="96" t="s">
        <v>47</v>
      </c>
      <c r="AN502" s="95" t="s">
        <v>47</v>
      </c>
      <c r="AO502" s="96" t="s">
        <v>47</v>
      </c>
      <c r="AP502" s="95" t="s">
        <v>47</v>
      </c>
    </row>
    <row r="503" spans="1:42" ht="15" customHeight="1" x14ac:dyDescent="0.25">
      <c r="A503" s="95" t="s">
        <v>965</v>
      </c>
      <c r="B503" s="96">
        <v>44371</v>
      </c>
      <c r="C503" s="95" t="s">
        <v>1484</v>
      </c>
      <c r="D503" s="95" t="s">
        <v>53</v>
      </c>
      <c r="E503" s="95" t="s">
        <v>1485</v>
      </c>
      <c r="F503" s="95" t="s">
        <v>1625</v>
      </c>
      <c r="G503" s="95" t="s">
        <v>48</v>
      </c>
      <c r="H503" s="95" t="s">
        <v>1626</v>
      </c>
      <c r="I503" s="9" t="s">
        <v>47</v>
      </c>
      <c r="J503" s="9" t="s">
        <v>47</v>
      </c>
      <c r="K503" s="9" t="s">
        <v>47</v>
      </c>
      <c r="L503" s="9" t="s">
        <v>47</v>
      </c>
      <c r="M503" s="9">
        <v>0</v>
      </c>
      <c r="N503" s="95" t="s">
        <v>47</v>
      </c>
      <c r="O503" s="95" t="s">
        <v>56</v>
      </c>
      <c r="P503" s="95" t="s">
        <v>47</v>
      </c>
      <c r="Q503" s="9">
        <v>591445094</v>
      </c>
      <c r="R503" s="9">
        <v>0</v>
      </c>
      <c r="S503" s="9">
        <v>560300555.5999999</v>
      </c>
      <c r="T503" s="9">
        <v>0</v>
      </c>
      <c r="U503" s="95" t="s">
        <v>50</v>
      </c>
      <c r="V503" s="9">
        <v>0</v>
      </c>
      <c r="W503" s="9">
        <v>26848740</v>
      </c>
      <c r="X503" s="95" t="s">
        <v>50</v>
      </c>
      <c r="Y503" s="9">
        <v>4295798.3999999994</v>
      </c>
      <c r="Z503" s="9">
        <v>0</v>
      </c>
      <c r="AA503" s="95" t="s">
        <v>50</v>
      </c>
      <c r="AB503" s="9">
        <v>0</v>
      </c>
      <c r="AC503" s="9">
        <v>0</v>
      </c>
      <c r="AD503" s="95" t="s">
        <v>50</v>
      </c>
      <c r="AE503" s="9">
        <v>0</v>
      </c>
      <c r="AF503" s="95">
        <v>0</v>
      </c>
      <c r="AG503" s="95" t="s">
        <v>50</v>
      </c>
      <c r="AH503" s="9">
        <v>0</v>
      </c>
      <c r="AI503" s="9">
        <v>0</v>
      </c>
      <c r="AJ503" s="95" t="s">
        <v>50</v>
      </c>
      <c r="AK503" s="9">
        <v>0</v>
      </c>
      <c r="AL503" s="9">
        <v>0</v>
      </c>
      <c r="AM503" s="96" t="s">
        <v>47</v>
      </c>
      <c r="AN503" s="95" t="s">
        <v>47</v>
      </c>
      <c r="AO503" s="96" t="s">
        <v>47</v>
      </c>
      <c r="AP503" s="95" t="s">
        <v>47</v>
      </c>
    </row>
    <row r="504" spans="1:42" ht="15" customHeight="1" x14ac:dyDescent="0.25">
      <c r="A504" s="95" t="s">
        <v>966</v>
      </c>
      <c r="B504" s="96">
        <v>44371</v>
      </c>
      <c r="C504" s="95" t="s">
        <v>1484</v>
      </c>
      <c r="D504" s="95" t="s">
        <v>53</v>
      </c>
      <c r="E504" s="95" t="s">
        <v>1485</v>
      </c>
      <c r="F504" s="95" t="s">
        <v>1625</v>
      </c>
      <c r="G504" s="95" t="s">
        <v>48</v>
      </c>
      <c r="H504" s="95" t="s">
        <v>1627</v>
      </c>
      <c r="I504" s="9" t="s">
        <v>47</v>
      </c>
      <c r="J504" s="9" t="s">
        <v>47</v>
      </c>
      <c r="K504" s="9" t="s">
        <v>47</v>
      </c>
      <c r="L504" s="9" t="s">
        <v>47</v>
      </c>
      <c r="M504" s="9">
        <v>0</v>
      </c>
      <c r="N504" s="95" t="s">
        <v>47</v>
      </c>
      <c r="O504" s="95" t="s">
        <v>56</v>
      </c>
      <c r="P504" s="95" t="s">
        <v>47</v>
      </c>
      <c r="Q504" s="9">
        <v>627423814.29999983</v>
      </c>
      <c r="R504" s="9">
        <v>0</v>
      </c>
      <c r="S504" s="9">
        <v>592590475.89999986</v>
      </c>
      <c r="T504" s="9">
        <v>0</v>
      </c>
      <c r="U504" s="95" t="s">
        <v>50</v>
      </c>
      <c r="V504" s="9">
        <v>0</v>
      </c>
      <c r="W504" s="9">
        <v>30028740</v>
      </c>
      <c r="X504" s="95" t="s">
        <v>49</v>
      </c>
      <c r="Y504" s="9">
        <v>4804598.4000000004</v>
      </c>
      <c r="Z504" s="9">
        <v>0</v>
      </c>
      <c r="AA504" s="95" t="s">
        <v>50</v>
      </c>
      <c r="AB504" s="9">
        <v>0</v>
      </c>
      <c r="AC504" s="9">
        <v>0</v>
      </c>
      <c r="AD504" s="95" t="s">
        <v>50</v>
      </c>
      <c r="AE504" s="9">
        <v>0</v>
      </c>
      <c r="AF504" s="95">
        <v>0</v>
      </c>
      <c r="AG504" s="95" t="s">
        <v>50</v>
      </c>
      <c r="AH504" s="9">
        <v>0</v>
      </c>
      <c r="AI504" s="9">
        <v>0</v>
      </c>
      <c r="AJ504" s="95" t="s">
        <v>50</v>
      </c>
      <c r="AK504" s="9">
        <v>0</v>
      </c>
      <c r="AL504" s="9">
        <v>0</v>
      </c>
      <c r="AM504" s="96" t="s">
        <v>47</v>
      </c>
      <c r="AN504" s="95" t="s">
        <v>47</v>
      </c>
      <c r="AO504" s="96" t="s">
        <v>47</v>
      </c>
      <c r="AP504" s="95" t="s">
        <v>47</v>
      </c>
    </row>
    <row r="505" spans="1:42" ht="15" customHeight="1" x14ac:dyDescent="0.25">
      <c r="A505" s="95" t="s">
        <v>967</v>
      </c>
      <c r="B505" s="96">
        <v>44371</v>
      </c>
      <c r="C505" s="95" t="s">
        <v>1737</v>
      </c>
      <c r="D505" s="95" t="s">
        <v>53</v>
      </c>
      <c r="E505" s="95" t="s">
        <v>1738</v>
      </c>
      <c r="F505" s="95" t="s">
        <v>2071</v>
      </c>
      <c r="G505" s="95" t="s">
        <v>48</v>
      </c>
      <c r="H505" s="95" t="s">
        <v>2072</v>
      </c>
      <c r="I505" s="9" t="s">
        <v>47</v>
      </c>
      <c r="J505" s="9" t="s">
        <v>47</v>
      </c>
      <c r="K505" s="9" t="s">
        <v>47</v>
      </c>
      <c r="L505" s="9" t="s">
        <v>47</v>
      </c>
      <c r="M505" s="9">
        <v>0</v>
      </c>
      <c r="N505" s="95" t="s">
        <v>47</v>
      </c>
      <c r="O505" s="95" t="s">
        <v>56</v>
      </c>
      <c r="P505" s="95" t="s">
        <v>47</v>
      </c>
      <c r="Q505" s="9">
        <v>1168261506.5079999</v>
      </c>
      <c r="R505" s="9">
        <v>0</v>
      </c>
      <c r="S505" s="9">
        <v>756387491.19999981</v>
      </c>
      <c r="T505" s="9">
        <v>0</v>
      </c>
      <c r="U505" s="95" t="s">
        <v>50</v>
      </c>
      <c r="V505" s="9">
        <v>0</v>
      </c>
      <c r="W505" s="9">
        <v>355063806.30000001</v>
      </c>
      <c r="X505" s="95" t="s">
        <v>49</v>
      </c>
      <c r="Y505" s="9">
        <v>56810209.008000001</v>
      </c>
      <c r="Z505" s="9">
        <v>0</v>
      </c>
      <c r="AA505" s="95" t="s">
        <v>50</v>
      </c>
      <c r="AB505" s="9">
        <v>0</v>
      </c>
      <c r="AC505" s="9">
        <v>0</v>
      </c>
      <c r="AD505" s="95" t="s">
        <v>50</v>
      </c>
      <c r="AE505" s="9">
        <v>0</v>
      </c>
      <c r="AF505" s="95">
        <v>0</v>
      </c>
      <c r="AG505" s="95" t="s">
        <v>50</v>
      </c>
      <c r="AH505" s="9">
        <v>0</v>
      </c>
      <c r="AI505" s="9">
        <v>0</v>
      </c>
      <c r="AJ505" s="95" t="s">
        <v>50</v>
      </c>
      <c r="AK505" s="9">
        <v>0</v>
      </c>
      <c r="AL505" s="9">
        <v>0</v>
      </c>
      <c r="AM505" s="96" t="s">
        <v>47</v>
      </c>
      <c r="AN505" s="95" t="s">
        <v>47</v>
      </c>
      <c r="AO505" s="96" t="s">
        <v>47</v>
      </c>
      <c r="AP505" s="95" t="s">
        <v>47</v>
      </c>
    </row>
    <row r="506" spans="1:42" ht="15" customHeight="1" x14ac:dyDescent="0.25">
      <c r="A506" s="95" t="s">
        <v>968</v>
      </c>
      <c r="B506" s="96">
        <v>44371</v>
      </c>
      <c r="C506" s="95" t="s">
        <v>46</v>
      </c>
      <c r="D506" s="95" t="s">
        <v>58</v>
      </c>
      <c r="E506" s="95" t="s">
        <v>59</v>
      </c>
      <c r="F506" s="95" t="s">
        <v>2364</v>
      </c>
      <c r="G506" s="95" t="s">
        <v>48</v>
      </c>
      <c r="H506" s="95" t="s">
        <v>877</v>
      </c>
      <c r="I506" s="9" t="s">
        <v>47</v>
      </c>
      <c r="J506" s="9" t="s">
        <v>47</v>
      </c>
      <c r="K506" s="9" t="s">
        <v>47</v>
      </c>
      <c r="L506" s="9" t="s">
        <v>47</v>
      </c>
      <c r="M506" s="9">
        <v>0</v>
      </c>
      <c r="N506" s="95" t="s">
        <v>47</v>
      </c>
      <c r="O506" s="95" t="s">
        <v>56</v>
      </c>
      <c r="P506" s="95" t="s">
        <v>47</v>
      </c>
      <c r="Q506" s="9">
        <v>1498655619.0020001</v>
      </c>
      <c r="R506" s="9">
        <v>0</v>
      </c>
      <c r="S506" s="9">
        <v>1199540168.2499998</v>
      </c>
      <c r="T506" s="9">
        <v>0</v>
      </c>
      <c r="U506" s="95" t="s">
        <v>50</v>
      </c>
      <c r="V506" s="9">
        <v>0</v>
      </c>
      <c r="W506" s="9">
        <v>257858147.20000002</v>
      </c>
      <c r="X506" s="95" t="s">
        <v>50</v>
      </c>
      <c r="Y506" s="9">
        <v>41257303.551999994</v>
      </c>
      <c r="Z506" s="9">
        <v>0</v>
      </c>
      <c r="AA506" s="95" t="s">
        <v>50</v>
      </c>
      <c r="AB506" s="9">
        <v>0</v>
      </c>
      <c r="AC506" s="9">
        <v>0</v>
      </c>
      <c r="AD506" s="95" t="s">
        <v>50</v>
      </c>
      <c r="AE506" s="9">
        <v>0</v>
      </c>
      <c r="AF506" s="95">
        <v>0</v>
      </c>
      <c r="AG506" s="95" t="s">
        <v>50</v>
      </c>
      <c r="AH506" s="9">
        <v>0</v>
      </c>
      <c r="AI506" s="9">
        <v>0</v>
      </c>
      <c r="AJ506" s="95" t="s">
        <v>50</v>
      </c>
      <c r="AK506" s="9">
        <v>0</v>
      </c>
      <c r="AL506" s="9">
        <v>0</v>
      </c>
      <c r="AM506" s="96" t="s">
        <v>47</v>
      </c>
      <c r="AN506" s="95" t="s">
        <v>47</v>
      </c>
      <c r="AO506" s="96" t="s">
        <v>47</v>
      </c>
      <c r="AP506" s="95" t="s">
        <v>47</v>
      </c>
    </row>
    <row r="507" spans="1:42" ht="15" customHeight="1" x14ac:dyDescent="0.25">
      <c r="A507" s="95" t="s">
        <v>969</v>
      </c>
      <c r="B507" s="96">
        <v>44371</v>
      </c>
      <c r="C507" s="95" t="s">
        <v>46</v>
      </c>
      <c r="D507" s="95" t="s">
        <v>58</v>
      </c>
      <c r="E507" s="95" t="s">
        <v>59</v>
      </c>
      <c r="F507" s="95" t="s">
        <v>2364</v>
      </c>
      <c r="G507" s="95" t="s">
        <v>48</v>
      </c>
      <c r="H507" s="95" t="s">
        <v>879</v>
      </c>
      <c r="I507" s="9" t="s">
        <v>47</v>
      </c>
      <c r="J507" s="9" t="s">
        <v>47</v>
      </c>
      <c r="K507" s="9" t="s">
        <v>47</v>
      </c>
      <c r="L507" s="9" t="s">
        <v>47</v>
      </c>
      <c r="M507" s="9">
        <v>0</v>
      </c>
      <c r="N507" s="95" t="s">
        <v>47</v>
      </c>
      <c r="O507" s="95" t="s">
        <v>880</v>
      </c>
      <c r="P507" s="95" t="s">
        <v>881</v>
      </c>
      <c r="Q507" s="9">
        <v>179670000</v>
      </c>
      <c r="R507" s="9">
        <v>0</v>
      </c>
      <c r="S507" s="9">
        <v>179670000</v>
      </c>
      <c r="T507" s="9">
        <v>0</v>
      </c>
      <c r="U507" s="95" t="s">
        <v>50</v>
      </c>
      <c r="V507" s="9">
        <v>0</v>
      </c>
      <c r="W507" s="9">
        <v>0</v>
      </c>
      <c r="X507" s="95" t="s">
        <v>50</v>
      </c>
      <c r="Y507" s="9">
        <v>0</v>
      </c>
      <c r="Z507" s="9">
        <v>0</v>
      </c>
      <c r="AA507" s="95" t="s">
        <v>50</v>
      </c>
      <c r="AB507" s="9">
        <v>0</v>
      </c>
      <c r="AC507" s="9">
        <v>0</v>
      </c>
      <c r="AD507" s="95" t="s">
        <v>50</v>
      </c>
      <c r="AE507" s="9">
        <v>0</v>
      </c>
      <c r="AF507" s="95">
        <v>0</v>
      </c>
      <c r="AG507" s="95" t="s">
        <v>50</v>
      </c>
      <c r="AH507" s="9">
        <v>0</v>
      </c>
      <c r="AI507" s="9">
        <v>0</v>
      </c>
      <c r="AJ507" s="95" t="s">
        <v>50</v>
      </c>
      <c r="AK507" s="9">
        <v>0</v>
      </c>
      <c r="AL507" s="9">
        <v>0</v>
      </c>
      <c r="AM507" s="96" t="s">
        <v>47</v>
      </c>
      <c r="AN507" s="95" t="s">
        <v>47</v>
      </c>
      <c r="AO507" s="96" t="s">
        <v>47</v>
      </c>
      <c r="AP507" s="95" t="s">
        <v>47</v>
      </c>
    </row>
    <row r="508" spans="1:42" ht="15" customHeight="1" x14ac:dyDescent="0.25">
      <c r="A508" s="95" t="s">
        <v>970</v>
      </c>
      <c r="B508" s="96">
        <v>44371</v>
      </c>
      <c r="C508" s="95" t="s">
        <v>46</v>
      </c>
      <c r="D508" s="95" t="s">
        <v>58</v>
      </c>
      <c r="E508" s="95" t="s">
        <v>59</v>
      </c>
      <c r="F508" s="95" t="s">
        <v>2364</v>
      </c>
      <c r="G508" s="95" t="s">
        <v>48</v>
      </c>
      <c r="H508" s="95" t="s">
        <v>883</v>
      </c>
      <c r="I508" s="9" t="s">
        <v>47</v>
      </c>
      <c r="J508" s="9" t="s">
        <v>47</v>
      </c>
      <c r="K508" s="9" t="s">
        <v>47</v>
      </c>
      <c r="L508" s="9" t="s">
        <v>47</v>
      </c>
      <c r="M508" s="9">
        <v>0</v>
      </c>
      <c r="N508" s="95" t="s">
        <v>47</v>
      </c>
      <c r="O508" s="95" t="s">
        <v>56</v>
      </c>
      <c r="P508" s="95" t="s">
        <v>47</v>
      </c>
      <c r="Q508" s="9">
        <v>105831926.45</v>
      </c>
      <c r="R508" s="9">
        <v>0</v>
      </c>
      <c r="S508" s="9">
        <v>32561292</v>
      </c>
      <c r="T508" s="9">
        <v>0</v>
      </c>
      <c r="U508" s="95" t="s">
        <v>50</v>
      </c>
      <c r="V508" s="9">
        <v>0</v>
      </c>
      <c r="W508" s="9">
        <v>63164340</v>
      </c>
      <c r="X508" s="95" t="s">
        <v>49</v>
      </c>
      <c r="Y508" s="9">
        <v>10106294.4</v>
      </c>
      <c r="Z508" s="9">
        <v>0</v>
      </c>
      <c r="AA508" s="95" t="s">
        <v>50</v>
      </c>
      <c r="AB508" s="9">
        <v>0</v>
      </c>
      <c r="AC508" s="9">
        <v>0</v>
      </c>
      <c r="AD508" s="95" t="s">
        <v>50</v>
      </c>
      <c r="AE508" s="9">
        <v>0</v>
      </c>
      <c r="AF508" s="95">
        <v>0</v>
      </c>
      <c r="AG508" s="95" t="s">
        <v>50</v>
      </c>
      <c r="AH508" s="9">
        <v>0</v>
      </c>
      <c r="AI508" s="9">
        <v>0</v>
      </c>
      <c r="AJ508" s="95" t="s">
        <v>50</v>
      </c>
      <c r="AK508" s="9">
        <v>0</v>
      </c>
      <c r="AL508" s="9">
        <v>0</v>
      </c>
      <c r="AM508" s="96" t="s">
        <v>47</v>
      </c>
      <c r="AN508" s="95" t="s">
        <v>47</v>
      </c>
      <c r="AO508" s="96" t="s">
        <v>47</v>
      </c>
      <c r="AP508" s="95" t="s">
        <v>47</v>
      </c>
    </row>
    <row r="509" spans="1:42" ht="15" customHeight="1" x14ac:dyDescent="0.25">
      <c r="A509" s="95" t="s">
        <v>971</v>
      </c>
      <c r="B509" s="96">
        <v>44371</v>
      </c>
      <c r="C509" s="95" t="s">
        <v>46</v>
      </c>
      <c r="D509" s="95" t="s">
        <v>58</v>
      </c>
      <c r="E509" s="95" t="s">
        <v>59</v>
      </c>
      <c r="F509" s="95" t="s">
        <v>2364</v>
      </c>
      <c r="G509" s="95" t="s">
        <v>48</v>
      </c>
      <c r="H509" s="95" t="s">
        <v>885</v>
      </c>
      <c r="I509" s="9" t="s">
        <v>47</v>
      </c>
      <c r="J509" s="9" t="s">
        <v>47</v>
      </c>
      <c r="K509" s="9" t="s">
        <v>47</v>
      </c>
      <c r="L509" s="9" t="s">
        <v>47</v>
      </c>
      <c r="M509" s="9">
        <v>0</v>
      </c>
      <c r="N509" s="95" t="s">
        <v>47</v>
      </c>
      <c r="O509" s="95" t="s">
        <v>330</v>
      </c>
      <c r="P509" s="95" t="s">
        <v>331</v>
      </c>
      <c r="Q509" s="9">
        <v>170358276.59</v>
      </c>
      <c r="R509" s="9">
        <v>0</v>
      </c>
      <c r="S509" s="9">
        <v>150733860.30000001</v>
      </c>
      <c r="T509" s="9">
        <v>16917600</v>
      </c>
      <c r="U509" s="95" t="s">
        <v>49</v>
      </c>
      <c r="V509" s="9">
        <v>2706816</v>
      </c>
      <c r="W509" s="9">
        <v>0</v>
      </c>
      <c r="X509" s="95" t="s">
        <v>50</v>
      </c>
      <c r="Y509" s="9">
        <v>0</v>
      </c>
      <c r="Z509" s="9">
        <v>0</v>
      </c>
      <c r="AA509" s="95" t="s">
        <v>50</v>
      </c>
      <c r="AB509" s="9">
        <v>0</v>
      </c>
      <c r="AC509" s="9">
        <v>0</v>
      </c>
      <c r="AD509" s="95" t="s">
        <v>50</v>
      </c>
      <c r="AE509" s="9">
        <v>0</v>
      </c>
      <c r="AF509" s="95">
        <v>0</v>
      </c>
      <c r="AG509" s="95" t="s">
        <v>50</v>
      </c>
      <c r="AH509" s="9">
        <v>0</v>
      </c>
      <c r="AI509" s="9">
        <v>0</v>
      </c>
      <c r="AJ509" s="95" t="s">
        <v>50</v>
      </c>
      <c r="AK509" s="9">
        <v>0</v>
      </c>
      <c r="AL509" s="9">
        <v>0</v>
      </c>
      <c r="AM509" s="96" t="s">
        <v>47</v>
      </c>
      <c r="AN509" s="95" t="s">
        <v>47</v>
      </c>
      <c r="AO509" s="96" t="s">
        <v>47</v>
      </c>
      <c r="AP509" s="95" t="s">
        <v>47</v>
      </c>
    </row>
    <row r="510" spans="1:42" ht="15" customHeight="1" x14ac:dyDescent="0.25">
      <c r="A510" s="95" t="s">
        <v>972</v>
      </c>
      <c r="B510" s="96">
        <v>44371</v>
      </c>
      <c r="C510" s="95" t="s">
        <v>46</v>
      </c>
      <c r="D510" s="95" t="s">
        <v>58</v>
      </c>
      <c r="E510" s="95" t="s">
        <v>59</v>
      </c>
      <c r="F510" s="95" t="s">
        <v>2364</v>
      </c>
      <c r="G510" s="95" t="s">
        <v>48</v>
      </c>
      <c r="H510" s="95" t="s">
        <v>887</v>
      </c>
      <c r="I510" s="9" t="s">
        <v>47</v>
      </c>
      <c r="J510" s="9" t="s">
        <v>47</v>
      </c>
      <c r="K510" s="9" t="s">
        <v>47</v>
      </c>
      <c r="L510" s="9" t="s">
        <v>47</v>
      </c>
      <c r="M510" s="9">
        <v>0</v>
      </c>
      <c r="N510" s="95" t="s">
        <v>47</v>
      </c>
      <c r="O510" s="95" t="s">
        <v>56</v>
      </c>
      <c r="P510" s="95" t="s">
        <v>47</v>
      </c>
      <c r="Q510" s="9">
        <v>11644047</v>
      </c>
      <c r="R510" s="9">
        <v>0</v>
      </c>
      <c r="S510" s="9">
        <v>7136333.4000000004</v>
      </c>
      <c r="T510" s="9">
        <v>0</v>
      </c>
      <c r="U510" s="95" t="s">
        <v>50</v>
      </c>
      <c r="V510" s="9">
        <v>0</v>
      </c>
      <c r="W510" s="9">
        <v>3885960</v>
      </c>
      <c r="X510" s="95" t="s">
        <v>50</v>
      </c>
      <c r="Y510" s="9">
        <v>621753.59999999998</v>
      </c>
      <c r="Z510" s="9">
        <v>0</v>
      </c>
      <c r="AA510" s="95" t="s">
        <v>50</v>
      </c>
      <c r="AB510" s="9">
        <v>0</v>
      </c>
      <c r="AC510" s="9">
        <v>0</v>
      </c>
      <c r="AD510" s="95" t="s">
        <v>50</v>
      </c>
      <c r="AE510" s="9">
        <v>0</v>
      </c>
      <c r="AF510" s="95">
        <v>0</v>
      </c>
      <c r="AG510" s="95" t="s">
        <v>50</v>
      </c>
      <c r="AH510" s="9">
        <v>0</v>
      </c>
      <c r="AI510" s="9">
        <v>0</v>
      </c>
      <c r="AJ510" s="95" t="s">
        <v>50</v>
      </c>
      <c r="AK510" s="9">
        <v>0</v>
      </c>
      <c r="AL510" s="9">
        <v>0</v>
      </c>
      <c r="AM510" s="96" t="s">
        <v>47</v>
      </c>
      <c r="AN510" s="95" t="s">
        <v>47</v>
      </c>
      <c r="AO510" s="96" t="s">
        <v>47</v>
      </c>
      <c r="AP510" s="95" t="s">
        <v>47</v>
      </c>
    </row>
    <row r="511" spans="1:42" ht="15" customHeight="1" x14ac:dyDescent="0.25">
      <c r="A511" s="95" t="s">
        <v>973</v>
      </c>
      <c r="B511" s="96">
        <v>44371</v>
      </c>
      <c r="C511" s="95" t="s">
        <v>1484</v>
      </c>
      <c r="D511" s="95" t="s">
        <v>58</v>
      </c>
      <c r="E511" s="95" t="s">
        <v>1493</v>
      </c>
      <c r="F511" s="95" t="s">
        <v>1628</v>
      </c>
      <c r="G511" s="95" t="s">
        <v>48</v>
      </c>
      <c r="H511" s="95" t="s">
        <v>1629</v>
      </c>
      <c r="I511" s="9" t="s">
        <v>47</v>
      </c>
      <c r="J511" s="9" t="s">
        <v>47</v>
      </c>
      <c r="K511" s="9" t="s">
        <v>47</v>
      </c>
      <c r="L511" s="9" t="s">
        <v>47</v>
      </c>
      <c r="M511" s="9">
        <v>0</v>
      </c>
      <c r="N511" s="95" t="s">
        <v>47</v>
      </c>
      <c r="O511" s="95" t="s">
        <v>56</v>
      </c>
      <c r="P511" s="95" t="s">
        <v>47</v>
      </c>
      <c r="Q511" s="9">
        <v>1757742893.4000003</v>
      </c>
      <c r="R511" s="9">
        <v>0</v>
      </c>
      <c r="S511" s="9">
        <v>1682967228.6000001</v>
      </c>
      <c r="T511" s="9">
        <v>0</v>
      </c>
      <c r="U511" s="95" t="s">
        <v>50</v>
      </c>
      <c r="V511" s="9">
        <v>0</v>
      </c>
      <c r="W511" s="9">
        <v>64461780</v>
      </c>
      <c r="X511" s="95" t="s">
        <v>49</v>
      </c>
      <c r="Y511" s="9">
        <v>10313884.799999999</v>
      </c>
      <c r="Z511" s="9">
        <v>0</v>
      </c>
      <c r="AA511" s="95" t="s">
        <v>50</v>
      </c>
      <c r="AB511" s="9">
        <v>0</v>
      </c>
      <c r="AC511" s="9">
        <v>0</v>
      </c>
      <c r="AD511" s="95" t="s">
        <v>50</v>
      </c>
      <c r="AE511" s="9">
        <v>0</v>
      </c>
      <c r="AF511" s="95">
        <v>0</v>
      </c>
      <c r="AG511" s="95" t="s">
        <v>50</v>
      </c>
      <c r="AH511" s="9">
        <v>0</v>
      </c>
      <c r="AI511" s="9">
        <v>0</v>
      </c>
      <c r="AJ511" s="95" t="s">
        <v>50</v>
      </c>
      <c r="AK511" s="9">
        <v>0</v>
      </c>
      <c r="AL511" s="9">
        <v>0</v>
      </c>
      <c r="AM511" s="96" t="s">
        <v>47</v>
      </c>
      <c r="AN511" s="95" t="s">
        <v>47</v>
      </c>
      <c r="AO511" s="96" t="s">
        <v>47</v>
      </c>
      <c r="AP511" s="95" t="s">
        <v>47</v>
      </c>
    </row>
    <row r="512" spans="1:42" ht="15" customHeight="1" x14ac:dyDescent="0.25">
      <c r="A512" s="95" t="s">
        <v>974</v>
      </c>
      <c r="B512" s="96">
        <v>44371</v>
      </c>
      <c r="C512" s="95" t="s">
        <v>1737</v>
      </c>
      <c r="D512" s="95" t="s">
        <v>58</v>
      </c>
      <c r="E512" s="95" t="s">
        <v>1746</v>
      </c>
      <c r="F512" s="95" t="s">
        <v>1977</v>
      </c>
      <c r="G512" s="95" t="s">
        <v>48</v>
      </c>
      <c r="H512" s="95" t="s">
        <v>2073</v>
      </c>
      <c r="I512" s="9" t="s">
        <v>47</v>
      </c>
      <c r="J512" s="9" t="s">
        <v>47</v>
      </c>
      <c r="K512" s="9" t="s">
        <v>47</v>
      </c>
      <c r="L512" s="9" t="s">
        <v>47</v>
      </c>
      <c r="M512" s="9">
        <v>0</v>
      </c>
      <c r="N512" s="95" t="s">
        <v>47</v>
      </c>
      <c r="O512" s="95" t="s">
        <v>56</v>
      </c>
      <c r="P512" s="95" t="s">
        <v>47</v>
      </c>
      <c r="Q512" s="9">
        <v>2300959055.2440004</v>
      </c>
      <c r="R512" s="9">
        <v>0</v>
      </c>
      <c r="S512" s="9">
        <v>1443020146.6599998</v>
      </c>
      <c r="T512" s="9">
        <v>0</v>
      </c>
      <c r="U512" s="95" t="s">
        <v>50</v>
      </c>
      <c r="V512" s="9">
        <v>0</v>
      </c>
      <c r="W512" s="9">
        <v>739602507.39999998</v>
      </c>
      <c r="X512" s="95" t="s">
        <v>50</v>
      </c>
      <c r="Y512" s="9">
        <v>118336401.18400002</v>
      </c>
      <c r="Z512" s="9">
        <v>0</v>
      </c>
      <c r="AA512" s="95" t="s">
        <v>50</v>
      </c>
      <c r="AB512" s="9">
        <v>0</v>
      </c>
      <c r="AC512" s="9">
        <v>0</v>
      </c>
      <c r="AD512" s="95" t="s">
        <v>50</v>
      </c>
      <c r="AE512" s="9">
        <v>0</v>
      </c>
      <c r="AF512" s="95">
        <v>0</v>
      </c>
      <c r="AG512" s="95" t="s">
        <v>50</v>
      </c>
      <c r="AH512" s="9">
        <v>0</v>
      </c>
      <c r="AI512" s="9">
        <v>0</v>
      </c>
      <c r="AJ512" s="95" t="s">
        <v>50</v>
      </c>
      <c r="AK512" s="9">
        <v>0</v>
      </c>
      <c r="AL512" s="9">
        <v>0</v>
      </c>
      <c r="AM512" s="96" t="s">
        <v>47</v>
      </c>
      <c r="AN512" s="95" t="s">
        <v>47</v>
      </c>
      <c r="AO512" s="96" t="s">
        <v>47</v>
      </c>
      <c r="AP512" s="95" t="s">
        <v>47</v>
      </c>
    </row>
    <row r="513" spans="1:42" ht="15" customHeight="1" x14ac:dyDescent="0.25">
      <c r="A513" s="95" t="s">
        <v>975</v>
      </c>
      <c r="B513" s="97">
        <v>44371</v>
      </c>
      <c r="C513" s="95" t="s">
        <v>46</v>
      </c>
      <c r="D513" s="95" t="s">
        <v>58</v>
      </c>
      <c r="E513" s="95" t="s">
        <v>2275</v>
      </c>
      <c r="F513" s="93" t="s">
        <v>2294</v>
      </c>
      <c r="G513" s="95" t="s">
        <v>2276</v>
      </c>
      <c r="H513" s="95" t="s">
        <v>2295</v>
      </c>
      <c r="I513" s="95"/>
      <c r="J513" s="9"/>
      <c r="K513" s="9"/>
      <c r="L513" s="9"/>
      <c r="M513" s="9">
        <v>0</v>
      </c>
      <c r="N513" s="95"/>
      <c r="O513" s="95" t="s">
        <v>56</v>
      </c>
      <c r="P513" s="95"/>
      <c r="Q513" s="9">
        <v>294665800.25</v>
      </c>
      <c r="R513" s="9">
        <v>0</v>
      </c>
      <c r="S513" s="9">
        <v>294665800.25</v>
      </c>
      <c r="T513" s="9">
        <v>0</v>
      </c>
      <c r="U513" s="95" t="s">
        <v>50</v>
      </c>
      <c r="V513" s="9">
        <v>0</v>
      </c>
      <c r="W513" s="9">
        <v>0</v>
      </c>
      <c r="X513" s="95" t="s">
        <v>50</v>
      </c>
      <c r="Y513" s="9">
        <v>0</v>
      </c>
      <c r="Z513" s="9">
        <v>0</v>
      </c>
      <c r="AA513" s="95" t="s">
        <v>50</v>
      </c>
      <c r="AB513" s="9">
        <v>0</v>
      </c>
      <c r="AC513" s="9">
        <v>0</v>
      </c>
      <c r="AD513" s="95" t="s">
        <v>50</v>
      </c>
      <c r="AE513" s="9">
        <v>0</v>
      </c>
      <c r="AF513" s="9">
        <v>0</v>
      </c>
      <c r="AG513" s="98"/>
      <c r="AH513" s="98"/>
      <c r="AI513" s="98"/>
      <c r="AJ513" s="98"/>
      <c r="AK513" s="9"/>
      <c r="AL513" s="9"/>
      <c r="AM513" s="99"/>
      <c r="AN513" s="98"/>
      <c r="AO513" s="98"/>
      <c r="AP513" s="98"/>
    </row>
    <row r="514" spans="1:42" ht="15" customHeight="1" x14ac:dyDescent="0.25">
      <c r="A514" s="95" t="s">
        <v>976</v>
      </c>
      <c r="B514" s="96">
        <v>44371</v>
      </c>
      <c r="C514" s="95" t="s">
        <v>46</v>
      </c>
      <c r="D514" s="95" t="s">
        <v>62</v>
      </c>
      <c r="E514" s="95" t="s">
        <v>63</v>
      </c>
      <c r="F514" s="95" t="s">
        <v>2378</v>
      </c>
      <c r="G514" s="95" t="s">
        <v>48</v>
      </c>
      <c r="H514" s="95" t="s">
        <v>889</v>
      </c>
      <c r="I514" s="9" t="s">
        <v>47</v>
      </c>
      <c r="J514" s="9" t="s">
        <v>47</v>
      </c>
      <c r="K514" s="9" t="s">
        <v>47</v>
      </c>
      <c r="L514" s="9" t="s">
        <v>47</v>
      </c>
      <c r="M514" s="9">
        <v>0</v>
      </c>
      <c r="N514" s="95" t="s">
        <v>47</v>
      </c>
      <c r="O514" s="95" t="s">
        <v>890</v>
      </c>
      <c r="P514" s="95" t="s">
        <v>891</v>
      </c>
      <c r="Q514" s="9">
        <v>3394650</v>
      </c>
      <c r="R514" s="9">
        <v>0</v>
      </c>
      <c r="S514" s="9">
        <v>3394650</v>
      </c>
      <c r="T514" s="9">
        <v>0</v>
      </c>
      <c r="U514" s="95" t="s">
        <v>50</v>
      </c>
      <c r="V514" s="9">
        <v>0</v>
      </c>
      <c r="W514" s="9">
        <v>0</v>
      </c>
      <c r="X514" s="95" t="s">
        <v>50</v>
      </c>
      <c r="Y514" s="9">
        <v>0</v>
      </c>
      <c r="Z514" s="9">
        <v>0</v>
      </c>
      <c r="AA514" s="95" t="s">
        <v>50</v>
      </c>
      <c r="AB514" s="9">
        <v>0</v>
      </c>
      <c r="AC514" s="9">
        <v>0</v>
      </c>
      <c r="AD514" s="95" t="s">
        <v>50</v>
      </c>
      <c r="AE514" s="9">
        <v>0</v>
      </c>
      <c r="AF514" s="95">
        <v>0</v>
      </c>
      <c r="AG514" s="95" t="s">
        <v>50</v>
      </c>
      <c r="AH514" s="9">
        <v>0</v>
      </c>
      <c r="AI514" s="9">
        <v>0</v>
      </c>
      <c r="AJ514" s="95" t="s">
        <v>50</v>
      </c>
      <c r="AK514" s="9">
        <v>0</v>
      </c>
      <c r="AL514" s="9">
        <v>0</v>
      </c>
      <c r="AM514" s="96" t="s">
        <v>47</v>
      </c>
      <c r="AN514" s="95" t="s">
        <v>47</v>
      </c>
      <c r="AO514" s="96" t="s">
        <v>47</v>
      </c>
      <c r="AP514" s="95" t="s">
        <v>47</v>
      </c>
    </row>
    <row r="515" spans="1:42" ht="15" customHeight="1" x14ac:dyDescent="0.25">
      <c r="A515" s="95" t="s">
        <v>977</v>
      </c>
      <c r="B515" s="96">
        <v>44371</v>
      </c>
      <c r="C515" s="95" t="s">
        <v>1484</v>
      </c>
      <c r="D515" s="95" t="s">
        <v>62</v>
      </c>
      <c r="E515" s="95" t="s">
        <v>1501</v>
      </c>
      <c r="F515" s="95" t="s">
        <v>2588</v>
      </c>
      <c r="G515" s="95" t="s">
        <v>48</v>
      </c>
      <c r="H515" s="95" t="s">
        <v>1630</v>
      </c>
      <c r="I515" s="9" t="s">
        <v>47</v>
      </c>
      <c r="J515" s="9" t="s">
        <v>47</v>
      </c>
      <c r="K515" s="9" t="s">
        <v>47</v>
      </c>
      <c r="L515" s="9" t="s">
        <v>47</v>
      </c>
      <c r="M515" s="9">
        <v>0</v>
      </c>
      <c r="N515" s="95" t="s">
        <v>47</v>
      </c>
      <c r="O515" s="95" t="s">
        <v>56</v>
      </c>
      <c r="P515" s="95" t="s">
        <v>47</v>
      </c>
      <c r="Q515" s="9">
        <v>1185425415</v>
      </c>
      <c r="R515" s="9">
        <v>0</v>
      </c>
      <c r="S515" s="9">
        <v>1121741971.8</v>
      </c>
      <c r="T515" s="9">
        <v>0</v>
      </c>
      <c r="U515" s="95" t="s">
        <v>50</v>
      </c>
      <c r="V515" s="9">
        <v>0</v>
      </c>
      <c r="W515" s="9">
        <v>54899520</v>
      </c>
      <c r="X515" s="95" t="s">
        <v>49</v>
      </c>
      <c r="Y515" s="9">
        <v>8783923.1999999993</v>
      </c>
      <c r="Z515" s="9">
        <v>0</v>
      </c>
      <c r="AA515" s="95" t="s">
        <v>50</v>
      </c>
      <c r="AB515" s="9">
        <v>0</v>
      </c>
      <c r="AC515" s="9">
        <v>0</v>
      </c>
      <c r="AD515" s="95" t="s">
        <v>50</v>
      </c>
      <c r="AE515" s="9">
        <v>0</v>
      </c>
      <c r="AF515" s="95">
        <v>0</v>
      </c>
      <c r="AG515" s="95" t="s">
        <v>50</v>
      </c>
      <c r="AH515" s="9">
        <v>0</v>
      </c>
      <c r="AI515" s="9">
        <v>0</v>
      </c>
      <c r="AJ515" s="95" t="s">
        <v>50</v>
      </c>
      <c r="AK515" s="9">
        <v>0</v>
      </c>
      <c r="AL515" s="9">
        <v>0</v>
      </c>
      <c r="AM515" s="96" t="s">
        <v>47</v>
      </c>
      <c r="AN515" s="95" t="s">
        <v>47</v>
      </c>
      <c r="AO515" s="96" t="s">
        <v>47</v>
      </c>
      <c r="AP515" s="95" t="s">
        <v>47</v>
      </c>
    </row>
    <row r="516" spans="1:42" ht="15" customHeight="1" x14ac:dyDescent="0.25">
      <c r="A516" s="95" t="s">
        <v>978</v>
      </c>
      <c r="B516" s="92">
        <v>44371</v>
      </c>
      <c r="C516" s="93" t="s">
        <v>1737</v>
      </c>
      <c r="D516" s="93" t="s">
        <v>62</v>
      </c>
      <c r="E516" s="93" t="s">
        <v>1775</v>
      </c>
      <c r="F516" s="93" t="s">
        <v>1865</v>
      </c>
      <c r="G516" s="93" t="s">
        <v>48</v>
      </c>
      <c r="H516" s="93" t="s">
        <v>2074</v>
      </c>
      <c r="I516" s="94" t="s">
        <v>47</v>
      </c>
      <c r="J516" s="94" t="s">
        <v>47</v>
      </c>
      <c r="K516" s="94" t="s">
        <v>47</v>
      </c>
      <c r="L516" s="94" t="s">
        <v>47</v>
      </c>
      <c r="M516" s="94">
        <v>0</v>
      </c>
      <c r="N516" s="93" t="s">
        <v>47</v>
      </c>
      <c r="O516" s="93" t="s">
        <v>56</v>
      </c>
      <c r="P516" s="93" t="s">
        <v>47</v>
      </c>
      <c r="Q516" s="94">
        <v>40862848.799999997</v>
      </c>
      <c r="R516" s="94">
        <v>0</v>
      </c>
      <c r="S516" s="94">
        <v>25676059.200000003</v>
      </c>
      <c r="T516" s="94">
        <v>0</v>
      </c>
      <c r="U516" s="93" t="s">
        <v>50</v>
      </c>
      <c r="V516" s="94">
        <v>0</v>
      </c>
      <c r="W516" s="94">
        <v>13092060</v>
      </c>
      <c r="X516" s="93" t="s">
        <v>49</v>
      </c>
      <c r="Y516" s="94">
        <v>2094729.6</v>
      </c>
      <c r="Z516" s="94">
        <v>0</v>
      </c>
      <c r="AA516" s="93" t="s">
        <v>50</v>
      </c>
      <c r="AB516" s="94">
        <v>0</v>
      </c>
      <c r="AC516" s="94">
        <v>0</v>
      </c>
      <c r="AD516" s="93" t="s">
        <v>50</v>
      </c>
      <c r="AE516" s="94">
        <v>0</v>
      </c>
      <c r="AF516" s="93">
        <v>0</v>
      </c>
      <c r="AG516" s="93" t="s">
        <v>50</v>
      </c>
      <c r="AH516" s="94">
        <v>0</v>
      </c>
      <c r="AI516" s="94">
        <v>0</v>
      </c>
      <c r="AJ516" s="93" t="s">
        <v>50</v>
      </c>
      <c r="AK516" s="94">
        <v>0</v>
      </c>
      <c r="AL516" s="94">
        <v>0</v>
      </c>
      <c r="AM516" s="92" t="s">
        <v>47</v>
      </c>
      <c r="AN516" s="93" t="s">
        <v>47</v>
      </c>
      <c r="AO516" s="92" t="s">
        <v>47</v>
      </c>
      <c r="AP516" s="93" t="s">
        <v>47</v>
      </c>
    </row>
    <row r="517" spans="1:42" ht="15" customHeight="1" x14ac:dyDescent="0.25">
      <c r="A517" s="95" t="s">
        <v>979</v>
      </c>
      <c r="B517" s="92">
        <v>44371</v>
      </c>
      <c r="C517" s="93" t="s">
        <v>1737</v>
      </c>
      <c r="D517" s="93" t="s">
        <v>62</v>
      </c>
      <c r="E517" s="93" t="s">
        <v>1775</v>
      </c>
      <c r="F517" s="93" t="s">
        <v>1867</v>
      </c>
      <c r="G517" s="93" t="s">
        <v>48</v>
      </c>
      <c r="H517" s="93" t="s">
        <v>2075</v>
      </c>
      <c r="I517" s="94" t="s">
        <v>47</v>
      </c>
      <c r="J517" s="94" t="s">
        <v>47</v>
      </c>
      <c r="K517" s="94" t="s">
        <v>47</v>
      </c>
      <c r="L517" s="94" t="s">
        <v>47</v>
      </c>
      <c r="M517" s="94">
        <v>0</v>
      </c>
      <c r="N517" s="93" t="s">
        <v>47</v>
      </c>
      <c r="O517" s="93" t="s">
        <v>1765</v>
      </c>
      <c r="P517" s="93" t="s">
        <v>1766</v>
      </c>
      <c r="Q517" s="94">
        <v>73502520</v>
      </c>
      <c r="R517" s="94">
        <v>0</v>
      </c>
      <c r="S517" s="94">
        <v>30343560</v>
      </c>
      <c r="T517" s="94">
        <v>37206000</v>
      </c>
      <c r="U517" s="93" t="s">
        <v>49</v>
      </c>
      <c r="V517" s="94">
        <v>5952960</v>
      </c>
      <c r="W517" s="94">
        <v>0</v>
      </c>
      <c r="X517" s="93" t="s">
        <v>50</v>
      </c>
      <c r="Y517" s="94">
        <v>0</v>
      </c>
      <c r="Z517" s="94">
        <v>0</v>
      </c>
      <c r="AA517" s="93" t="s">
        <v>50</v>
      </c>
      <c r="AB517" s="94">
        <v>0</v>
      </c>
      <c r="AC517" s="94">
        <v>0</v>
      </c>
      <c r="AD517" s="93" t="s">
        <v>50</v>
      </c>
      <c r="AE517" s="94">
        <v>0</v>
      </c>
      <c r="AF517" s="93">
        <v>0</v>
      </c>
      <c r="AG517" s="93" t="s">
        <v>50</v>
      </c>
      <c r="AH517" s="94">
        <v>0</v>
      </c>
      <c r="AI517" s="94">
        <v>0</v>
      </c>
      <c r="AJ517" s="93" t="s">
        <v>50</v>
      </c>
      <c r="AK517" s="94">
        <v>0</v>
      </c>
      <c r="AL517" s="94">
        <v>0</v>
      </c>
      <c r="AM517" s="92" t="s">
        <v>47</v>
      </c>
      <c r="AN517" s="93" t="s">
        <v>47</v>
      </c>
      <c r="AO517" s="92" t="s">
        <v>47</v>
      </c>
      <c r="AP517" s="93" t="s">
        <v>47</v>
      </c>
    </row>
    <row r="518" spans="1:42" ht="15" customHeight="1" x14ac:dyDescent="0.25">
      <c r="A518" s="95" t="s">
        <v>980</v>
      </c>
      <c r="B518" s="92">
        <v>44371</v>
      </c>
      <c r="C518" s="93" t="s">
        <v>1737</v>
      </c>
      <c r="D518" s="93" t="s">
        <v>62</v>
      </c>
      <c r="E518" s="93" t="s">
        <v>1775</v>
      </c>
      <c r="F518" s="93" t="s">
        <v>2076</v>
      </c>
      <c r="G518" s="93" t="s">
        <v>48</v>
      </c>
      <c r="H518" s="93" t="s">
        <v>2077</v>
      </c>
      <c r="I518" s="94" t="s">
        <v>47</v>
      </c>
      <c r="J518" s="94" t="s">
        <v>47</v>
      </c>
      <c r="K518" s="94" t="s">
        <v>47</v>
      </c>
      <c r="L518" s="94" t="s">
        <v>47</v>
      </c>
      <c r="M518" s="94">
        <v>0</v>
      </c>
      <c r="N518" s="93" t="s">
        <v>47</v>
      </c>
      <c r="O518" s="93" t="s">
        <v>56</v>
      </c>
      <c r="P518" s="93" t="s">
        <v>47</v>
      </c>
      <c r="Q518" s="94">
        <v>1652112580.7899995</v>
      </c>
      <c r="R518" s="94">
        <v>0</v>
      </c>
      <c r="S518" s="94">
        <v>1157187760.3099997</v>
      </c>
      <c r="T518" s="94">
        <v>0</v>
      </c>
      <c r="U518" s="93" t="s">
        <v>50</v>
      </c>
      <c r="V518" s="94">
        <v>0</v>
      </c>
      <c r="W518" s="94">
        <v>426659328.00000006</v>
      </c>
      <c r="X518" s="93" t="s">
        <v>50</v>
      </c>
      <c r="Y518" s="94">
        <v>68265492.479999989</v>
      </c>
      <c r="Z518" s="94">
        <v>0</v>
      </c>
      <c r="AA518" s="93" t="s">
        <v>50</v>
      </c>
      <c r="AB518" s="94">
        <v>0</v>
      </c>
      <c r="AC518" s="94">
        <v>0</v>
      </c>
      <c r="AD518" s="93" t="s">
        <v>50</v>
      </c>
      <c r="AE518" s="94">
        <v>0</v>
      </c>
      <c r="AF518" s="93">
        <v>0</v>
      </c>
      <c r="AG518" s="93" t="s">
        <v>50</v>
      </c>
      <c r="AH518" s="94">
        <v>0</v>
      </c>
      <c r="AI518" s="94">
        <v>0</v>
      </c>
      <c r="AJ518" s="93" t="s">
        <v>50</v>
      </c>
      <c r="AK518" s="94">
        <v>0</v>
      </c>
      <c r="AL518" s="94">
        <v>0</v>
      </c>
      <c r="AM518" s="92" t="s">
        <v>47</v>
      </c>
      <c r="AN518" s="93" t="s">
        <v>47</v>
      </c>
      <c r="AO518" s="92" t="s">
        <v>47</v>
      </c>
      <c r="AP518" s="93" t="s">
        <v>47</v>
      </c>
    </row>
    <row r="519" spans="1:42" ht="15" customHeight="1" x14ac:dyDescent="0.25">
      <c r="A519" s="95" t="s">
        <v>981</v>
      </c>
      <c r="B519" s="96">
        <v>44371</v>
      </c>
      <c r="C519" s="95" t="s">
        <v>46</v>
      </c>
      <c r="D519" s="95" t="s">
        <v>66</v>
      </c>
      <c r="E519" s="95" t="s">
        <v>67</v>
      </c>
      <c r="F519" s="95" t="s">
        <v>2384</v>
      </c>
      <c r="G519" s="95" t="s">
        <v>48</v>
      </c>
      <c r="H519" s="95" t="s">
        <v>893</v>
      </c>
      <c r="I519" s="9" t="s">
        <v>47</v>
      </c>
      <c r="J519" s="9" t="s">
        <v>47</v>
      </c>
      <c r="K519" s="9" t="s">
        <v>47</v>
      </c>
      <c r="L519" s="9" t="s">
        <v>47</v>
      </c>
      <c r="M519" s="9">
        <v>0</v>
      </c>
      <c r="N519" s="95" t="s">
        <v>47</v>
      </c>
      <c r="O519" s="95" t="s">
        <v>818</v>
      </c>
      <c r="P519" s="95" t="s">
        <v>819</v>
      </c>
      <c r="Q519" s="9">
        <v>53661100.799999997</v>
      </c>
      <c r="R519" s="9">
        <v>0</v>
      </c>
      <c r="S519" s="9">
        <v>47976660</v>
      </c>
      <c r="T519" s="9">
        <v>4900380</v>
      </c>
      <c r="U519" s="95" t="s">
        <v>49</v>
      </c>
      <c r="V519" s="9">
        <v>784060.8</v>
      </c>
      <c r="W519" s="9">
        <v>0</v>
      </c>
      <c r="X519" s="95" t="s">
        <v>50</v>
      </c>
      <c r="Y519" s="9">
        <v>0</v>
      </c>
      <c r="Z519" s="9">
        <v>0</v>
      </c>
      <c r="AA519" s="95" t="s">
        <v>50</v>
      </c>
      <c r="AB519" s="9">
        <v>0</v>
      </c>
      <c r="AC519" s="9">
        <v>0</v>
      </c>
      <c r="AD519" s="95" t="s">
        <v>50</v>
      </c>
      <c r="AE519" s="9">
        <v>0</v>
      </c>
      <c r="AF519" s="95">
        <v>0</v>
      </c>
      <c r="AG519" s="95" t="s">
        <v>50</v>
      </c>
      <c r="AH519" s="9">
        <v>0</v>
      </c>
      <c r="AI519" s="9">
        <v>0</v>
      </c>
      <c r="AJ519" s="95" t="s">
        <v>50</v>
      </c>
      <c r="AK519" s="9">
        <v>0</v>
      </c>
      <c r="AL519" s="9">
        <v>0</v>
      </c>
      <c r="AM519" s="96" t="s">
        <v>47</v>
      </c>
      <c r="AN519" s="95" t="s">
        <v>47</v>
      </c>
      <c r="AO519" s="96" t="s">
        <v>47</v>
      </c>
      <c r="AP519" s="95" t="s">
        <v>47</v>
      </c>
    </row>
    <row r="520" spans="1:42" ht="15" customHeight="1" x14ac:dyDescent="0.25">
      <c r="A520" s="95" t="s">
        <v>982</v>
      </c>
      <c r="B520" s="96">
        <v>44371</v>
      </c>
      <c r="C520" s="95" t="s">
        <v>46</v>
      </c>
      <c r="D520" s="95" t="s">
        <v>66</v>
      </c>
      <c r="E520" s="95" t="s">
        <v>67</v>
      </c>
      <c r="F520" s="95" t="s">
        <v>2384</v>
      </c>
      <c r="G520" s="95" t="s">
        <v>48</v>
      </c>
      <c r="H520" s="95" t="s">
        <v>895</v>
      </c>
      <c r="I520" s="9" t="s">
        <v>47</v>
      </c>
      <c r="J520" s="9" t="s">
        <v>47</v>
      </c>
      <c r="K520" s="9" t="s">
        <v>47</v>
      </c>
      <c r="L520" s="9" t="s">
        <v>47</v>
      </c>
      <c r="M520" s="9">
        <v>0</v>
      </c>
      <c r="N520" s="95" t="s">
        <v>47</v>
      </c>
      <c r="O520" s="95" t="s">
        <v>56</v>
      </c>
      <c r="P520" s="95" t="s">
        <v>47</v>
      </c>
      <c r="Q520" s="9">
        <v>1836907934.802</v>
      </c>
      <c r="R520" s="9">
        <v>0</v>
      </c>
      <c r="S520" s="9">
        <v>1492953008.8500004</v>
      </c>
      <c r="T520" s="9">
        <v>0</v>
      </c>
      <c r="U520" s="95" t="s">
        <v>50</v>
      </c>
      <c r="V520" s="9">
        <v>0</v>
      </c>
      <c r="W520" s="9">
        <v>296512867.20000005</v>
      </c>
      <c r="X520" s="95" t="s">
        <v>49</v>
      </c>
      <c r="Y520" s="9">
        <v>47442058.752000004</v>
      </c>
      <c r="Z520" s="9">
        <v>0</v>
      </c>
      <c r="AA520" s="95" t="s">
        <v>50</v>
      </c>
      <c r="AB520" s="9">
        <v>0</v>
      </c>
      <c r="AC520" s="9">
        <v>0</v>
      </c>
      <c r="AD520" s="95" t="s">
        <v>50</v>
      </c>
      <c r="AE520" s="9">
        <v>0</v>
      </c>
      <c r="AF520" s="95">
        <v>0</v>
      </c>
      <c r="AG520" s="95" t="s">
        <v>50</v>
      </c>
      <c r="AH520" s="9">
        <v>0</v>
      </c>
      <c r="AI520" s="9">
        <v>0</v>
      </c>
      <c r="AJ520" s="95" t="s">
        <v>50</v>
      </c>
      <c r="AK520" s="9">
        <v>0</v>
      </c>
      <c r="AL520" s="9">
        <v>0</v>
      </c>
      <c r="AM520" s="96" t="s">
        <v>47</v>
      </c>
      <c r="AN520" s="95" t="s">
        <v>47</v>
      </c>
      <c r="AO520" s="96" t="s">
        <v>47</v>
      </c>
      <c r="AP520" s="95" t="s">
        <v>47</v>
      </c>
    </row>
    <row r="521" spans="1:42" ht="15" customHeight="1" x14ac:dyDescent="0.25">
      <c r="A521" s="95" t="s">
        <v>2651</v>
      </c>
      <c r="B521" s="96">
        <v>44371</v>
      </c>
      <c r="C521" s="95" t="s">
        <v>46</v>
      </c>
      <c r="D521" s="95" t="s">
        <v>66</v>
      </c>
      <c r="E521" s="95" t="s">
        <v>67</v>
      </c>
      <c r="F521" s="95" t="s">
        <v>2384</v>
      </c>
      <c r="G521" s="95" t="s">
        <v>48</v>
      </c>
      <c r="H521" s="95" t="s">
        <v>897</v>
      </c>
      <c r="I521" s="9" t="s">
        <v>47</v>
      </c>
      <c r="J521" s="9" t="s">
        <v>47</v>
      </c>
      <c r="K521" s="9" t="s">
        <v>47</v>
      </c>
      <c r="L521" s="9" t="s">
        <v>47</v>
      </c>
      <c r="M521" s="9">
        <v>0</v>
      </c>
      <c r="N521" s="95" t="s">
        <v>47</v>
      </c>
      <c r="O521" s="95" t="s">
        <v>96</v>
      </c>
      <c r="P521" s="95" t="s">
        <v>97</v>
      </c>
      <c r="Q521" s="9">
        <v>308312336.69999999</v>
      </c>
      <c r="R521" s="9">
        <v>0</v>
      </c>
      <c r="S521" s="9">
        <v>246982347.89999998</v>
      </c>
      <c r="T521" s="9">
        <v>52870680</v>
      </c>
      <c r="U521" s="95" t="s">
        <v>49</v>
      </c>
      <c r="V521" s="9">
        <v>8459308.8000000007</v>
      </c>
      <c r="W521" s="9">
        <v>0</v>
      </c>
      <c r="X521" s="95" t="s">
        <v>50</v>
      </c>
      <c r="Y521" s="9">
        <v>0</v>
      </c>
      <c r="Z521" s="9">
        <v>0</v>
      </c>
      <c r="AA521" s="95" t="s">
        <v>50</v>
      </c>
      <c r="AB521" s="9">
        <v>0</v>
      </c>
      <c r="AC521" s="9">
        <v>0</v>
      </c>
      <c r="AD521" s="95" t="s">
        <v>50</v>
      </c>
      <c r="AE521" s="9">
        <v>0</v>
      </c>
      <c r="AF521" s="95">
        <v>0</v>
      </c>
      <c r="AG521" s="95" t="s">
        <v>50</v>
      </c>
      <c r="AH521" s="9">
        <v>0</v>
      </c>
      <c r="AI521" s="9">
        <v>0</v>
      </c>
      <c r="AJ521" s="95" t="s">
        <v>50</v>
      </c>
      <c r="AK521" s="9">
        <v>0</v>
      </c>
      <c r="AL521" s="9">
        <v>0</v>
      </c>
      <c r="AM521" s="96" t="s">
        <v>47</v>
      </c>
      <c r="AN521" s="95" t="s">
        <v>47</v>
      </c>
      <c r="AO521" s="96" t="s">
        <v>47</v>
      </c>
      <c r="AP521" s="95" t="s">
        <v>47</v>
      </c>
    </row>
    <row r="522" spans="1:42" ht="15" customHeight="1" x14ac:dyDescent="0.25">
      <c r="A522" s="95" t="s">
        <v>2652</v>
      </c>
      <c r="B522" s="96">
        <v>44371</v>
      </c>
      <c r="C522" s="95" t="s">
        <v>46</v>
      </c>
      <c r="D522" s="95" t="s">
        <v>66</v>
      </c>
      <c r="E522" s="95" t="s">
        <v>67</v>
      </c>
      <c r="F522" s="95" t="s">
        <v>2384</v>
      </c>
      <c r="G522" s="95" t="s">
        <v>48</v>
      </c>
      <c r="H522" s="95" t="s">
        <v>899</v>
      </c>
      <c r="I522" s="9" t="s">
        <v>47</v>
      </c>
      <c r="J522" s="9" t="s">
        <v>47</v>
      </c>
      <c r="K522" s="9" t="s">
        <v>47</v>
      </c>
      <c r="L522" s="9" t="s">
        <v>47</v>
      </c>
      <c r="M522" s="9">
        <v>0</v>
      </c>
      <c r="N522" s="95" t="s">
        <v>47</v>
      </c>
      <c r="O522" s="95" t="s">
        <v>56</v>
      </c>
      <c r="P522" s="95" t="s">
        <v>47</v>
      </c>
      <c r="Q522" s="9">
        <v>33168195</v>
      </c>
      <c r="R522" s="9">
        <v>0</v>
      </c>
      <c r="S522" s="9">
        <v>33168195</v>
      </c>
      <c r="T522" s="9">
        <v>0</v>
      </c>
      <c r="U522" s="95" t="s">
        <v>50</v>
      </c>
      <c r="V522" s="9">
        <v>0</v>
      </c>
      <c r="W522" s="9">
        <v>0</v>
      </c>
      <c r="X522" s="95" t="s">
        <v>50</v>
      </c>
      <c r="Y522" s="9">
        <v>0</v>
      </c>
      <c r="Z522" s="9">
        <v>0</v>
      </c>
      <c r="AA522" s="95" t="s">
        <v>50</v>
      </c>
      <c r="AB522" s="9">
        <v>0</v>
      </c>
      <c r="AC522" s="9">
        <v>0</v>
      </c>
      <c r="AD522" s="95" t="s">
        <v>50</v>
      </c>
      <c r="AE522" s="9">
        <v>0</v>
      </c>
      <c r="AF522" s="95">
        <v>0</v>
      </c>
      <c r="AG522" s="95" t="s">
        <v>50</v>
      </c>
      <c r="AH522" s="9">
        <v>0</v>
      </c>
      <c r="AI522" s="9">
        <v>0</v>
      </c>
      <c r="AJ522" s="95" t="s">
        <v>50</v>
      </c>
      <c r="AK522" s="9">
        <v>0</v>
      </c>
      <c r="AL522" s="9">
        <v>0</v>
      </c>
      <c r="AM522" s="96" t="s">
        <v>47</v>
      </c>
      <c r="AN522" s="95" t="s">
        <v>47</v>
      </c>
      <c r="AO522" s="96" t="s">
        <v>47</v>
      </c>
      <c r="AP522" s="95" t="s">
        <v>47</v>
      </c>
    </row>
    <row r="523" spans="1:42" ht="15" customHeight="1" x14ac:dyDescent="0.25">
      <c r="A523" s="95" t="s">
        <v>2653</v>
      </c>
      <c r="B523" s="96">
        <v>44371</v>
      </c>
      <c r="C523" s="95" t="s">
        <v>46</v>
      </c>
      <c r="D523" s="95" t="s">
        <v>66</v>
      </c>
      <c r="E523" s="95" t="s">
        <v>67</v>
      </c>
      <c r="F523" s="95" t="s">
        <v>2384</v>
      </c>
      <c r="G523" s="95" t="s">
        <v>48</v>
      </c>
      <c r="H523" s="95" t="s">
        <v>901</v>
      </c>
      <c r="I523" s="9" t="s">
        <v>47</v>
      </c>
      <c r="J523" s="9" t="s">
        <v>47</v>
      </c>
      <c r="K523" s="9" t="s">
        <v>47</v>
      </c>
      <c r="L523" s="9" t="s">
        <v>47</v>
      </c>
      <c r="M523" s="9">
        <v>0</v>
      </c>
      <c r="N523" s="95" t="s">
        <v>47</v>
      </c>
      <c r="O523" s="95" t="s">
        <v>96</v>
      </c>
      <c r="P523" s="95" t="s">
        <v>97</v>
      </c>
      <c r="Q523" s="9">
        <v>14674046.4</v>
      </c>
      <c r="R523" s="9">
        <v>0</v>
      </c>
      <c r="S523" s="9">
        <v>0</v>
      </c>
      <c r="T523" s="9">
        <v>12650040</v>
      </c>
      <c r="U523" s="95" t="s">
        <v>49</v>
      </c>
      <c r="V523" s="9">
        <v>2024006.4</v>
      </c>
      <c r="W523" s="9">
        <v>0</v>
      </c>
      <c r="X523" s="95" t="s">
        <v>50</v>
      </c>
      <c r="Y523" s="9">
        <v>0</v>
      </c>
      <c r="Z523" s="9">
        <v>0</v>
      </c>
      <c r="AA523" s="95" t="s">
        <v>50</v>
      </c>
      <c r="AB523" s="9">
        <v>0</v>
      </c>
      <c r="AC523" s="9">
        <v>0</v>
      </c>
      <c r="AD523" s="95" t="s">
        <v>50</v>
      </c>
      <c r="AE523" s="9">
        <v>0</v>
      </c>
      <c r="AF523" s="95">
        <v>0</v>
      </c>
      <c r="AG523" s="95" t="s">
        <v>50</v>
      </c>
      <c r="AH523" s="9">
        <v>0</v>
      </c>
      <c r="AI523" s="9">
        <v>0</v>
      </c>
      <c r="AJ523" s="95" t="s">
        <v>50</v>
      </c>
      <c r="AK523" s="9">
        <v>0</v>
      </c>
      <c r="AL523" s="9">
        <v>0</v>
      </c>
      <c r="AM523" s="96" t="s">
        <v>47</v>
      </c>
      <c r="AN523" s="95" t="s">
        <v>47</v>
      </c>
      <c r="AO523" s="96" t="s">
        <v>47</v>
      </c>
      <c r="AP523" s="95" t="s">
        <v>47</v>
      </c>
    </row>
    <row r="524" spans="1:42" ht="15" customHeight="1" x14ac:dyDescent="0.25">
      <c r="A524" s="95" t="s">
        <v>2654</v>
      </c>
      <c r="B524" s="96">
        <v>44371</v>
      </c>
      <c r="C524" s="95" t="s">
        <v>46</v>
      </c>
      <c r="D524" s="95" t="s">
        <v>66</v>
      </c>
      <c r="E524" s="95" t="s">
        <v>67</v>
      </c>
      <c r="F524" s="95" t="s">
        <v>2384</v>
      </c>
      <c r="G524" s="95" t="s">
        <v>48</v>
      </c>
      <c r="H524" s="95" t="s">
        <v>903</v>
      </c>
      <c r="I524" s="9" t="s">
        <v>47</v>
      </c>
      <c r="J524" s="9" t="s">
        <v>47</v>
      </c>
      <c r="K524" s="9" t="s">
        <v>47</v>
      </c>
      <c r="L524" s="9" t="s">
        <v>47</v>
      </c>
      <c r="M524" s="9">
        <v>0</v>
      </c>
      <c r="N524" s="95" t="s">
        <v>47</v>
      </c>
      <c r="O524" s="95" t="s">
        <v>56</v>
      </c>
      <c r="P524" s="95" t="s">
        <v>47</v>
      </c>
      <c r="Q524" s="9">
        <v>1800673327.3199997</v>
      </c>
      <c r="R524" s="9">
        <v>0</v>
      </c>
      <c r="S524" s="9">
        <v>1283022547.7999997</v>
      </c>
      <c r="T524" s="9">
        <v>0</v>
      </c>
      <c r="U524" s="95" t="s">
        <v>50</v>
      </c>
      <c r="V524" s="9">
        <v>0</v>
      </c>
      <c r="W524" s="9">
        <f>320226+445930446</f>
        <v>446250672</v>
      </c>
      <c r="X524" s="95" t="s">
        <v>49</v>
      </c>
      <c r="Y524" s="9">
        <f>+W524*0.16</f>
        <v>71400107.519999996</v>
      </c>
      <c r="Z524" s="9">
        <v>0</v>
      </c>
      <c r="AA524" s="95" t="s">
        <v>50</v>
      </c>
      <c r="AB524" s="9">
        <v>0</v>
      </c>
      <c r="AC524" s="9">
        <v>0</v>
      </c>
      <c r="AD524" s="95" t="s">
        <v>50</v>
      </c>
      <c r="AE524" s="9">
        <v>0</v>
      </c>
      <c r="AF524" s="95">
        <v>0</v>
      </c>
      <c r="AG524" s="95" t="s">
        <v>50</v>
      </c>
      <c r="AH524" s="9">
        <v>0</v>
      </c>
      <c r="AI524" s="9">
        <v>0</v>
      </c>
      <c r="AJ524" s="95" t="s">
        <v>50</v>
      </c>
      <c r="AK524" s="9">
        <v>0</v>
      </c>
      <c r="AL524" s="9">
        <v>0</v>
      </c>
      <c r="AM524" s="96" t="s">
        <v>47</v>
      </c>
      <c r="AN524" s="95" t="s">
        <v>47</v>
      </c>
      <c r="AO524" s="96" t="s">
        <v>47</v>
      </c>
      <c r="AP524" s="95" t="s">
        <v>47</v>
      </c>
    </row>
    <row r="525" spans="1:42" ht="15" customHeight="1" x14ac:dyDescent="0.25">
      <c r="A525" s="95" t="s">
        <v>2655</v>
      </c>
      <c r="B525" s="96">
        <v>44371</v>
      </c>
      <c r="C525" s="95" t="s">
        <v>1484</v>
      </c>
      <c r="D525" s="95" t="s">
        <v>66</v>
      </c>
      <c r="E525" s="95" t="s">
        <v>1503</v>
      </c>
      <c r="F525" s="95" t="s">
        <v>2580</v>
      </c>
      <c r="G525" s="95" t="s">
        <v>48</v>
      </c>
      <c r="H525" s="95" t="s">
        <v>1631</v>
      </c>
      <c r="I525" s="9" t="s">
        <v>47</v>
      </c>
      <c r="J525" s="9" t="s">
        <v>47</v>
      </c>
      <c r="K525" s="9" t="s">
        <v>47</v>
      </c>
      <c r="L525" s="9" t="s">
        <v>47</v>
      </c>
      <c r="M525" s="9">
        <v>0</v>
      </c>
      <c r="N525" s="95" t="s">
        <v>47</v>
      </c>
      <c r="O525" s="95" t="s">
        <v>56</v>
      </c>
      <c r="P525" s="95" t="s">
        <v>47</v>
      </c>
      <c r="Q525" s="9">
        <v>637227112.20000005</v>
      </c>
      <c r="R525" s="9">
        <v>0</v>
      </c>
      <c r="S525" s="9">
        <v>607026906.60000002</v>
      </c>
      <c r="T525" s="9">
        <v>0</v>
      </c>
      <c r="U525" s="95" t="s">
        <v>50</v>
      </c>
      <c r="V525" s="9">
        <v>0</v>
      </c>
      <c r="W525" s="9">
        <v>26034660</v>
      </c>
      <c r="X525" s="95" t="s">
        <v>50</v>
      </c>
      <c r="Y525" s="9">
        <v>4165545.5999999996</v>
      </c>
      <c r="Z525" s="9">
        <v>0</v>
      </c>
      <c r="AA525" s="95" t="s">
        <v>50</v>
      </c>
      <c r="AB525" s="9">
        <v>0</v>
      </c>
      <c r="AC525" s="9">
        <v>0</v>
      </c>
      <c r="AD525" s="95" t="s">
        <v>50</v>
      </c>
      <c r="AE525" s="9">
        <v>0</v>
      </c>
      <c r="AF525" s="95">
        <v>0</v>
      </c>
      <c r="AG525" s="95" t="s">
        <v>50</v>
      </c>
      <c r="AH525" s="9">
        <v>0</v>
      </c>
      <c r="AI525" s="9">
        <v>0</v>
      </c>
      <c r="AJ525" s="95" t="s">
        <v>50</v>
      </c>
      <c r="AK525" s="9">
        <v>0</v>
      </c>
      <c r="AL525" s="9">
        <v>0</v>
      </c>
      <c r="AM525" s="96" t="s">
        <v>47</v>
      </c>
      <c r="AN525" s="95" t="s">
        <v>47</v>
      </c>
      <c r="AO525" s="96" t="s">
        <v>47</v>
      </c>
      <c r="AP525" s="95" t="s">
        <v>47</v>
      </c>
    </row>
    <row r="526" spans="1:42" ht="15" customHeight="1" x14ac:dyDescent="0.25">
      <c r="A526" s="95" t="s">
        <v>2656</v>
      </c>
      <c r="B526" s="96">
        <v>44371</v>
      </c>
      <c r="C526" s="95" t="s">
        <v>1737</v>
      </c>
      <c r="D526" s="95" t="s">
        <v>66</v>
      </c>
      <c r="E526" s="95" t="s">
        <v>1783</v>
      </c>
      <c r="F526" s="95" t="s">
        <v>1857</v>
      </c>
      <c r="G526" s="95" t="s">
        <v>48</v>
      </c>
      <c r="H526" s="95" t="s">
        <v>2078</v>
      </c>
      <c r="I526" s="9" t="s">
        <v>47</v>
      </c>
      <c r="J526" s="9" t="s">
        <v>47</v>
      </c>
      <c r="K526" s="9" t="s">
        <v>47</v>
      </c>
      <c r="L526" s="9" t="s">
        <v>47</v>
      </c>
      <c r="M526" s="9">
        <v>0</v>
      </c>
      <c r="N526" s="95" t="s">
        <v>47</v>
      </c>
      <c r="O526" s="95" t="s">
        <v>56</v>
      </c>
      <c r="P526" s="95" t="s">
        <v>47</v>
      </c>
      <c r="Q526" s="9">
        <v>2286324408.0059996</v>
      </c>
      <c r="R526" s="9">
        <v>0</v>
      </c>
      <c r="S526" s="9">
        <v>1525889916.3099999</v>
      </c>
      <c r="T526" s="9">
        <v>0</v>
      </c>
      <c r="U526" s="95" t="s">
        <v>50</v>
      </c>
      <c r="V526" s="9">
        <v>0</v>
      </c>
      <c r="W526" s="9">
        <v>655546975.60000002</v>
      </c>
      <c r="X526" s="95" t="s">
        <v>49</v>
      </c>
      <c r="Y526" s="9">
        <v>104887516.096</v>
      </c>
      <c r="Z526" s="9">
        <v>0</v>
      </c>
      <c r="AA526" s="95" t="s">
        <v>50</v>
      </c>
      <c r="AB526" s="9">
        <v>0</v>
      </c>
      <c r="AC526" s="9">
        <v>0</v>
      </c>
      <c r="AD526" s="95" t="s">
        <v>50</v>
      </c>
      <c r="AE526" s="9">
        <v>0</v>
      </c>
      <c r="AF526" s="95">
        <v>0</v>
      </c>
      <c r="AG526" s="95" t="s">
        <v>50</v>
      </c>
      <c r="AH526" s="9">
        <v>0</v>
      </c>
      <c r="AI526" s="9">
        <v>0</v>
      </c>
      <c r="AJ526" s="95" t="s">
        <v>50</v>
      </c>
      <c r="AK526" s="9">
        <v>0</v>
      </c>
      <c r="AL526" s="9">
        <v>0</v>
      </c>
      <c r="AM526" s="96" t="s">
        <v>47</v>
      </c>
      <c r="AN526" s="95" t="s">
        <v>47</v>
      </c>
      <c r="AO526" s="96" t="s">
        <v>47</v>
      </c>
      <c r="AP526" s="95" t="s">
        <v>47</v>
      </c>
    </row>
    <row r="527" spans="1:42" ht="15" customHeight="1" x14ac:dyDescent="0.25">
      <c r="A527" s="95" t="s">
        <v>2657</v>
      </c>
      <c r="B527" s="96">
        <v>44371</v>
      </c>
      <c r="C527" s="95" t="s">
        <v>46</v>
      </c>
      <c r="D527" s="95" t="s">
        <v>70</v>
      </c>
      <c r="E527" s="95" t="s">
        <v>71</v>
      </c>
      <c r="F527" s="95" t="s">
        <v>2371</v>
      </c>
      <c r="G527" s="95" t="s">
        <v>48</v>
      </c>
      <c r="H527" s="95" t="s">
        <v>905</v>
      </c>
      <c r="I527" s="9" t="s">
        <v>47</v>
      </c>
      <c r="J527" s="9" t="s">
        <v>47</v>
      </c>
      <c r="K527" s="9" t="s">
        <v>47</v>
      </c>
      <c r="L527" s="9" t="s">
        <v>47</v>
      </c>
      <c r="M527" s="9">
        <v>0</v>
      </c>
      <c r="N527" s="95" t="s">
        <v>47</v>
      </c>
      <c r="O527" s="95" t="s">
        <v>56</v>
      </c>
      <c r="P527" s="95" t="s">
        <v>47</v>
      </c>
      <c r="Q527" s="9">
        <v>1246777717.7840002</v>
      </c>
      <c r="R527" s="9">
        <v>0</v>
      </c>
      <c r="S527" s="9">
        <v>1014152222.6999999</v>
      </c>
      <c r="T527" s="9">
        <v>0</v>
      </c>
      <c r="U527" s="95" t="s">
        <v>50</v>
      </c>
      <c r="V527" s="9">
        <v>0</v>
      </c>
      <c r="W527" s="9">
        <v>200539219.90000001</v>
      </c>
      <c r="X527" s="95" t="s">
        <v>49</v>
      </c>
      <c r="Y527" s="9">
        <v>32086275.184</v>
      </c>
      <c r="Z527" s="9">
        <v>0</v>
      </c>
      <c r="AA527" s="95" t="s">
        <v>50</v>
      </c>
      <c r="AB527" s="9">
        <v>0</v>
      </c>
      <c r="AC527" s="9">
        <v>0</v>
      </c>
      <c r="AD527" s="95" t="s">
        <v>50</v>
      </c>
      <c r="AE527" s="9">
        <v>0</v>
      </c>
      <c r="AF527" s="95">
        <v>0</v>
      </c>
      <c r="AG527" s="95" t="s">
        <v>50</v>
      </c>
      <c r="AH527" s="9">
        <v>0</v>
      </c>
      <c r="AI527" s="9">
        <v>0</v>
      </c>
      <c r="AJ527" s="95" t="s">
        <v>50</v>
      </c>
      <c r="AK527" s="9">
        <v>0</v>
      </c>
      <c r="AL527" s="9">
        <v>0</v>
      </c>
      <c r="AM527" s="96" t="s">
        <v>47</v>
      </c>
      <c r="AN527" s="95" t="s">
        <v>47</v>
      </c>
      <c r="AO527" s="96" t="s">
        <v>47</v>
      </c>
      <c r="AP527" s="95" t="s">
        <v>47</v>
      </c>
    </row>
    <row r="528" spans="1:42" ht="15" customHeight="1" x14ac:dyDescent="0.25">
      <c r="A528" s="95" t="s">
        <v>2658</v>
      </c>
      <c r="B528" s="96">
        <v>44371</v>
      </c>
      <c r="C528" s="95" t="s">
        <v>46</v>
      </c>
      <c r="D528" s="95" t="s">
        <v>70</v>
      </c>
      <c r="E528" s="95" t="s">
        <v>71</v>
      </c>
      <c r="F528" s="95" t="s">
        <v>2371</v>
      </c>
      <c r="G528" s="95" t="s">
        <v>48</v>
      </c>
      <c r="H528" s="95" t="s">
        <v>907</v>
      </c>
      <c r="I528" s="9" t="s">
        <v>47</v>
      </c>
      <c r="J528" s="9" t="s">
        <v>47</v>
      </c>
      <c r="K528" s="9" t="s">
        <v>47</v>
      </c>
      <c r="L528" s="9" t="s">
        <v>47</v>
      </c>
      <c r="M528" s="9">
        <v>0</v>
      </c>
      <c r="N528" s="95" t="s">
        <v>47</v>
      </c>
      <c r="O528" s="95" t="s">
        <v>908</v>
      </c>
      <c r="P528" s="95" t="s">
        <v>909</v>
      </c>
      <c r="Q528" s="9">
        <v>67614432</v>
      </c>
      <c r="R528" s="9">
        <v>0</v>
      </c>
      <c r="S528" s="9">
        <v>57876000</v>
      </c>
      <c r="T528" s="9">
        <v>8395200</v>
      </c>
      <c r="U528" s="95" t="s">
        <v>49</v>
      </c>
      <c r="V528" s="9">
        <v>1343232</v>
      </c>
      <c r="W528" s="9">
        <v>0</v>
      </c>
      <c r="X528" s="95" t="s">
        <v>50</v>
      </c>
      <c r="Y528" s="9">
        <v>0</v>
      </c>
      <c r="Z528" s="9">
        <v>0</v>
      </c>
      <c r="AA528" s="95" t="s">
        <v>50</v>
      </c>
      <c r="AB528" s="9">
        <v>0</v>
      </c>
      <c r="AC528" s="9">
        <v>0</v>
      </c>
      <c r="AD528" s="95" t="s">
        <v>50</v>
      </c>
      <c r="AE528" s="9">
        <v>0</v>
      </c>
      <c r="AF528" s="95">
        <v>0</v>
      </c>
      <c r="AG528" s="95" t="s">
        <v>50</v>
      </c>
      <c r="AH528" s="9">
        <v>0</v>
      </c>
      <c r="AI528" s="9">
        <v>0</v>
      </c>
      <c r="AJ528" s="95" t="s">
        <v>50</v>
      </c>
      <c r="AK528" s="9">
        <v>0</v>
      </c>
      <c r="AL528" s="9">
        <v>0</v>
      </c>
      <c r="AM528" s="96" t="s">
        <v>47</v>
      </c>
      <c r="AN528" s="95" t="s">
        <v>47</v>
      </c>
      <c r="AO528" s="96" t="s">
        <v>47</v>
      </c>
      <c r="AP528" s="95" t="s">
        <v>47</v>
      </c>
    </row>
    <row r="529" spans="1:42" ht="15" customHeight="1" x14ac:dyDescent="0.25">
      <c r="A529" s="95" t="s">
        <v>2659</v>
      </c>
      <c r="B529" s="96">
        <v>44371</v>
      </c>
      <c r="C529" s="95" t="s">
        <v>46</v>
      </c>
      <c r="D529" s="95" t="s">
        <v>70</v>
      </c>
      <c r="E529" s="95" t="s">
        <v>71</v>
      </c>
      <c r="F529" s="95" t="s">
        <v>2371</v>
      </c>
      <c r="G529" s="95" t="s">
        <v>48</v>
      </c>
      <c r="H529" s="95" t="s">
        <v>911</v>
      </c>
      <c r="I529" s="9" t="s">
        <v>47</v>
      </c>
      <c r="J529" s="9" t="s">
        <v>47</v>
      </c>
      <c r="K529" s="9" t="s">
        <v>47</v>
      </c>
      <c r="L529" s="9" t="s">
        <v>47</v>
      </c>
      <c r="M529" s="9">
        <v>0</v>
      </c>
      <c r="N529" s="95" t="s">
        <v>47</v>
      </c>
      <c r="O529" s="95" t="s">
        <v>56</v>
      </c>
      <c r="P529" s="95" t="s">
        <v>47</v>
      </c>
      <c r="Q529" s="9">
        <v>80743189.199999988</v>
      </c>
      <c r="R529" s="9">
        <v>0</v>
      </c>
      <c r="S529" s="9">
        <v>77297850</v>
      </c>
      <c r="T529" s="9">
        <v>0</v>
      </c>
      <c r="U529" s="95" t="s">
        <v>50</v>
      </c>
      <c r="V529" s="9">
        <v>0</v>
      </c>
      <c r="W529" s="9">
        <v>2970120</v>
      </c>
      <c r="X529" s="95" t="s">
        <v>50</v>
      </c>
      <c r="Y529" s="9">
        <v>475219.20000000001</v>
      </c>
      <c r="Z529" s="9">
        <v>0</v>
      </c>
      <c r="AA529" s="95" t="s">
        <v>50</v>
      </c>
      <c r="AB529" s="9">
        <v>0</v>
      </c>
      <c r="AC529" s="9">
        <v>0</v>
      </c>
      <c r="AD529" s="95" t="s">
        <v>50</v>
      </c>
      <c r="AE529" s="9">
        <v>0</v>
      </c>
      <c r="AF529" s="95">
        <v>0</v>
      </c>
      <c r="AG529" s="95" t="s">
        <v>50</v>
      </c>
      <c r="AH529" s="9">
        <v>0</v>
      </c>
      <c r="AI529" s="9">
        <v>0</v>
      </c>
      <c r="AJ529" s="95" t="s">
        <v>50</v>
      </c>
      <c r="AK529" s="9">
        <v>0</v>
      </c>
      <c r="AL529" s="9">
        <v>0</v>
      </c>
      <c r="AM529" s="96" t="s">
        <v>47</v>
      </c>
      <c r="AN529" s="95" t="s">
        <v>47</v>
      </c>
      <c r="AO529" s="96" t="s">
        <v>47</v>
      </c>
      <c r="AP529" s="95" t="s">
        <v>47</v>
      </c>
    </row>
    <row r="530" spans="1:42" ht="15" customHeight="1" x14ac:dyDescent="0.25">
      <c r="A530" s="95" t="s">
        <v>2660</v>
      </c>
      <c r="B530" s="96">
        <v>44371</v>
      </c>
      <c r="C530" s="95" t="s">
        <v>1737</v>
      </c>
      <c r="D530" s="95" t="s">
        <v>70</v>
      </c>
      <c r="E530" s="95" t="s">
        <v>1792</v>
      </c>
      <c r="F530" s="95" t="s">
        <v>1928</v>
      </c>
      <c r="G530" s="95" t="s">
        <v>48</v>
      </c>
      <c r="H530" s="95" t="s">
        <v>2079</v>
      </c>
      <c r="I530" s="9" t="s">
        <v>47</v>
      </c>
      <c r="J530" s="9" t="s">
        <v>47</v>
      </c>
      <c r="K530" s="9" t="s">
        <v>47</v>
      </c>
      <c r="L530" s="9" t="s">
        <v>47</v>
      </c>
      <c r="M530" s="9">
        <v>0</v>
      </c>
      <c r="N530" s="95" t="s">
        <v>47</v>
      </c>
      <c r="O530" s="95" t="s">
        <v>56</v>
      </c>
      <c r="P530" s="95" t="s">
        <v>47</v>
      </c>
      <c r="Q530" s="9">
        <v>379828705</v>
      </c>
      <c r="R530" s="9">
        <v>0</v>
      </c>
      <c r="S530" s="9">
        <v>283739153.79999995</v>
      </c>
      <c r="T530" s="9">
        <v>0</v>
      </c>
      <c r="U530" s="95" t="s">
        <v>50</v>
      </c>
      <c r="V530" s="9">
        <v>0</v>
      </c>
      <c r="W530" s="9">
        <v>82835820</v>
      </c>
      <c r="X530" s="95" t="s">
        <v>49</v>
      </c>
      <c r="Y530" s="9">
        <v>13253731.200000001</v>
      </c>
      <c r="Z530" s="9">
        <v>0</v>
      </c>
      <c r="AA530" s="95" t="s">
        <v>50</v>
      </c>
      <c r="AB530" s="9">
        <v>0</v>
      </c>
      <c r="AC530" s="9">
        <v>0</v>
      </c>
      <c r="AD530" s="95" t="s">
        <v>50</v>
      </c>
      <c r="AE530" s="9">
        <v>0</v>
      </c>
      <c r="AF530" s="95">
        <v>0</v>
      </c>
      <c r="AG530" s="95" t="s">
        <v>50</v>
      </c>
      <c r="AH530" s="9">
        <v>0</v>
      </c>
      <c r="AI530" s="9">
        <v>0</v>
      </c>
      <c r="AJ530" s="95" t="s">
        <v>50</v>
      </c>
      <c r="AK530" s="9">
        <v>0</v>
      </c>
      <c r="AL530" s="9">
        <v>0</v>
      </c>
      <c r="AM530" s="96" t="s">
        <v>47</v>
      </c>
      <c r="AN530" s="95" t="s">
        <v>47</v>
      </c>
      <c r="AO530" s="96" t="s">
        <v>47</v>
      </c>
      <c r="AP530" s="95" t="s">
        <v>47</v>
      </c>
    </row>
    <row r="531" spans="1:42" ht="15" customHeight="1" x14ac:dyDescent="0.25">
      <c r="A531" s="95" t="s">
        <v>2661</v>
      </c>
      <c r="B531" s="96">
        <v>44371</v>
      </c>
      <c r="C531" s="95" t="s">
        <v>46</v>
      </c>
      <c r="D531" s="95" t="s">
        <v>80</v>
      </c>
      <c r="E531" s="95" t="s">
        <v>81</v>
      </c>
      <c r="F531" s="95" t="s">
        <v>2406</v>
      </c>
      <c r="G531" s="95" t="s">
        <v>48</v>
      </c>
      <c r="H531" s="95" t="s">
        <v>913</v>
      </c>
      <c r="I531" s="9" t="s">
        <v>47</v>
      </c>
      <c r="J531" s="9" t="s">
        <v>47</v>
      </c>
      <c r="K531" s="9" t="s">
        <v>47</v>
      </c>
      <c r="L531" s="9" t="s">
        <v>47</v>
      </c>
      <c r="M531" s="9">
        <v>0</v>
      </c>
      <c r="N531" s="95" t="s">
        <v>47</v>
      </c>
      <c r="O531" s="95" t="s">
        <v>56</v>
      </c>
      <c r="P531" s="95" t="s">
        <v>47</v>
      </c>
      <c r="Q531" s="9">
        <v>3631290714.5120001</v>
      </c>
      <c r="R531" s="9">
        <v>0</v>
      </c>
      <c r="S531" s="9">
        <v>2696492577.2000003</v>
      </c>
      <c r="T531" s="9">
        <v>0</v>
      </c>
      <c r="U531" s="95" t="s">
        <v>50</v>
      </c>
      <c r="V531" s="9">
        <v>0</v>
      </c>
      <c r="W531" s="9">
        <v>805860463.19999993</v>
      </c>
      <c r="X531" s="95" t="s">
        <v>49</v>
      </c>
      <c r="Y531" s="9">
        <v>128937674.11200002</v>
      </c>
      <c r="Z531" s="9">
        <v>0</v>
      </c>
      <c r="AA531" s="95" t="s">
        <v>50</v>
      </c>
      <c r="AB531" s="9">
        <v>0</v>
      </c>
      <c r="AC531" s="9">
        <v>0</v>
      </c>
      <c r="AD531" s="95" t="s">
        <v>50</v>
      </c>
      <c r="AE531" s="9">
        <v>0</v>
      </c>
      <c r="AF531" s="95">
        <v>0</v>
      </c>
      <c r="AG531" s="95" t="s">
        <v>50</v>
      </c>
      <c r="AH531" s="9">
        <v>0</v>
      </c>
      <c r="AI531" s="9">
        <v>0</v>
      </c>
      <c r="AJ531" s="95" t="s">
        <v>50</v>
      </c>
      <c r="AK531" s="9">
        <v>0</v>
      </c>
      <c r="AL531" s="9">
        <v>0</v>
      </c>
      <c r="AM531" s="96" t="s">
        <v>47</v>
      </c>
      <c r="AN531" s="95" t="s">
        <v>47</v>
      </c>
      <c r="AO531" s="96" t="s">
        <v>47</v>
      </c>
      <c r="AP531" s="95" t="s">
        <v>47</v>
      </c>
    </row>
    <row r="532" spans="1:42" ht="15" customHeight="1" x14ac:dyDescent="0.25">
      <c r="A532" s="95" t="s">
        <v>2662</v>
      </c>
      <c r="B532" s="96">
        <v>44371</v>
      </c>
      <c r="C532" s="95" t="s">
        <v>1737</v>
      </c>
      <c r="D532" s="95" t="s">
        <v>80</v>
      </c>
      <c r="E532" s="95" t="s">
        <v>1804</v>
      </c>
      <c r="F532" s="95" t="s">
        <v>2080</v>
      </c>
      <c r="G532" s="95" t="s">
        <v>48</v>
      </c>
      <c r="H532" s="95" t="s">
        <v>2081</v>
      </c>
      <c r="I532" s="9" t="s">
        <v>47</v>
      </c>
      <c r="J532" s="9" t="s">
        <v>47</v>
      </c>
      <c r="K532" s="9" t="s">
        <v>47</v>
      </c>
      <c r="L532" s="9" t="s">
        <v>47</v>
      </c>
      <c r="M532" s="9">
        <v>0</v>
      </c>
      <c r="N532" s="95" t="s">
        <v>47</v>
      </c>
      <c r="O532" s="95" t="s">
        <v>56</v>
      </c>
      <c r="P532" s="95" t="s">
        <v>47</v>
      </c>
      <c r="Q532" s="9">
        <v>1443157124.5420001</v>
      </c>
      <c r="R532" s="9">
        <v>0</v>
      </c>
      <c r="S532" s="9">
        <v>967024932.54999995</v>
      </c>
      <c r="T532" s="9">
        <v>0</v>
      </c>
      <c r="U532" s="95" t="s">
        <v>50</v>
      </c>
      <c r="V532" s="9">
        <v>0</v>
      </c>
      <c r="W532" s="9">
        <v>410458786.19999999</v>
      </c>
      <c r="X532" s="95" t="s">
        <v>49</v>
      </c>
      <c r="Y532" s="9">
        <v>65673405.791999996</v>
      </c>
      <c r="Z532" s="9">
        <v>0</v>
      </c>
      <c r="AA532" s="95" t="s">
        <v>50</v>
      </c>
      <c r="AB532" s="9">
        <v>0</v>
      </c>
      <c r="AC532" s="9">
        <v>0</v>
      </c>
      <c r="AD532" s="95" t="s">
        <v>50</v>
      </c>
      <c r="AE532" s="9">
        <v>0</v>
      </c>
      <c r="AF532" s="95">
        <v>0</v>
      </c>
      <c r="AG532" s="95" t="s">
        <v>50</v>
      </c>
      <c r="AH532" s="9">
        <v>0</v>
      </c>
      <c r="AI532" s="9">
        <v>0</v>
      </c>
      <c r="AJ532" s="95" t="s">
        <v>50</v>
      </c>
      <c r="AK532" s="9">
        <v>0</v>
      </c>
      <c r="AL532" s="9">
        <v>0</v>
      </c>
      <c r="AM532" s="96" t="s">
        <v>47</v>
      </c>
      <c r="AN532" s="95" t="s">
        <v>47</v>
      </c>
      <c r="AO532" s="96" t="s">
        <v>47</v>
      </c>
      <c r="AP532" s="95" t="s">
        <v>47</v>
      </c>
    </row>
    <row r="533" spans="1:42" ht="15" customHeight="1" x14ac:dyDescent="0.25">
      <c r="A533" s="95" t="s">
        <v>2663</v>
      </c>
      <c r="B533" s="96">
        <v>44371</v>
      </c>
      <c r="C533" s="95" t="s">
        <v>46</v>
      </c>
      <c r="D533" s="95" t="s">
        <v>158</v>
      </c>
      <c r="E533" s="95" t="s">
        <v>159</v>
      </c>
      <c r="F533" s="95" t="s">
        <v>2418</v>
      </c>
      <c r="G533" s="95" t="s">
        <v>48</v>
      </c>
      <c r="H533" s="95" t="s">
        <v>915</v>
      </c>
      <c r="I533" s="9" t="s">
        <v>47</v>
      </c>
      <c r="J533" s="9" t="s">
        <v>47</v>
      </c>
      <c r="K533" s="9" t="s">
        <v>47</v>
      </c>
      <c r="L533" s="9" t="s">
        <v>47</v>
      </c>
      <c r="M533" s="9">
        <v>0</v>
      </c>
      <c r="N533" s="95" t="s">
        <v>47</v>
      </c>
      <c r="O533" s="95" t="s">
        <v>56</v>
      </c>
      <c r="P533" s="95" t="s">
        <v>47</v>
      </c>
      <c r="Q533" s="9">
        <v>2207798487.8740001</v>
      </c>
      <c r="R533" s="9">
        <v>0</v>
      </c>
      <c r="S533" s="9">
        <v>1421516086.4500003</v>
      </c>
      <c r="T533" s="9">
        <v>0</v>
      </c>
      <c r="U533" s="95" t="s">
        <v>50</v>
      </c>
      <c r="V533" s="9">
        <v>0</v>
      </c>
      <c r="W533" s="9">
        <v>677829656.39999998</v>
      </c>
      <c r="X533" s="95" t="s">
        <v>49</v>
      </c>
      <c r="Y533" s="9">
        <v>108452745.024</v>
      </c>
      <c r="Z533" s="9">
        <v>0</v>
      </c>
      <c r="AA533" s="95" t="s">
        <v>50</v>
      </c>
      <c r="AB533" s="9">
        <v>0</v>
      </c>
      <c r="AC533" s="9">
        <v>0</v>
      </c>
      <c r="AD533" s="95" t="s">
        <v>50</v>
      </c>
      <c r="AE533" s="9">
        <v>0</v>
      </c>
      <c r="AF533" s="95">
        <v>0</v>
      </c>
      <c r="AG533" s="95" t="s">
        <v>50</v>
      </c>
      <c r="AH533" s="9">
        <v>0</v>
      </c>
      <c r="AI533" s="9">
        <v>0</v>
      </c>
      <c r="AJ533" s="95" t="s">
        <v>50</v>
      </c>
      <c r="AK533" s="9">
        <v>0</v>
      </c>
      <c r="AL533" s="9">
        <v>0</v>
      </c>
      <c r="AM533" s="96" t="s">
        <v>47</v>
      </c>
      <c r="AN533" s="95" t="s">
        <v>47</v>
      </c>
      <c r="AO533" s="96" t="s">
        <v>47</v>
      </c>
      <c r="AP533" s="95" t="s">
        <v>47</v>
      </c>
    </row>
    <row r="534" spans="1:42" ht="15" customHeight="1" x14ac:dyDescent="0.25">
      <c r="A534" s="95" t="s">
        <v>2664</v>
      </c>
      <c r="B534" s="96">
        <v>44371</v>
      </c>
      <c r="C534" s="95" t="s">
        <v>46</v>
      </c>
      <c r="D534" s="95" t="s">
        <v>158</v>
      </c>
      <c r="E534" s="95" t="s">
        <v>159</v>
      </c>
      <c r="F534" s="95" t="s">
        <v>2418</v>
      </c>
      <c r="G534" s="95" t="s">
        <v>48</v>
      </c>
      <c r="H534" s="95" t="s">
        <v>917</v>
      </c>
      <c r="I534" s="9" t="s">
        <v>47</v>
      </c>
      <c r="J534" s="9" t="s">
        <v>47</v>
      </c>
      <c r="K534" s="9" t="s">
        <v>47</v>
      </c>
      <c r="L534" s="9" t="s">
        <v>47</v>
      </c>
      <c r="M534" s="9">
        <v>0</v>
      </c>
      <c r="N534" s="95" t="s">
        <v>47</v>
      </c>
      <c r="O534" s="95" t="s">
        <v>918</v>
      </c>
      <c r="P534" s="95" t="s">
        <v>919</v>
      </c>
      <c r="Q534" s="9">
        <v>100517764.8</v>
      </c>
      <c r="R534" s="9">
        <v>0</v>
      </c>
      <c r="S534" s="9">
        <v>59402400</v>
      </c>
      <c r="T534" s="9">
        <v>35444280</v>
      </c>
      <c r="U534" s="95" t="s">
        <v>49</v>
      </c>
      <c r="V534" s="9">
        <v>5671084.7999999998</v>
      </c>
      <c r="W534" s="9">
        <v>0</v>
      </c>
      <c r="X534" s="95" t="s">
        <v>50</v>
      </c>
      <c r="Y534" s="9">
        <v>0</v>
      </c>
      <c r="Z534" s="9">
        <v>0</v>
      </c>
      <c r="AA534" s="95" t="s">
        <v>50</v>
      </c>
      <c r="AB534" s="9">
        <v>0</v>
      </c>
      <c r="AC534" s="9">
        <v>0</v>
      </c>
      <c r="AD534" s="95" t="s">
        <v>50</v>
      </c>
      <c r="AE534" s="9">
        <v>0</v>
      </c>
      <c r="AF534" s="95">
        <v>0</v>
      </c>
      <c r="AG534" s="95" t="s">
        <v>50</v>
      </c>
      <c r="AH534" s="9">
        <v>0</v>
      </c>
      <c r="AI534" s="9">
        <v>0</v>
      </c>
      <c r="AJ534" s="95" t="s">
        <v>50</v>
      </c>
      <c r="AK534" s="9">
        <v>0</v>
      </c>
      <c r="AL534" s="9">
        <v>0</v>
      </c>
      <c r="AM534" s="96" t="s">
        <v>47</v>
      </c>
      <c r="AN534" s="95" t="s">
        <v>47</v>
      </c>
      <c r="AO534" s="96" t="s">
        <v>47</v>
      </c>
      <c r="AP534" s="95" t="s">
        <v>47</v>
      </c>
    </row>
    <row r="535" spans="1:42" ht="15" customHeight="1" x14ac:dyDescent="0.25">
      <c r="A535" s="95" t="s">
        <v>2665</v>
      </c>
      <c r="B535" s="96">
        <v>44371</v>
      </c>
      <c r="C535" s="95" t="s">
        <v>46</v>
      </c>
      <c r="D535" s="95" t="s">
        <v>158</v>
      </c>
      <c r="E535" s="95" t="s">
        <v>159</v>
      </c>
      <c r="F535" s="95" t="s">
        <v>2418</v>
      </c>
      <c r="G535" s="95" t="s">
        <v>48</v>
      </c>
      <c r="H535" s="95" t="s">
        <v>921</v>
      </c>
      <c r="I535" s="9" t="s">
        <v>47</v>
      </c>
      <c r="J535" s="9" t="s">
        <v>47</v>
      </c>
      <c r="K535" s="9" t="s">
        <v>47</v>
      </c>
      <c r="L535" s="9" t="s">
        <v>47</v>
      </c>
      <c r="M535" s="9">
        <v>0</v>
      </c>
      <c r="N535" s="95" t="s">
        <v>47</v>
      </c>
      <c r="O535" s="95" t="s">
        <v>56</v>
      </c>
      <c r="P535" s="95" t="s">
        <v>47</v>
      </c>
      <c r="Q535" s="9">
        <v>708417309.46200001</v>
      </c>
      <c r="R535" s="9">
        <v>0</v>
      </c>
      <c r="S535" s="9">
        <v>476088883.64999998</v>
      </c>
      <c r="T535" s="9">
        <v>0</v>
      </c>
      <c r="U535" s="95" t="s">
        <v>50</v>
      </c>
      <c r="V535" s="9">
        <v>0</v>
      </c>
      <c r="W535" s="9">
        <v>200283125.70000002</v>
      </c>
      <c r="X535" s="95" t="s">
        <v>50</v>
      </c>
      <c r="Y535" s="9">
        <v>32045300.111999996</v>
      </c>
      <c r="Z535" s="9">
        <v>0</v>
      </c>
      <c r="AA535" s="95" t="s">
        <v>50</v>
      </c>
      <c r="AB535" s="9">
        <v>0</v>
      </c>
      <c r="AC535" s="9">
        <v>0</v>
      </c>
      <c r="AD535" s="95" t="s">
        <v>50</v>
      </c>
      <c r="AE535" s="9">
        <v>0</v>
      </c>
      <c r="AF535" s="95">
        <v>0</v>
      </c>
      <c r="AG535" s="95" t="s">
        <v>50</v>
      </c>
      <c r="AH535" s="9">
        <v>0</v>
      </c>
      <c r="AI535" s="9">
        <v>0</v>
      </c>
      <c r="AJ535" s="95" t="s">
        <v>50</v>
      </c>
      <c r="AK535" s="9">
        <v>0</v>
      </c>
      <c r="AL535" s="9">
        <v>0</v>
      </c>
      <c r="AM535" s="96" t="s">
        <v>47</v>
      </c>
      <c r="AN535" s="95" t="s">
        <v>47</v>
      </c>
      <c r="AO535" s="96" t="s">
        <v>47</v>
      </c>
      <c r="AP535" s="95" t="s">
        <v>47</v>
      </c>
    </row>
    <row r="536" spans="1:42" ht="15" customHeight="1" x14ac:dyDescent="0.25">
      <c r="A536" s="95" t="s">
        <v>983</v>
      </c>
      <c r="B536" s="96">
        <v>44371</v>
      </c>
      <c r="C536" s="95" t="s">
        <v>46</v>
      </c>
      <c r="D536" s="95" t="s">
        <v>158</v>
      </c>
      <c r="E536" s="95" t="s">
        <v>159</v>
      </c>
      <c r="F536" s="95" t="s">
        <v>2418</v>
      </c>
      <c r="G536" s="95" t="s">
        <v>84</v>
      </c>
      <c r="H536" s="95" t="s">
        <v>47</v>
      </c>
      <c r="I536" s="9" t="s">
        <v>923</v>
      </c>
      <c r="J536" s="9" t="s">
        <v>47</v>
      </c>
      <c r="K536" s="9" t="s">
        <v>924</v>
      </c>
      <c r="L536" s="9" t="s">
        <v>836</v>
      </c>
      <c r="M536" s="9">
        <v>259751358.69999999</v>
      </c>
      <c r="N536" s="95" t="s">
        <v>87</v>
      </c>
      <c r="O536" s="95" t="s">
        <v>925</v>
      </c>
      <c r="P536" s="95" t="s">
        <v>926</v>
      </c>
      <c r="Q536" s="9">
        <v>-19421532</v>
      </c>
      <c r="R536" s="9">
        <v>0</v>
      </c>
      <c r="S536" s="9">
        <v>0</v>
      </c>
      <c r="T536" s="9">
        <v>0</v>
      </c>
      <c r="U536" s="95" t="s">
        <v>50</v>
      </c>
      <c r="V536" s="9">
        <v>0</v>
      </c>
      <c r="W536" s="9">
        <v>-16742700</v>
      </c>
      <c r="X536" s="95" t="s">
        <v>49</v>
      </c>
      <c r="Y536" s="9">
        <v>-2678832</v>
      </c>
      <c r="Z536" s="9">
        <v>0</v>
      </c>
      <c r="AA536" s="95" t="s">
        <v>50</v>
      </c>
      <c r="AB536" s="9">
        <v>0</v>
      </c>
      <c r="AC536" s="9">
        <v>0</v>
      </c>
      <c r="AD536" s="95" t="s">
        <v>50</v>
      </c>
      <c r="AE536" s="9">
        <v>0</v>
      </c>
      <c r="AF536" s="95">
        <v>0</v>
      </c>
      <c r="AG536" s="95" t="s">
        <v>50</v>
      </c>
      <c r="AH536" s="9">
        <v>0</v>
      </c>
      <c r="AI536" s="9">
        <v>0</v>
      </c>
      <c r="AJ536" s="95" t="s">
        <v>50</v>
      </c>
      <c r="AK536" s="9">
        <v>0</v>
      </c>
      <c r="AL536" s="9">
        <v>0</v>
      </c>
      <c r="AM536" s="96" t="s">
        <v>47</v>
      </c>
      <c r="AN536" s="95" t="s">
        <v>47</v>
      </c>
      <c r="AO536" s="96" t="s">
        <v>47</v>
      </c>
      <c r="AP536" s="95" t="s">
        <v>47</v>
      </c>
    </row>
    <row r="537" spans="1:42" ht="15" customHeight="1" x14ac:dyDescent="0.25">
      <c r="A537" s="95" t="s">
        <v>985</v>
      </c>
      <c r="B537" s="96">
        <v>44371</v>
      </c>
      <c r="C537" s="95" t="s">
        <v>46</v>
      </c>
      <c r="D537" s="95" t="s">
        <v>91</v>
      </c>
      <c r="E537" s="95" t="s">
        <v>92</v>
      </c>
      <c r="F537" s="95" t="s">
        <v>2432</v>
      </c>
      <c r="G537" s="95" t="s">
        <v>48</v>
      </c>
      <c r="H537" s="95" t="s">
        <v>928</v>
      </c>
      <c r="I537" s="9" t="s">
        <v>47</v>
      </c>
      <c r="J537" s="9" t="s">
        <v>47</v>
      </c>
      <c r="K537" s="9" t="s">
        <v>47</v>
      </c>
      <c r="L537" s="9" t="s">
        <v>47</v>
      </c>
      <c r="M537" s="9">
        <v>0</v>
      </c>
      <c r="N537" s="95" t="s">
        <v>47</v>
      </c>
      <c r="O537" s="95" t="s">
        <v>56</v>
      </c>
      <c r="P537" s="95" t="s">
        <v>47</v>
      </c>
      <c r="Q537" s="9">
        <v>3289112172.1479993</v>
      </c>
      <c r="R537" s="9">
        <v>0</v>
      </c>
      <c r="S537" s="9">
        <v>2442124451.8999987</v>
      </c>
      <c r="T537" s="9">
        <v>0</v>
      </c>
      <c r="U537" s="95" t="s">
        <v>50</v>
      </c>
      <c r="V537" s="9">
        <v>0</v>
      </c>
      <c r="W537" s="9">
        <v>730161827.80000007</v>
      </c>
      <c r="X537" s="95" t="s">
        <v>49</v>
      </c>
      <c r="Y537" s="9">
        <v>116825892.44799997</v>
      </c>
      <c r="Z537" s="9">
        <v>0</v>
      </c>
      <c r="AA537" s="95" t="s">
        <v>50</v>
      </c>
      <c r="AB537" s="9">
        <v>0</v>
      </c>
      <c r="AC537" s="9">
        <v>0</v>
      </c>
      <c r="AD537" s="95" t="s">
        <v>50</v>
      </c>
      <c r="AE537" s="9">
        <v>0</v>
      </c>
      <c r="AF537" s="95">
        <v>0</v>
      </c>
      <c r="AG537" s="95" t="s">
        <v>50</v>
      </c>
      <c r="AH537" s="9">
        <v>0</v>
      </c>
      <c r="AI537" s="9">
        <v>0</v>
      </c>
      <c r="AJ537" s="95" t="s">
        <v>50</v>
      </c>
      <c r="AK537" s="9">
        <v>0</v>
      </c>
      <c r="AL537" s="9">
        <v>0</v>
      </c>
      <c r="AM537" s="96" t="s">
        <v>47</v>
      </c>
      <c r="AN537" s="95" t="s">
        <v>47</v>
      </c>
      <c r="AO537" s="96" t="s">
        <v>47</v>
      </c>
      <c r="AP537" s="95" t="s">
        <v>47</v>
      </c>
    </row>
    <row r="538" spans="1:42" ht="15" customHeight="1" x14ac:dyDescent="0.25">
      <c r="A538" s="95" t="s">
        <v>989</v>
      </c>
      <c r="B538" s="96">
        <v>44371</v>
      </c>
      <c r="C538" s="95" t="s">
        <v>1737</v>
      </c>
      <c r="D538" s="95" t="s">
        <v>91</v>
      </c>
      <c r="E538" s="95" t="s">
        <v>1807</v>
      </c>
      <c r="F538" s="95" t="s">
        <v>2082</v>
      </c>
      <c r="G538" s="95" t="s">
        <v>48</v>
      </c>
      <c r="H538" s="95" t="s">
        <v>2083</v>
      </c>
      <c r="I538" s="9" t="s">
        <v>47</v>
      </c>
      <c r="J538" s="9" t="s">
        <v>47</v>
      </c>
      <c r="K538" s="9" t="s">
        <v>47</v>
      </c>
      <c r="L538" s="9" t="s">
        <v>47</v>
      </c>
      <c r="M538" s="9">
        <v>0</v>
      </c>
      <c r="N538" s="95" t="s">
        <v>47</v>
      </c>
      <c r="O538" s="95" t="s">
        <v>56</v>
      </c>
      <c r="P538" s="95" t="s">
        <v>47</v>
      </c>
      <c r="Q538" s="9">
        <v>72198465.600000009</v>
      </c>
      <c r="R538" s="9">
        <v>0</v>
      </c>
      <c r="S538" s="9">
        <v>1144800</v>
      </c>
      <c r="T538" s="9">
        <v>0</v>
      </c>
      <c r="U538" s="95" t="s">
        <v>50</v>
      </c>
      <c r="V538" s="9">
        <v>0</v>
      </c>
      <c r="W538" s="9">
        <v>61253160</v>
      </c>
      <c r="X538" s="95" t="s">
        <v>49</v>
      </c>
      <c r="Y538" s="9">
        <v>9800505.5999999996</v>
      </c>
      <c r="Z538" s="9">
        <v>0</v>
      </c>
      <c r="AA538" s="95" t="s">
        <v>50</v>
      </c>
      <c r="AB538" s="9">
        <v>0</v>
      </c>
      <c r="AC538" s="9">
        <v>0</v>
      </c>
      <c r="AD538" s="95" t="s">
        <v>50</v>
      </c>
      <c r="AE538" s="9">
        <v>0</v>
      </c>
      <c r="AF538" s="95">
        <v>0</v>
      </c>
      <c r="AG538" s="95" t="s">
        <v>50</v>
      </c>
      <c r="AH538" s="9">
        <v>0</v>
      </c>
      <c r="AI538" s="9">
        <v>0</v>
      </c>
      <c r="AJ538" s="95" t="s">
        <v>50</v>
      </c>
      <c r="AK538" s="9">
        <v>0</v>
      </c>
      <c r="AL538" s="9">
        <v>0</v>
      </c>
      <c r="AM538" s="96" t="s">
        <v>47</v>
      </c>
      <c r="AN538" s="95" t="s">
        <v>47</v>
      </c>
      <c r="AO538" s="96" t="s">
        <v>47</v>
      </c>
      <c r="AP538" s="95" t="s">
        <v>47</v>
      </c>
    </row>
    <row r="539" spans="1:42" ht="15" customHeight="1" x14ac:dyDescent="0.25">
      <c r="A539" s="95" t="s">
        <v>991</v>
      </c>
      <c r="B539" s="96">
        <v>44371</v>
      </c>
      <c r="C539" s="95" t="s">
        <v>46</v>
      </c>
      <c r="D539" s="95" t="s">
        <v>175</v>
      </c>
      <c r="E539" s="95" t="s">
        <v>176</v>
      </c>
      <c r="F539" s="95" t="s">
        <v>2356</v>
      </c>
      <c r="G539" s="95" t="s">
        <v>48</v>
      </c>
      <c r="H539" s="95" t="s">
        <v>930</v>
      </c>
      <c r="I539" s="9" t="s">
        <v>47</v>
      </c>
      <c r="J539" s="9" t="s">
        <v>47</v>
      </c>
      <c r="K539" s="9" t="s">
        <v>47</v>
      </c>
      <c r="L539" s="9" t="s">
        <v>47</v>
      </c>
      <c r="M539" s="9">
        <v>0</v>
      </c>
      <c r="N539" s="95" t="s">
        <v>47</v>
      </c>
      <c r="O539" s="95" t="s">
        <v>56</v>
      </c>
      <c r="P539" s="95" t="s">
        <v>47</v>
      </c>
      <c r="Q539" s="9">
        <v>141834550.79999998</v>
      </c>
      <c r="R539" s="9">
        <v>0</v>
      </c>
      <c r="S539" s="9">
        <v>117344607.59999999</v>
      </c>
      <c r="T539" s="9">
        <v>0</v>
      </c>
      <c r="U539" s="95" t="s">
        <v>50</v>
      </c>
      <c r="V539" s="9">
        <v>0</v>
      </c>
      <c r="W539" s="9">
        <v>21112020</v>
      </c>
      <c r="X539" s="95" t="s">
        <v>49</v>
      </c>
      <c r="Y539" s="9">
        <v>3377923.2</v>
      </c>
      <c r="Z539" s="9">
        <v>0</v>
      </c>
      <c r="AA539" s="95" t="s">
        <v>50</v>
      </c>
      <c r="AB539" s="9">
        <v>0</v>
      </c>
      <c r="AC539" s="9">
        <v>0</v>
      </c>
      <c r="AD539" s="95" t="s">
        <v>50</v>
      </c>
      <c r="AE539" s="9">
        <v>0</v>
      </c>
      <c r="AF539" s="95">
        <v>0</v>
      </c>
      <c r="AG539" s="95" t="s">
        <v>50</v>
      </c>
      <c r="AH539" s="9">
        <v>0</v>
      </c>
      <c r="AI539" s="9">
        <v>0</v>
      </c>
      <c r="AJ539" s="95" t="s">
        <v>50</v>
      </c>
      <c r="AK539" s="9">
        <v>0</v>
      </c>
      <c r="AL539" s="9">
        <v>0</v>
      </c>
      <c r="AM539" s="96" t="s">
        <v>47</v>
      </c>
      <c r="AN539" s="95" t="s">
        <v>47</v>
      </c>
      <c r="AO539" s="96" t="s">
        <v>47</v>
      </c>
      <c r="AP539" s="95" t="s">
        <v>47</v>
      </c>
    </row>
    <row r="540" spans="1:42" ht="15" customHeight="1" x14ac:dyDescent="0.25">
      <c r="A540" s="95" t="s">
        <v>993</v>
      </c>
      <c r="B540" s="96">
        <v>44371</v>
      </c>
      <c r="C540" s="95" t="s">
        <v>46</v>
      </c>
      <c r="D540" s="95" t="s">
        <v>175</v>
      </c>
      <c r="E540" s="95" t="s">
        <v>176</v>
      </c>
      <c r="F540" s="95" t="s">
        <v>2356</v>
      </c>
      <c r="G540" s="95" t="s">
        <v>48</v>
      </c>
      <c r="H540" s="95" t="s">
        <v>932</v>
      </c>
      <c r="I540" s="9" t="s">
        <v>47</v>
      </c>
      <c r="J540" s="9" t="s">
        <v>47</v>
      </c>
      <c r="K540" s="9" t="s">
        <v>47</v>
      </c>
      <c r="L540" s="9" t="s">
        <v>47</v>
      </c>
      <c r="M540" s="9">
        <v>0</v>
      </c>
      <c r="N540" s="95" t="s">
        <v>47</v>
      </c>
      <c r="O540" s="95" t="s">
        <v>933</v>
      </c>
      <c r="P540" s="95" t="s">
        <v>934</v>
      </c>
      <c r="Q540" s="9">
        <v>318025352.86800003</v>
      </c>
      <c r="R540" s="9">
        <v>0</v>
      </c>
      <c r="S540" s="9">
        <v>160657972.5</v>
      </c>
      <c r="T540" s="9">
        <v>135661534.80000001</v>
      </c>
      <c r="U540" s="95" t="s">
        <v>49</v>
      </c>
      <c r="V540" s="9">
        <v>21705845.568</v>
      </c>
      <c r="W540" s="9">
        <v>0</v>
      </c>
      <c r="X540" s="95" t="s">
        <v>50</v>
      </c>
      <c r="Y540" s="9">
        <v>0</v>
      </c>
      <c r="Z540" s="9">
        <v>0</v>
      </c>
      <c r="AA540" s="95" t="s">
        <v>50</v>
      </c>
      <c r="AB540" s="9">
        <v>0</v>
      </c>
      <c r="AC540" s="9">
        <v>0</v>
      </c>
      <c r="AD540" s="95" t="s">
        <v>50</v>
      </c>
      <c r="AE540" s="9">
        <v>0</v>
      </c>
      <c r="AF540" s="95">
        <v>0</v>
      </c>
      <c r="AG540" s="95" t="s">
        <v>50</v>
      </c>
      <c r="AH540" s="9">
        <v>0</v>
      </c>
      <c r="AI540" s="9">
        <v>0</v>
      </c>
      <c r="AJ540" s="95" t="s">
        <v>50</v>
      </c>
      <c r="AK540" s="9">
        <v>0</v>
      </c>
      <c r="AL540" s="9">
        <v>0</v>
      </c>
      <c r="AM540" s="96" t="s">
        <v>47</v>
      </c>
      <c r="AN540" s="95" t="s">
        <v>47</v>
      </c>
      <c r="AO540" s="96" t="s">
        <v>47</v>
      </c>
      <c r="AP540" s="95" t="s">
        <v>47</v>
      </c>
    </row>
    <row r="541" spans="1:42" ht="15" customHeight="1" x14ac:dyDescent="0.25">
      <c r="A541" s="95" t="s">
        <v>997</v>
      </c>
      <c r="B541" s="96">
        <v>44371</v>
      </c>
      <c r="C541" s="95" t="s">
        <v>46</v>
      </c>
      <c r="D541" s="95" t="s">
        <v>175</v>
      </c>
      <c r="E541" s="95" t="s">
        <v>176</v>
      </c>
      <c r="F541" s="95" t="s">
        <v>2356</v>
      </c>
      <c r="G541" s="95" t="s">
        <v>48</v>
      </c>
      <c r="H541" s="95" t="s">
        <v>936</v>
      </c>
      <c r="I541" s="9" t="s">
        <v>47</v>
      </c>
      <c r="J541" s="9" t="s">
        <v>47</v>
      </c>
      <c r="K541" s="9" t="s">
        <v>47</v>
      </c>
      <c r="L541" s="9" t="s">
        <v>47</v>
      </c>
      <c r="M541" s="9">
        <v>0</v>
      </c>
      <c r="N541" s="95" t="s">
        <v>47</v>
      </c>
      <c r="O541" s="95" t="s">
        <v>933</v>
      </c>
      <c r="P541" s="95" t="s">
        <v>934</v>
      </c>
      <c r="Q541" s="9">
        <v>320473964.95199996</v>
      </c>
      <c r="R541" s="9">
        <v>0</v>
      </c>
      <c r="S541" s="9">
        <v>167543547</v>
      </c>
      <c r="T541" s="9">
        <v>131836567.2</v>
      </c>
      <c r="U541" s="95" t="s">
        <v>49</v>
      </c>
      <c r="V541" s="9">
        <v>21093850.752</v>
      </c>
      <c r="W541" s="9">
        <v>0</v>
      </c>
      <c r="X541" s="95" t="s">
        <v>50</v>
      </c>
      <c r="Y541" s="9">
        <v>0</v>
      </c>
      <c r="Z541" s="9">
        <v>0</v>
      </c>
      <c r="AA541" s="95" t="s">
        <v>50</v>
      </c>
      <c r="AB541" s="9">
        <v>0</v>
      </c>
      <c r="AC541" s="9">
        <v>0</v>
      </c>
      <c r="AD541" s="95" t="s">
        <v>50</v>
      </c>
      <c r="AE541" s="9">
        <v>0</v>
      </c>
      <c r="AF541" s="95">
        <v>0</v>
      </c>
      <c r="AG541" s="95" t="s">
        <v>50</v>
      </c>
      <c r="AH541" s="9">
        <v>0</v>
      </c>
      <c r="AI541" s="9">
        <v>0</v>
      </c>
      <c r="AJ541" s="95" t="s">
        <v>50</v>
      </c>
      <c r="AK541" s="9">
        <v>0</v>
      </c>
      <c r="AL541" s="9">
        <v>0</v>
      </c>
      <c r="AM541" s="96" t="s">
        <v>47</v>
      </c>
      <c r="AN541" s="95" t="s">
        <v>47</v>
      </c>
      <c r="AO541" s="96" t="s">
        <v>47</v>
      </c>
      <c r="AP541" s="95" t="s">
        <v>47</v>
      </c>
    </row>
    <row r="542" spans="1:42" ht="15" customHeight="1" x14ac:dyDescent="0.25">
      <c r="A542" s="95" t="s">
        <v>999</v>
      </c>
      <c r="B542" s="96">
        <v>44371</v>
      </c>
      <c r="C542" s="95" t="s">
        <v>46</v>
      </c>
      <c r="D542" s="95" t="s">
        <v>175</v>
      </c>
      <c r="E542" s="95" t="s">
        <v>176</v>
      </c>
      <c r="F542" s="95" t="s">
        <v>2356</v>
      </c>
      <c r="G542" s="95" t="s">
        <v>48</v>
      </c>
      <c r="H542" s="95" t="s">
        <v>938</v>
      </c>
      <c r="I542" s="9" t="s">
        <v>47</v>
      </c>
      <c r="J542" s="9" t="s">
        <v>47</v>
      </c>
      <c r="K542" s="9" t="s">
        <v>47</v>
      </c>
      <c r="L542" s="9" t="s">
        <v>47</v>
      </c>
      <c r="M542" s="9">
        <v>0</v>
      </c>
      <c r="N542" s="95" t="s">
        <v>47</v>
      </c>
      <c r="O542" s="95" t="s">
        <v>56</v>
      </c>
      <c r="P542" s="95" t="s">
        <v>47</v>
      </c>
      <c r="Q542" s="9">
        <v>2820033856.4699998</v>
      </c>
      <c r="R542" s="9">
        <v>0</v>
      </c>
      <c r="S542" s="9">
        <v>2009339724.4499998</v>
      </c>
      <c r="T542" s="9">
        <v>0</v>
      </c>
      <c r="U542" s="95" t="s">
        <v>50</v>
      </c>
      <c r="V542" s="9">
        <v>0</v>
      </c>
      <c r="W542" s="9">
        <v>698874251.40000021</v>
      </c>
      <c r="X542" s="95" t="s">
        <v>49</v>
      </c>
      <c r="Y542" s="9">
        <v>111819880.22400002</v>
      </c>
      <c r="Z542" s="9">
        <v>0</v>
      </c>
      <c r="AA542" s="95" t="s">
        <v>50</v>
      </c>
      <c r="AB542" s="9">
        <v>0</v>
      </c>
      <c r="AC542" s="9">
        <v>0</v>
      </c>
      <c r="AD542" s="95" t="s">
        <v>50</v>
      </c>
      <c r="AE542" s="9">
        <v>0</v>
      </c>
      <c r="AF542" s="95">
        <v>0</v>
      </c>
      <c r="AG542" s="95" t="s">
        <v>50</v>
      </c>
      <c r="AH542" s="9">
        <v>0</v>
      </c>
      <c r="AI542" s="9">
        <v>0</v>
      </c>
      <c r="AJ542" s="95" t="s">
        <v>50</v>
      </c>
      <c r="AK542" s="9">
        <v>0</v>
      </c>
      <c r="AL542" s="9">
        <v>0</v>
      </c>
      <c r="AM542" s="96" t="s">
        <v>47</v>
      </c>
      <c r="AN542" s="95" t="s">
        <v>47</v>
      </c>
      <c r="AO542" s="96" t="s">
        <v>47</v>
      </c>
      <c r="AP542" s="95" t="s">
        <v>47</v>
      </c>
    </row>
    <row r="543" spans="1:42" ht="15" customHeight="1" x14ac:dyDescent="0.25">
      <c r="A543" s="95" t="s">
        <v>1002</v>
      </c>
      <c r="B543" s="96">
        <v>44371</v>
      </c>
      <c r="C543" s="95" t="s">
        <v>46</v>
      </c>
      <c r="D543" s="95" t="s">
        <v>101</v>
      </c>
      <c r="E543" s="95" t="s">
        <v>102</v>
      </c>
      <c r="F543" s="95" t="s">
        <v>2342</v>
      </c>
      <c r="G543" s="95" t="s">
        <v>48</v>
      </c>
      <c r="H543" s="95" t="s">
        <v>940</v>
      </c>
      <c r="I543" s="9" t="s">
        <v>47</v>
      </c>
      <c r="J543" s="9" t="s">
        <v>47</v>
      </c>
      <c r="K543" s="9" t="s">
        <v>47</v>
      </c>
      <c r="L543" s="9" t="s">
        <v>47</v>
      </c>
      <c r="M543" s="9">
        <v>0</v>
      </c>
      <c r="N543" s="95" t="s">
        <v>47</v>
      </c>
      <c r="O543" s="95" t="s">
        <v>56</v>
      </c>
      <c r="P543" s="95" t="s">
        <v>47</v>
      </c>
      <c r="Q543" s="9">
        <v>216770443.07999998</v>
      </c>
      <c r="R543" s="9">
        <v>0</v>
      </c>
      <c r="S543" s="9">
        <v>157655209.79999998</v>
      </c>
      <c r="T543" s="9">
        <v>0</v>
      </c>
      <c r="U543" s="95" t="s">
        <v>50</v>
      </c>
      <c r="V543" s="9">
        <v>0</v>
      </c>
      <c r="W543" s="9">
        <v>50961408</v>
      </c>
      <c r="X543" s="95" t="s">
        <v>49</v>
      </c>
      <c r="Y543" s="9">
        <v>8153825.2800000003</v>
      </c>
      <c r="Z543" s="9">
        <v>0</v>
      </c>
      <c r="AA543" s="95" t="s">
        <v>50</v>
      </c>
      <c r="AB543" s="9">
        <v>0</v>
      </c>
      <c r="AC543" s="9">
        <v>0</v>
      </c>
      <c r="AD543" s="95" t="s">
        <v>50</v>
      </c>
      <c r="AE543" s="9">
        <v>0</v>
      </c>
      <c r="AF543" s="95">
        <v>0</v>
      </c>
      <c r="AG543" s="95" t="s">
        <v>50</v>
      </c>
      <c r="AH543" s="9">
        <v>0</v>
      </c>
      <c r="AI543" s="9">
        <v>0</v>
      </c>
      <c r="AJ543" s="95" t="s">
        <v>50</v>
      </c>
      <c r="AK543" s="9">
        <v>0</v>
      </c>
      <c r="AL543" s="9">
        <v>0</v>
      </c>
      <c r="AM543" s="96" t="s">
        <v>47</v>
      </c>
      <c r="AN543" s="95" t="s">
        <v>47</v>
      </c>
      <c r="AO543" s="96" t="s">
        <v>47</v>
      </c>
      <c r="AP543" s="95" t="s">
        <v>47</v>
      </c>
    </row>
    <row r="544" spans="1:42" ht="15" customHeight="1" x14ac:dyDescent="0.25">
      <c r="A544" s="95" t="s">
        <v>1004</v>
      </c>
      <c r="B544" s="96">
        <v>44371</v>
      </c>
      <c r="C544" s="95" t="s">
        <v>46</v>
      </c>
      <c r="D544" s="95" t="s">
        <v>187</v>
      </c>
      <c r="E544" s="95" t="s">
        <v>188</v>
      </c>
      <c r="F544" s="95" t="s">
        <v>2450</v>
      </c>
      <c r="G544" s="95" t="s">
        <v>48</v>
      </c>
      <c r="H544" s="95" t="s">
        <v>942</v>
      </c>
      <c r="I544" s="9" t="s">
        <v>47</v>
      </c>
      <c r="J544" s="9" t="s">
        <v>47</v>
      </c>
      <c r="K544" s="9" t="s">
        <v>47</v>
      </c>
      <c r="L544" s="9" t="s">
        <v>47</v>
      </c>
      <c r="M544" s="9">
        <v>0</v>
      </c>
      <c r="N544" s="95" t="s">
        <v>47</v>
      </c>
      <c r="O544" s="95" t="s">
        <v>56</v>
      </c>
      <c r="P544" s="95" t="s">
        <v>47</v>
      </c>
      <c r="Q544" s="9">
        <v>52910389.799999997</v>
      </c>
      <c r="R544" s="9">
        <v>0</v>
      </c>
      <c r="S544" s="9">
        <v>26458005</v>
      </c>
      <c r="T544" s="9">
        <v>0</v>
      </c>
      <c r="U544" s="95" t="s">
        <v>50</v>
      </c>
      <c r="V544" s="9">
        <v>0</v>
      </c>
      <c r="W544" s="9">
        <v>22803780</v>
      </c>
      <c r="X544" s="95" t="s">
        <v>49</v>
      </c>
      <c r="Y544" s="9">
        <v>3648604.8</v>
      </c>
      <c r="Z544" s="9">
        <v>0</v>
      </c>
      <c r="AA544" s="95" t="s">
        <v>50</v>
      </c>
      <c r="AB544" s="9">
        <v>0</v>
      </c>
      <c r="AC544" s="9">
        <v>0</v>
      </c>
      <c r="AD544" s="95" t="s">
        <v>50</v>
      </c>
      <c r="AE544" s="9">
        <v>0</v>
      </c>
      <c r="AF544" s="95">
        <v>0</v>
      </c>
      <c r="AG544" s="95" t="s">
        <v>50</v>
      </c>
      <c r="AH544" s="9">
        <v>0</v>
      </c>
      <c r="AI544" s="9">
        <v>0</v>
      </c>
      <c r="AJ544" s="95" t="s">
        <v>50</v>
      </c>
      <c r="AK544" s="9">
        <v>0</v>
      </c>
      <c r="AL544" s="9">
        <v>0</v>
      </c>
      <c r="AM544" s="96" t="s">
        <v>47</v>
      </c>
      <c r="AN544" s="95" t="s">
        <v>47</v>
      </c>
      <c r="AO544" s="96" t="s">
        <v>47</v>
      </c>
      <c r="AP544" s="95" t="s">
        <v>47</v>
      </c>
    </row>
    <row r="545" spans="1:42" ht="15" customHeight="1" x14ac:dyDescent="0.25">
      <c r="A545" s="95" t="s">
        <v>1006</v>
      </c>
      <c r="B545" s="96">
        <v>44371</v>
      </c>
      <c r="C545" s="95" t="s">
        <v>46</v>
      </c>
      <c r="D545" s="95" t="s">
        <v>104</v>
      </c>
      <c r="E545" s="95" t="s">
        <v>105</v>
      </c>
      <c r="F545" s="95" t="s">
        <v>2464</v>
      </c>
      <c r="G545" s="95" t="s">
        <v>48</v>
      </c>
      <c r="H545" s="95" t="s">
        <v>944</v>
      </c>
      <c r="I545" s="9" t="s">
        <v>47</v>
      </c>
      <c r="J545" s="9" t="s">
        <v>47</v>
      </c>
      <c r="K545" s="9" t="s">
        <v>47</v>
      </c>
      <c r="L545" s="9" t="s">
        <v>47</v>
      </c>
      <c r="M545" s="9">
        <v>0</v>
      </c>
      <c r="N545" s="95" t="s">
        <v>47</v>
      </c>
      <c r="O545" s="95" t="s">
        <v>56</v>
      </c>
      <c r="P545" s="95" t="s">
        <v>47</v>
      </c>
      <c r="Q545" s="9">
        <v>85662585.599999994</v>
      </c>
      <c r="R545" s="9">
        <v>0</v>
      </c>
      <c r="S545" s="9">
        <v>62010000</v>
      </c>
      <c r="T545" s="9">
        <v>0</v>
      </c>
      <c r="U545" s="95" t="s">
        <v>50</v>
      </c>
      <c r="V545" s="9">
        <v>0</v>
      </c>
      <c r="W545" s="9">
        <v>20390160</v>
      </c>
      <c r="X545" s="95" t="s">
        <v>50</v>
      </c>
      <c r="Y545" s="9">
        <v>3262425.5999999996</v>
      </c>
      <c r="Z545" s="9">
        <v>0</v>
      </c>
      <c r="AA545" s="95" t="s">
        <v>50</v>
      </c>
      <c r="AB545" s="9">
        <v>0</v>
      </c>
      <c r="AC545" s="9">
        <v>0</v>
      </c>
      <c r="AD545" s="95" t="s">
        <v>50</v>
      </c>
      <c r="AE545" s="9">
        <v>0</v>
      </c>
      <c r="AF545" s="95">
        <v>0</v>
      </c>
      <c r="AG545" s="95" t="s">
        <v>50</v>
      </c>
      <c r="AH545" s="9">
        <v>0</v>
      </c>
      <c r="AI545" s="9">
        <v>0</v>
      </c>
      <c r="AJ545" s="95" t="s">
        <v>50</v>
      </c>
      <c r="AK545" s="9">
        <v>0</v>
      </c>
      <c r="AL545" s="9">
        <v>0</v>
      </c>
      <c r="AM545" s="96" t="s">
        <v>47</v>
      </c>
      <c r="AN545" s="95" t="s">
        <v>47</v>
      </c>
      <c r="AO545" s="96" t="s">
        <v>47</v>
      </c>
      <c r="AP545" s="95" t="s">
        <v>47</v>
      </c>
    </row>
    <row r="546" spans="1:42" ht="15" customHeight="1" x14ac:dyDescent="0.25">
      <c r="A546" s="95" t="s">
        <v>1008</v>
      </c>
      <c r="B546" s="96">
        <v>44371</v>
      </c>
      <c r="C546" s="95" t="s">
        <v>46</v>
      </c>
      <c r="D546" s="95" t="s">
        <v>104</v>
      </c>
      <c r="E546" s="95" t="s">
        <v>105</v>
      </c>
      <c r="F546" s="95" t="s">
        <v>2464</v>
      </c>
      <c r="G546" s="95" t="s">
        <v>48</v>
      </c>
      <c r="H546" s="95" t="s">
        <v>946</v>
      </c>
      <c r="I546" s="9" t="s">
        <v>47</v>
      </c>
      <c r="J546" s="9" t="s">
        <v>47</v>
      </c>
      <c r="K546" s="9" t="s">
        <v>47</v>
      </c>
      <c r="L546" s="9" t="s">
        <v>47</v>
      </c>
      <c r="M546" s="9">
        <v>0</v>
      </c>
      <c r="N546" s="95" t="s">
        <v>47</v>
      </c>
      <c r="O546" s="95" t="s">
        <v>947</v>
      </c>
      <c r="P546" s="95" t="s">
        <v>948</v>
      </c>
      <c r="Q546" s="9">
        <v>8586000</v>
      </c>
      <c r="R546" s="9">
        <v>0</v>
      </c>
      <c r="S546" s="9">
        <v>8586000</v>
      </c>
      <c r="T546" s="9">
        <v>0</v>
      </c>
      <c r="U546" s="95" t="s">
        <v>50</v>
      </c>
      <c r="V546" s="9">
        <v>0</v>
      </c>
      <c r="W546" s="9">
        <v>0</v>
      </c>
      <c r="X546" s="95" t="s">
        <v>50</v>
      </c>
      <c r="Y546" s="9">
        <v>0</v>
      </c>
      <c r="Z546" s="9">
        <v>0</v>
      </c>
      <c r="AA546" s="95" t="s">
        <v>50</v>
      </c>
      <c r="AB546" s="9">
        <v>0</v>
      </c>
      <c r="AC546" s="9">
        <v>0</v>
      </c>
      <c r="AD546" s="95" t="s">
        <v>50</v>
      </c>
      <c r="AE546" s="9">
        <v>0</v>
      </c>
      <c r="AF546" s="95">
        <v>0</v>
      </c>
      <c r="AG546" s="95" t="s">
        <v>50</v>
      </c>
      <c r="AH546" s="9">
        <v>0</v>
      </c>
      <c r="AI546" s="9">
        <v>0</v>
      </c>
      <c r="AJ546" s="95" t="s">
        <v>50</v>
      </c>
      <c r="AK546" s="9">
        <v>0</v>
      </c>
      <c r="AL546" s="9">
        <v>0</v>
      </c>
      <c r="AM546" s="96" t="s">
        <v>47</v>
      </c>
      <c r="AN546" s="95" t="s">
        <v>47</v>
      </c>
      <c r="AO546" s="96" t="s">
        <v>47</v>
      </c>
      <c r="AP546" s="95" t="s">
        <v>47</v>
      </c>
    </row>
    <row r="547" spans="1:42" ht="15" customHeight="1" x14ac:dyDescent="0.25">
      <c r="A547" s="95" t="s">
        <v>1010</v>
      </c>
      <c r="B547" s="96">
        <v>44371</v>
      </c>
      <c r="C547" s="95" t="s">
        <v>46</v>
      </c>
      <c r="D547" s="95" t="s">
        <v>104</v>
      </c>
      <c r="E547" s="95" t="s">
        <v>105</v>
      </c>
      <c r="F547" s="95" t="s">
        <v>2464</v>
      </c>
      <c r="G547" s="95" t="s">
        <v>48</v>
      </c>
      <c r="H547" s="95" t="s">
        <v>950</v>
      </c>
      <c r="I547" s="9" t="s">
        <v>47</v>
      </c>
      <c r="J547" s="9" t="s">
        <v>47</v>
      </c>
      <c r="K547" s="9" t="s">
        <v>47</v>
      </c>
      <c r="L547" s="9" t="s">
        <v>47</v>
      </c>
      <c r="M547" s="9">
        <v>0</v>
      </c>
      <c r="N547" s="95" t="s">
        <v>47</v>
      </c>
      <c r="O547" s="95" t="s">
        <v>56</v>
      </c>
      <c r="P547" s="95" t="s">
        <v>47</v>
      </c>
      <c r="Q547" s="9">
        <v>189959335.20000002</v>
      </c>
      <c r="R547" s="9">
        <v>0</v>
      </c>
      <c r="S547" s="9">
        <v>163661880</v>
      </c>
      <c r="T547" s="9">
        <v>0</v>
      </c>
      <c r="U547" s="95" t="s">
        <v>50</v>
      </c>
      <c r="V547" s="9">
        <v>0</v>
      </c>
      <c r="W547" s="9">
        <v>22670220</v>
      </c>
      <c r="X547" s="95" t="s">
        <v>49</v>
      </c>
      <c r="Y547" s="9">
        <v>3627235.1999999997</v>
      </c>
      <c r="Z547" s="9">
        <v>0</v>
      </c>
      <c r="AA547" s="95" t="s">
        <v>50</v>
      </c>
      <c r="AB547" s="9">
        <v>0</v>
      </c>
      <c r="AC547" s="9">
        <v>0</v>
      </c>
      <c r="AD547" s="95" t="s">
        <v>50</v>
      </c>
      <c r="AE547" s="9">
        <v>0</v>
      </c>
      <c r="AF547" s="95">
        <v>0</v>
      </c>
      <c r="AG547" s="95" t="s">
        <v>50</v>
      </c>
      <c r="AH547" s="9">
        <v>0</v>
      </c>
      <c r="AI547" s="9">
        <v>0</v>
      </c>
      <c r="AJ547" s="95" t="s">
        <v>50</v>
      </c>
      <c r="AK547" s="9">
        <v>0</v>
      </c>
      <c r="AL547" s="9">
        <v>0</v>
      </c>
      <c r="AM547" s="96" t="s">
        <v>47</v>
      </c>
      <c r="AN547" s="95" t="s">
        <v>47</v>
      </c>
      <c r="AO547" s="96" t="s">
        <v>47</v>
      </c>
      <c r="AP547" s="95" t="s">
        <v>47</v>
      </c>
    </row>
    <row r="548" spans="1:42" ht="15" customHeight="1" x14ac:dyDescent="0.25">
      <c r="A548" s="95" t="s">
        <v>1014</v>
      </c>
      <c r="B548" s="96">
        <v>44371</v>
      </c>
      <c r="C548" s="95" t="s">
        <v>46</v>
      </c>
      <c r="D548" s="95" t="s">
        <v>359</v>
      </c>
      <c r="E548" s="95" t="s">
        <v>360</v>
      </c>
      <c r="F548" s="95" t="s">
        <v>2480</v>
      </c>
      <c r="G548" s="95" t="s">
        <v>48</v>
      </c>
      <c r="H548" s="95" t="s">
        <v>952</v>
      </c>
      <c r="I548" s="9" t="s">
        <v>47</v>
      </c>
      <c r="J548" s="9" t="s">
        <v>47</v>
      </c>
      <c r="K548" s="9" t="s">
        <v>47</v>
      </c>
      <c r="L548" s="9" t="s">
        <v>47</v>
      </c>
      <c r="M548" s="9">
        <v>0</v>
      </c>
      <c r="N548" s="95" t="s">
        <v>47</v>
      </c>
      <c r="O548" s="95" t="s">
        <v>266</v>
      </c>
      <c r="P548" s="95" t="s">
        <v>953</v>
      </c>
      <c r="Q548" s="9">
        <v>198432000</v>
      </c>
      <c r="R548" s="9">
        <v>0</v>
      </c>
      <c r="S548" s="9">
        <v>198432000</v>
      </c>
      <c r="T548" s="9">
        <v>0</v>
      </c>
      <c r="U548" s="95" t="s">
        <v>50</v>
      </c>
      <c r="V548" s="9">
        <v>0</v>
      </c>
      <c r="W548" s="9">
        <v>0</v>
      </c>
      <c r="X548" s="95" t="s">
        <v>50</v>
      </c>
      <c r="Y548" s="9">
        <v>0</v>
      </c>
      <c r="Z548" s="9">
        <v>0</v>
      </c>
      <c r="AA548" s="95" t="s">
        <v>50</v>
      </c>
      <c r="AB548" s="9">
        <v>0</v>
      </c>
      <c r="AC548" s="9">
        <v>0</v>
      </c>
      <c r="AD548" s="95" t="s">
        <v>50</v>
      </c>
      <c r="AE548" s="9">
        <v>0</v>
      </c>
      <c r="AF548" s="95">
        <v>0</v>
      </c>
      <c r="AG548" s="95" t="s">
        <v>50</v>
      </c>
      <c r="AH548" s="9">
        <v>0</v>
      </c>
      <c r="AI548" s="9">
        <v>0</v>
      </c>
      <c r="AJ548" s="95" t="s">
        <v>50</v>
      </c>
      <c r="AK548" s="9">
        <v>0</v>
      </c>
      <c r="AL548" s="9">
        <v>0</v>
      </c>
      <c r="AM548" s="96" t="s">
        <v>47</v>
      </c>
      <c r="AN548" s="95" t="s">
        <v>47</v>
      </c>
      <c r="AO548" s="96" t="s">
        <v>47</v>
      </c>
      <c r="AP548" s="95" t="s">
        <v>47</v>
      </c>
    </row>
    <row r="549" spans="1:42" ht="15" customHeight="1" x14ac:dyDescent="0.25">
      <c r="A549" s="95" t="s">
        <v>1016</v>
      </c>
      <c r="B549" s="96">
        <v>44371</v>
      </c>
      <c r="C549" s="95" t="s">
        <v>46</v>
      </c>
      <c r="D549" s="95" t="s">
        <v>359</v>
      </c>
      <c r="E549" s="95" t="s">
        <v>360</v>
      </c>
      <c r="F549" s="95" t="s">
        <v>2480</v>
      </c>
      <c r="G549" s="95" t="s">
        <v>48</v>
      </c>
      <c r="H549" s="95" t="s">
        <v>955</v>
      </c>
      <c r="I549" s="9" t="s">
        <v>47</v>
      </c>
      <c r="J549" s="9" t="s">
        <v>47</v>
      </c>
      <c r="K549" s="9" t="s">
        <v>47</v>
      </c>
      <c r="L549" s="9" t="s">
        <v>47</v>
      </c>
      <c r="M549" s="9">
        <v>0</v>
      </c>
      <c r="N549" s="95" t="s">
        <v>47</v>
      </c>
      <c r="O549" s="95" t="s">
        <v>56</v>
      </c>
      <c r="P549" s="95" t="s">
        <v>47</v>
      </c>
      <c r="Q549" s="9">
        <v>1589910144.5959997</v>
      </c>
      <c r="R549" s="9">
        <v>0</v>
      </c>
      <c r="S549" s="9">
        <v>1187084718.8</v>
      </c>
      <c r="T549" s="9">
        <v>0</v>
      </c>
      <c r="U549" s="95" t="s">
        <v>50</v>
      </c>
      <c r="V549" s="9">
        <v>0</v>
      </c>
      <c r="W549" s="9">
        <v>347263298.09999996</v>
      </c>
      <c r="X549" s="95" t="s">
        <v>49</v>
      </c>
      <c r="Y549" s="9">
        <v>55562127.69600001</v>
      </c>
      <c r="Z549" s="9">
        <v>0</v>
      </c>
      <c r="AA549" s="95" t="s">
        <v>50</v>
      </c>
      <c r="AB549" s="9">
        <v>0</v>
      </c>
      <c r="AC549" s="9">
        <v>0</v>
      </c>
      <c r="AD549" s="95" t="s">
        <v>50</v>
      </c>
      <c r="AE549" s="9">
        <v>0</v>
      </c>
      <c r="AF549" s="95">
        <v>0</v>
      </c>
      <c r="AG549" s="95" t="s">
        <v>50</v>
      </c>
      <c r="AH549" s="9">
        <v>0</v>
      </c>
      <c r="AI549" s="9">
        <v>0</v>
      </c>
      <c r="AJ549" s="95" t="s">
        <v>50</v>
      </c>
      <c r="AK549" s="9">
        <v>0</v>
      </c>
      <c r="AL549" s="9">
        <v>0</v>
      </c>
      <c r="AM549" s="96" t="s">
        <v>47</v>
      </c>
      <c r="AN549" s="95" t="s">
        <v>47</v>
      </c>
      <c r="AO549" s="96" t="s">
        <v>47</v>
      </c>
      <c r="AP549" s="95" t="s">
        <v>47</v>
      </c>
    </row>
    <row r="550" spans="1:42" ht="15" customHeight="1" x14ac:dyDescent="0.25">
      <c r="A550" s="95" t="s">
        <v>1018</v>
      </c>
      <c r="B550" s="97">
        <v>44371</v>
      </c>
      <c r="C550" s="95" t="s">
        <v>46</v>
      </c>
      <c r="D550" s="95" t="s">
        <v>2260</v>
      </c>
      <c r="E550" s="95" t="s">
        <v>2261</v>
      </c>
      <c r="F550" s="93" t="s">
        <v>2272</v>
      </c>
      <c r="G550" s="95" t="s">
        <v>48</v>
      </c>
      <c r="H550" s="95" t="s">
        <v>2265</v>
      </c>
      <c r="I550" s="9" t="s">
        <v>47</v>
      </c>
      <c r="J550" s="9" t="s">
        <v>47</v>
      </c>
      <c r="K550" s="9" t="s">
        <v>47</v>
      </c>
      <c r="L550" s="9" t="s">
        <v>47</v>
      </c>
      <c r="M550" s="9">
        <v>0</v>
      </c>
      <c r="N550" s="95" t="s">
        <v>47</v>
      </c>
      <c r="O550" s="95" t="s">
        <v>2258</v>
      </c>
      <c r="P550" s="95" t="s">
        <v>47</v>
      </c>
      <c r="Q550" s="9"/>
      <c r="R550" s="9">
        <v>0</v>
      </c>
      <c r="S550" s="9"/>
      <c r="T550" s="9">
        <v>0</v>
      </c>
      <c r="U550" s="95" t="s">
        <v>50</v>
      </c>
      <c r="V550" s="9">
        <v>0</v>
      </c>
      <c r="W550" s="9">
        <v>0</v>
      </c>
      <c r="X550" s="95" t="s">
        <v>49</v>
      </c>
      <c r="Y550" s="9">
        <v>0</v>
      </c>
      <c r="Z550" s="9">
        <v>0</v>
      </c>
      <c r="AA550" s="95" t="s">
        <v>50</v>
      </c>
      <c r="AB550" s="9">
        <v>0</v>
      </c>
      <c r="AC550" s="9">
        <v>0</v>
      </c>
      <c r="AD550" s="95" t="s">
        <v>50</v>
      </c>
      <c r="AE550" s="9">
        <v>0</v>
      </c>
      <c r="AF550" s="9">
        <v>0</v>
      </c>
      <c r="AG550" s="98"/>
      <c r="AH550" s="98"/>
      <c r="AI550" s="98"/>
      <c r="AJ550" s="98"/>
      <c r="AK550" s="9"/>
      <c r="AL550" s="99"/>
      <c r="AM550" s="98"/>
      <c r="AN550" s="98"/>
      <c r="AO550" s="98"/>
      <c r="AP550" s="98"/>
    </row>
    <row r="551" spans="1:42" ht="15" customHeight="1" x14ac:dyDescent="0.25">
      <c r="A551" s="95" t="s">
        <v>1022</v>
      </c>
      <c r="B551" s="96">
        <v>44372</v>
      </c>
      <c r="C551" s="95" t="s">
        <v>46</v>
      </c>
      <c r="D551" s="95" t="s">
        <v>53</v>
      </c>
      <c r="E551" s="95" t="s">
        <v>54</v>
      </c>
      <c r="F551" s="95" t="s">
        <v>2318</v>
      </c>
      <c r="G551" s="95" t="s">
        <v>48</v>
      </c>
      <c r="H551" s="95" t="s">
        <v>984</v>
      </c>
      <c r="I551" s="9" t="s">
        <v>47</v>
      </c>
      <c r="J551" s="9" t="s">
        <v>47</v>
      </c>
      <c r="K551" s="9" t="s">
        <v>47</v>
      </c>
      <c r="L551" s="9" t="s">
        <v>47</v>
      </c>
      <c r="M551" s="9">
        <v>0</v>
      </c>
      <c r="N551" s="95" t="s">
        <v>47</v>
      </c>
      <c r="O551" s="95" t="s">
        <v>56</v>
      </c>
      <c r="P551" s="95" t="s">
        <v>47</v>
      </c>
      <c r="Q551" s="9">
        <v>188038806</v>
      </c>
      <c r="R551" s="9">
        <v>0</v>
      </c>
      <c r="S551" s="9">
        <v>170631358.79999998</v>
      </c>
      <c r="T551" s="9">
        <v>0</v>
      </c>
      <c r="U551" s="95" t="s">
        <v>50</v>
      </c>
      <c r="V551" s="9">
        <v>0</v>
      </c>
      <c r="W551" s="9">
        <v>15006420</v>
      </c>
      <c r="X551" s="95" t="s">
        <v>50</v>
      </c>
      <c r="Y551" s="9">
        <v>2401027.2000000002</v>
      </c>
      <c r="Z551" s="9">
        <v>0</v>
      </c>
      <c r="AA551" s="95" t="s">
        <v>50</v>
      </c>
      <c r="AB551" s="9">
        <v>0</v>
      </c>
      <c r="AC551" s="9">
        <v>0</v>
      </c>
      <c r="AD551" s="95" t="s">
        <v>50</v>
      </c>
      <c r="AE551" s="9">
        <v>0</v>
      </c>
      <c r="AF551" s="95">
        <v>0</v>
      </c>
      <c r="AG551" s="95" t="s">
        <v>50</v>
      </c>
      <c r="AH551" s="9">
        <v>0</v>
      </c>
      <c r="AI551" s="9">
        <v>0</v>
      </c>
      <c r="AJ551" s="95" t="s">
        <v>50</v>
      </c>
      <c r="AK551" s="9">
        <v>0</v>
      </c>
      <c r="AL551" s="9">
        <v>0</v>
      </c>
      <c r="AM551" s="96" t="s">
        <v>47</v>
      </c>
      <c r="AN551" s="95" t="s">
        <v>47</v>
      </c>
      <c r="AO551" s="96" t="s">
        <v>47</v>
      </c>
      <c r="AP551" s="95" t="s">
        <v>47</v>
      </c>
    </row>
    <row r="552" spans="1:42" ht="15" customHeight="1" x14ac:dyDescent="0.25">
      <c r="A552" s="95" t="s">
        <v>1024</v>
      </c>
      <c r="B552" s="96">
        <v>44372</v>
      </c>
      <c r="C552" s="95" t="s">
        <v>46</v>
      </c>
      <c r="D552" s="95" t="s">
        <v>53</v>
      </c>
      <c r="E552" s="95" t="s">
        <v>54</v>
      </c>
      <c r="F552" s="95" t="s">
        <v>2318</v>
      </c>
      <c r="G552" s="95" t="s">
        <v>48</v>
      </c>
      <c r="H552" s="95" t="s">
        <v>986</v>
      </c>
      <c r="I552" s="9" t="s">
        <v>47</v>
      </c>
      <c r="J552" s="9" t="s">
        <v>47</v>
      </c>
      <c r="K552" s="9" t="s">
        <v>47</v>
      </c>
      <c r="L552" s="9" t="s">
        <v>47</v>
      </c>
      <c r="M552" s="9">
        <v>0</v>
      </c>
      <c r="N552" s="95" t="s">
        <v>47</v>
      </c>
      <c r="O552" s="95" t="s">
        <v>987</v>
      </c>
      <c r="P552" s="95" t="s">
        <v>988</v>
      </c>
      <c r="Q552" s="9">
        <v>301894444.79999995</v>
      </c>
      <c r="R552" s="9">
        <v>0</v>
      </c>
      <c r="S552" s="9">
        <v>255754934.39999998</v>
      </c>
      <c r="T552" s="9">
        <v>39775440</v>
      </c>
      <c r="U552" s="95" t="s">
        <v>49</v>
      </c>
      <c r="V552" s="9">
        <v>6364070.4000000004</v>
      </c>
      <c r="W552" s="9">
        <v>0</v>
      </c>
      <c r="X552" s="95" t="s">
        <v>50</v>
      </c>
      <c r="Y552" s="9">
        <v>0</v>
      </c>
      <c r="Z552" s="9">
        <v>0</v>
      </c>
      <c r="AA552" s="95" t="s">
        <v>50</v>
      </c>
      <c r="AB552" s="9">
        <v>0</v>
      </c>
      <c r="AC552" s="9">
        <v>0</v>
      </c>
      <c r="AD552" s="95" t="s">
        <v>50</v>
      </c>
      <c r="AE552" s="9">
        <v>0</v>
      </c>
      <c r="AF552" s="95">
        <v>0</v>
      </c>
      <c r="AG552" s="95" t="s">
        <v>50</v>
      </c>
      <c r="AH552" s="9">
        <v>0</v>
      </c>
      <c r="AI552" s="9">
        <v>0</v>
      </c>
      <c r="AJ552" s="95" t="s">
        <v>50</v>
      </c>
      <c r="AK552" s="9">
        <v>0</v>
      </c>
      <c r="AL552" s="9">
        <v>0</v>
      </c>
      <c r="AM552" s="96" t="s">
        <v>47</v>
      </c>
      <c r="AN552" s="95" t="s">
        <v>47</v>
      </c>
      <c r="AO552" s="96" t="s">
        <v>47</v>
      </c>
      <c r="AP552" s="95" t="s">
        <v>47</v>
      </c>
    </row>
    <row r="553" spans="1:42" ht="15" customHeight="1" x14ac:dyDescent="0.25">
      <c r="A553" s="95" t="s">
        <v>1029</v>
      </c>
      <c r="B553" s="96">
        <v>44372</v>
      </c>
      <c r="C553" s="95" t="s">
        <v>46</v>
      </c>
      <c r="D553" s="95" t="s">
        <v>53</v>
      </c>
      <c r="E553" s="95" t="s">
        <v>54</v>
      </c>
      <c r="F553" s="95" t="s">
        <v>2318</v>
      </c>
      <c r="G553" s="95" t="s">
        <v>48</v>
      </c>
      <c r="H553" s="95" t="s">
        <v>990</v>
      </c>
      <c r="I553" s="9" t="s">
        <v>47</v>
      </c>
      <c r="J553" s="9" t="s">
        <v>47</v>
      </c>
      <c r="K553" s="9" t="s">
        <v>47</v>
      </c>
      <c r="L553" s="9" t="s">
        <v>47</v>
      </c>
      <c r="M553" s="9">
        <v>0</v>
      </c>
      <c r="N553" s="95" t="s">
        <v>47</v>
      </c>
      <c r="O553" s="95" t="s">
        <v>56</v>
      </c>
      <c r="P553" s="95" t="s">
        <v>47</v>
      </c>
      <c r="Q553" s="9">
        <v>2891019800.8280005</v>
      </c>
      <c r="R553" s="9">
        <v>0</v>
      </c>
      <c r="S553" s="9">
        <v>2445018760.1000004</v>
      </c>
      <c r="T553" s="9">
        <v>0</v>
      </c>
      <c r="U553" s="95" t="s">
        <v>50</v>
      </c>
      <c r="V553" s="9">
        <v>0</v>
      </c>
      <c r="W553" s="9">
        <v>384483655.79999995</v>
      </c>
      <c r="X553" s="95" t="s">
        <v>49</v>
      </c>
      <c r="Y553" s="9">
        <v>61517384.927999988</v>
      </c>
      <c r="Z553" s="9">
        <v>0</v>
      </c>
      <c r="AA553" s="95" t="s">
        <v>50</v>
      </c>
      <c r="AB553" s="9">
        <v>0</v>
      </c>
      <c r="AC553" s="9">
        <v>0</v>
      </c>
      <c r="AD553" s="95" t="s">
        <v>50</v>
      </c>
      <c r="AE553" s="9">
        <v>0</v>
      </c>
      <c r="AF553" s="95">
        <v>0</v>
      </c>
      <c r="AG553" s="95" t="s">
        <v>50</v>
      </c>
      <c r="AH553" s="9">
        <v>0</v>
      </c>
      <c r="AI553" s="9">
        <v>0</v>
      </c>
      <c r="AJ553" s="95" t="s">
        <v>50</v>
      </c>
      <c r="AK553" s="9">
        <v>0</v>
      </c>
      <c r="AL553" s="9">
        <v>0</v>
      </c>
      <c r="AM553" s="96" t="s">
        <v>47</v>
      </c>
      <c r="AN553" s="95" t="s">
        <v>47</v>
      </c>
      <c r="AO553" s="96" t="s">
        <v>47</v>
      </c>
      <c r="AP553" s="95" t="s">
        <v>47</v>
      </c>
    </row>
    <row r="554" spans="1:42" ht="15" customHeight="1" x14ac:dyDescent="0.25">
      <c r="A554" s="95" t="s">
        <v>1031</v>
      </c>
      <c r="B554" s="96">
        <v>44372</v>
      </c>
      <c r="C554" s="95" t="s">
        <v>1484</v>
      </c>
      <c r="D554" s="95" t="s">
        <v>53</v>
      </c>
      <c r="E554" s="95" t="s">
        <v>1485</v>
      </c>
      <c r="F554" s="95" t="s">
        <v>1632</v>
      </c>
      <c r="G554" s="95" t="s">
        <v>48</v>
      </c>
      <c r="H554" s="95" t="s">
        <v>1633</v>
      </c>
      <c r="I554" s="9" t="s">
        <v>47</v>
      </c>
      <c r="J554" s="9" t="s">
        <v>47</v>
      </c>
      <c r="K554" s="9" t="s">
        <v>47</v>
      </c>
      <c r="L554" s="9" t="s">
        <v>47</v>
      </c>
      <c r="M554" s="9">
        <v>0</v>
      </c>
      <c r="N554" s="95" t="s">
        <v>47</v>
      </c>
      <c r="O554" s="95" t="s">
        <v>56</v>
      </c>
      <c r="P554" s="95" t="s">
        <v>47</v>
      </c>
      <c r="Q554" s="9">
        <v>660219202.60000002</v>
      </c>
      <c r="R554" s="9">
        <v>0</v>
      </c>
      <c r="S554" s="9">
        <v>642712157.79999995</v>
      </c>
      <c r="T554" s="9">
        <v>0</v>
      </c>
      <c r="U554" s="95" t="s">
        <v>50</v>
      </c>
      <c r="V554" s="9">
        <v>0</v>
      </c>
      <c r="W554" s="9">
        <v>15092280</v>
      </c>
      <c r="X554" s="95" t="s">
        <v>50</v>
      </c>
      <c r="Y554" s="9">
        <v>2414764.8000000003</v>
      </c>
      <c r="Z554" s="9">
        <v>0</v>
      </c>
      <c r="AA554" s="95" t="s">
        <v>50</v>
      </c>
      <c r="AB554" s="9">
        <v>0</v>
      </c>
      <c r="AC554" s="9">
        <v>0</v>
      </c>
      <c r="AD554" s="95" t="s">
        <v>50</v>
      </c>
      <c r="AE554" s="9">
        <v>0</v>
      </c>
      <c r="AF554" s="95">
        <v>0</v>
      </c>
      <c r="AG554" s="95" t="s">
        <v>50</v>
      </c>
      <c r="AH554" s="9">
        <v>0</v>
      </c>
      <c r="AI554" s="9">
        <v>0</v>
      </c>
      <c r="AJ554" s="95" t="s">
        <v>50</v>
      </c>
      <c r="AK554" s="9">
        <v>0</v>
      </c>
      <c r="AL554" s="9">
        <v>0</v>
      </c>
      <c r="AM554" s="96" t="s">
        <v>47</v>
      </c>
      <c r="AN554" s="95" t="s">
        <v>47</v>
      </c>
      <c r="AO554" s="96" t="s">
        <v>47</v>
      </c>
      <c r="AP554" s="95" t="s">
        <v>47</v>
      </c>
    </row>
    <row r="555" spans="1:42" ht="15" customHeight="1" x14ac:dyDescent="0.25">
      <c r="A555" s="95" t="s">
        <v>1036</v>
      </c>
      <c r="B555" s="96">
        <v>44372</v>
      </c>
      <c r="C555" s="95" t="s">
        <v>1484</v>
      </c>
      <c r="D555" s="95" t="s">
        <v>53</v>
      </c>
      <c r="E555" s="95" t="s">
        <v>1485</v>
      </c>
      <c r="F555" s="95" t="s">
        <v>1634</v>
      </c>
      <c r="G555" s="95" t="s">
        <v>48</v>
      </c>
      <c r="H555" s="95" t="s">
        <v>1635</v>
      </c>
      <c r="I555" s="9" t="s">
        <v>47</v>
      </c>
      <c r="J555" s="9" t="s">
        <v>47</v>
      </c>
      <c r="K555" s="9" t="s">
        <v>47</v>
      </c>
      <c r="L555" s="9" t="s">
        <v>47</v>
      </c>
      <c r="M555" s="9">
        <v>0</v>
      </c>
      <c r="N555" s="95" t="s">
        <v>47</v>
      </c>
      <c r="O555" s="95" t="s">
        <v>1636</v>
      </c>
      <c r="P555" s="95" t="s">
        <v>1637</v>
      </c>
      <c r="Q555" s="9">
        <v>8271180</v>
      </c>
      <c r="R555" s="9">
        <v>0</v>
      </c>
      <c r="S555" s="9">
        <v>8271180</v>
      </c>
      <c r="T555" s="9">
        <v>0</v>
      </c>
      <c r="U555" s="95" t="s">
        <v>50</v>
      </c>
      <c r="V555" s="9">
        <v>0</v>
      </c>
      <c r="W555" s="9">
        <v>0</v>
      </c>
      <c r="X555" s="95" t="s">
        <v>50</v>
      </c>
      <c r="Y555" s="9">
        <v>0</v>
      </c>
      <c r="Z555" s="9">
        <v>0</v>
      </c>
      <c r="AA555" s="95" t="s">
        <v>50</v>
      </c>
      <c r="AB555" s="9">
        <v>0</v>
      </c>
      <c r="AC555" s="9">
        <v>0</v>
      </c>
      <c r="AD555" s="95" t="s">
        <v>50</v>
      </c>
      <c r="AE555" s="9">
        <v>0</v>
      </c>
      <c r="AF555" s="95">
        <v>0</v>
      </c>
      <c r="AG555" s="95" t="s">
        <v>50</v>
      </c>
      <c r="AH555" s="9">
        <v>0</v>
      </c>
      <c r="AI555" s="9">
        <v>0</v>
      </c>
      <c r="AJ555" s="95" t="s">
        <v>50</v>
      </c>
      <c r="AK555" s="9">
        <v>0</v>
      </c>
      <c r="AL555" s="9">
        <v>0</v>
      </c>
      <c r="AM555" s="96" t="s">
        <v>47</v>
      </c>
      <c r="AN555" s="95" t="s">
        <v>47</v>
      </c>
      <c r="AO555" s="96" t="s">
        <v>47</v>
      </c>
      <c r="AP555" s="95" t="s">
        <v>47</v>
      </c>
    </row>
    <row r="556" spans="1:42" ht="15" customHeight="1" x14ac:dyDescent="0.25">
      <c r="A556" s="95" t="s">
        <v>1038</v>
      </c>
      <c r="B556" s="96">
        <v>44372</v>
      </c>
      <c r="C556" s="95" t="s">
        <v>1484</v>
      </c>
      <c r="D556" s="95" t="s">
        <v>53</v>
      </c>
      <c r="E556" s="95" t="s">
        <v>1485</v>
      </c>
      <c r="F556" s="95" t="s">
        <v>1632</v>
      </c>
      <c r="G556" s="95" t="s">
        <v>48</v>
      </c>
      <c r="H556" s="95" t="s">
        <v>1638</v>
      </c>
      <c r="I556" s="9" t="s">
        <v>47</v>
      </c>
      <c r="J556" s="9" t="s">
        <v>47</v>
      </c>
      <c r="K556" s="9" t="s">
        <v>47</v>
      </c>
      <c r="L556" s="9" t="s">
        <v>47</v>
      </c>
      <c r="M556" s="9">
        <v>0</v>
      </c>
      <c r="N556" s="95" t="s">
        <v>47</v>
      </c>
      <c r="O556" s="95" t="s">
        <v>56</v>
      </c>
      <c r="P556" s="95" t="s">
        <v>47</v>
      </c>
      <c r="Q556" s="9">
        <v>894579418.39999998</v>
      </c>
      <c r="R556" s="9">
        <v>0</v>
      </c>
      <c r="S556" s="9">
        <v>813521727.20000005</v>
      </c>
      <c r="T556" s="9">
        <v>0</v>
      </c>
      <c r="U556" s="95" t="s">
        <v>50</v>
      </c>
      <c r="V556" s="9">
        <v>0</v>
      </c>
      <c r="W556" s="9">
        <v>69877320</v>
      </c>
      <c r="X556" s="95" t="s">
        <v>50</v>
      </c>
      <c r="Y556" s="9">
        <v>11180371.200000001</v>
      </c>
      <c r="Z556" s="9">
        <v>0</v>
      </c>
      <c r="AA556" s="95" t="s">
        <v>50</v>
      </c>
      <c r="AB556" s="9">
        <v>0</v>
      </c>
      <c r="AC556" s="9">
        <v>0</v>
      </c>
      <c r="AD556" s="95" t="s">
        <v>50</v>
      </c>
      <c r="AE556" s="9">
        <v>0</v>
      </c>
      <c r="AF556" s="95">
        <v>0</v>
      </c>
      <c r="AG556" s="95" t="s">
        <v>50</v>
      </c>
      <c r="AH556" s="9">
        <v>0</v>
      </c>
      <c r="AI556" s="9">
        <v>0</v>
      </c>
      <c r="AJ556" s="95" t="s">
        <v>50</v>
      </c>
      <c r="AK556" s="9">
        <v>0</v>
      </c>
      <c r="AL556" s="9">
        <v>0</v>
      </c>
      <c r="AM556" s="96" t="s">
        <v>47</v>
      </c>
      <c r="AN556" s="95" t="s">
        <v>47</v>
      </c>
      <c r="AO556" s="96" t="s">
        <v>47</v>
      </c>
      <c r="AP556" s="95" t="s">
        <v>47</v>
      </c>
    </row>
    <row r="557" spans="1:42" ht="15" customHeight="1" x14ac:dyDescent="0.25">
      <c r="A557" s="95" t="s">
        <v>1039</v>
      </c>
      <c r="B557" s="96">
        <v>44372</v>
      </c>
      <c r="C557" s="95" t="s">
        <v>1737</v>
      </c>
      <c r="D557" s="95" t="s">
        <v>53</v>
      </c>
      <c r="E557" s="95" t="s">
        <v>1738</v>
      </c>
      <c r="F557" s="95" t="s">
        <v>2085</v>
      </c>
      <c r="G557" s="95" t="s">
        <v>48</v>
      </c>
      <c r="H557" s="95" t="s">
        <v>2086</v>
      </c>
      <c r="I557" s="9" t="s">
        <v>47</v>
      </c>
      <c r="J557" s="9" t="s">
        <v>47</v>
      </c>
      <c r="K557" s="9" t="s">
        <v>47</v>
      </c>
      <c r="L557" s="9" t="s">
        <v>47</v>
      </c>
      <c r="M557" s="9">
        <v>0</v>
      </c>
      <c r="N557" s="95" t="s">
        <v>47</v>
      </c>
      <c r="O557" s="95" t="s">
        <v>56</v>
      </c>
      <c r="P557" s="95" t="s">
        <v>47</v>
      </c>
      <c r="Q557" s="9">
        <v>1438625390.4219997</v>
      </c>
      <c r="R557" s="9">
        <v>0</v>
      </c>
      <c r="S557" s="9">
        <v>1006707759.8799999</v>
      </c>
      <c r="T557" s="9">
        <v>0</v>
      </c>
      <c r="U557" s="95" t="s">
        <v>50</v>
      </c>
      <c r="V557" s="9">
        <v>0</v>
      </c>
      <c r="W557" s="9">
        <v>372342784.94999999</v>
      </c>
      <c r="X557" s="95" t="s">
        <v>50</v>
      </c>
      <c r="Y557" s="9">
        <v>59574845.592</v>
      </c>
      <c r="Z557" s="9">
        <v>0</v>
      </c>
      <c r="AA557" s="95" t="s">
        <v>50</v>
      </c>
      <c r="AB557" s="9">
        <v>0</v>
      </c>
      <c r="AC557" s="9">
        <v>0</v>
      </c>
      <c r="AD557" s="95" t="s">
        <v>50</v>
      </c>
      <c r="AE557" s="9">
        <v>0</v>
      </c>
      <c r="AF557" s="95">
        <v>0</v>
      </c>
      <c r="AG557" s="95" t="s">
        <v>50</v>
      </c>
      <c r="AH557" s="9">
        <v>0</v>
      </c>
      <c r="AI557" s="9">
        <v>0</v>
      </c>
      <c r="AJ557" s="95" t="s">
        <v>50</v>
      </c>
      <c r="AK557" s="9">
        <v>0</v>
      </c>
      <c r="AL557" s="9">
        <v>0</v>
      </c>
      <c r="AM557" s="96" t="s">
        <v>47</v>
      </c>
      <c r="AN557" s="95" t="s">
        <v>47</v>
      </c>
      <c r="AO557" s="96" t="s">
        <v>47</v>
      </c>
      <c r="AP557" s="95" t="s">
        <v>47</v>
      </c>
    </row>
    <row r="558" spans="1:42" ht="15" customHeight="1" x14ac:dyDescent="0.25">
      <c r="A558" s="95" t="s">
        <v>1041</v>
      </c>
      <c r="B558" s="96">
        <v>44372</v>
      </c>
      <c r="C558" s="95" t="s">
        <v>46</v>
      </c>
      <c r="D558" s="95" t="s">
        <v>58</v>
      </c>
      <c r="E558" s="95" t="s">
        <v>59</v>
      </c>
      <c r="F558" s="95" t="s">
        <v>2365</v>
      </c>
      <c r="G558" s="95" t="s">
        <v>48</v>
      </c>
      <c r="H558" s="95" t="s">
        <v>992</v>
      </c>
      <c r="I558" s="9" t="s">
        <v>47</v>
      </c>
      <c r="J558" s="9" t="s">
        <v>47</v>
      </c>
      <c r="K558" s="9" t="s">
        <v>47</v>
      </c>
      <c r="L558" s="9" t="s">
        <v>47</v>
      </c>
      <c r="M558" s="9">
        <v>0</v>
      </c>
      <c r="N558" s="95" t="s">
        <v>47</v>
      </c>
      <c r="O558" s="95" t="s">
        <v>56</v>
      </c>
      <c r="P558" s="95" t="s">
        <v>47</v>
      </c>
      <c r="Q558" s="9">
        <v>244657940.50000003</v>
      </c>
      <c r="R558" s="9">
        <v>0</v>
      </c>
      <c r="S558" s="9">
        <v>175478185.30000001</v>
      </c>
      <c r="T558" s="9">
        <v>0</v>
      </c>
      <c r="U558" s="95" t="s">
        <v>50</v>
      </c>
      <c r="V558" s="9">
        <v>0</v>
      </c>
      <c r="W558" s="9">
        <v>59637720</v>
      </c>
      <c r="X558" s="95" t="s">
        <v>49</v>
      </c>
      <c r="Y558" s="9">
        <v>9542035.2000000011</v>
      </c>
      <c r="Z558" s="9">
        <v>0</v>
      </c>
      <c r="AA558" s="95" t="s">
        <v>50</v>
      </c>
      <c r="AB558" s="9">
        <v>0</v>
      </c>
      <c r="AC558" s="9">
        <v>0</v>
      </c>
      <c r="AD558" s="95" t="s">
        <v>50</v>
      </c>
      <c r="AE558" s="9">
        <v>0</v>
      </c>
      <c r="AF558" s="95">
        <v>0</v>
      </c>
      <c r="AG558" s="95" t="s">
        <v>50</v>
      </c>
      <c r="AH558" s="9">
        <v>0</v>
      </c>
      <c r="AI558" s="9">
        <v>0</v>
      </c>
      <c r="AJ558" s="95" t="s">
        <v>50</v>
      </c>
      <c r="AK558" s="9">
        <v>0</v>
      </c>
      <c r="AL558" s="9">
        <v>0</v>
      </c>
      <c r="AM558" s="96" t="s">
        <v>47</v>
      </c>
      <c r="AN558" s="95" t="s">
        <v>47</v>
      </c>
      <c r="AO558" s="96" t="s">
        <v>47</v>
      </c>
      <c r="AP558" s="95" t="s">
        <v>47</v>
      </c>
    </row>
    <row r="559" spans="1:42" ht="15" customHeight="1" x14ac:dyDescent="0.25">
      <c r="A559" s="95" t="s">
        <v>1042</v>
      </c>
      <c r="B559" s="96">
        <v>44372</v>
      </c>
      <c r="C559" s="95" t="s">
        <v>46</v>
      </c>
      <c r="D559" s="95" t="s">
        <v>58</v>
      </c>
      <c r="E559" s="95" t="s">
        <v>59</v>
      </c>
      <c r="F559" s="95" t="s">
        <v>2365</v>
      </c>
      <c r="G559" s="95" t="s">
        <v>48</v>
      </c>
      <c r="H559" s="95" t="s">
        <v>994</v>
      </c>
      <c r="I559" s="9" t="s">
        <v>47</v>
      </c>
      <c r="J559" s="9" t="s">
        <v>47</v>
      </c>
      <c r="K559" s="9" t="s">
        <v>47</v>
      </c>
      <c r="L559" s="9" t="s">
        <v>47</v>
      </c>
      <c r="M559" s="9">
        <v>0</v>
      </c>
      <c r="N559" s="95" t="s">
        <v>47</v>
      </c>
      <c r="O559" s="95" t="s">
        <v>995</v>
      </c>
      <c r="P559" s="95" t="s">
        <v>996</v>
      </c>
      <c r="Q559" s="9">
        <v>20670000</v>
      </c>
      <c r="R559" s="9">
        <v>0</v>
      </c>
      <c r="S559" s="9">
        <v>20670000</v>
      </c>
      <c r="T559" s="9">
        <v>0</v>
      </c>
      <c r="U559" s="95" t="s">
        <v>50</v>
      </c>
      <c r="V559" s="9">
        <v>0</v>
      </c>
      <c r="W559" s="9">
        <v>0</v>
      </c>
      <c r="X559" s="95" t="s">
        <v>50</v>
      </c>
      <c r="Y559" s="9">
        <v>0</v>
      </c>
      <c r="Z559" s="9">
        <v>0</v>
      </c>
      <c r="AA559" s="95" t="s">
        <v>50</v>
      </c>
      <c r="AB559" s="9">
        <v>0</v>
      </c>
      <c r="AC559" s="9">
        <v>0</v>
      </c>
      <c r="AD559" s="95" t="s">
        <v>50</v>
      </c>
      <c r="AE559" s="9">
        <v>0</v>
      </c>
      <c r="AF559" s="95">
        <v>0</v>
      </c>
      <c r="AG559" s="95" t="s">
        <v>50</v>
      </c>
      <c r="AH559" s="9">
        <v>0</v>
      </c>
      <c r="AI559" s="9">
        <v>0</v>
      </c>
      <c r="AJ559" s="95" t="s">
        <v>50</v>
      </c>
      <c r="AK559" s="9">
        <v>0</v>
      </c>
      <c r="AL559" s="9">
        <v>0</v>
      </c>
      <c r="AM559" s="96" t="s">
        <v>47</v>
      </c>
      <c r="AN559" s="95" t="s">
        <v>47</v>
      </c>
      <c r="AO559" s="96" t="s">
        <v>47</v>
      </c>
      <c r="AP559" s="95" t="s">
        <v>47</v>
      </c>
    </row>
    <row r="560" spans="1:42" ht="15" customHeight="1" x14ac:dyDescent="0.25">
      <c r="A560" s="95" t="s">
        <v>1044</v>
      </c>
      <c r="B560" s="96">
        <v>44372</v>
      </c>
      <c r="C560" s="95" t="s">
        <v>46</v>
      </c>
      <c r="D560" s="95" t="s">
        <v>58</v>
      </c>
      <c r="E560" s="95" t="s">
        <v>59</v>
      </c>
      <c r="F560" s="95" t="s">
        <v>2365</v>
      </c>
      <c r="G560" s="95" t="s">
        <v>48</v>
      </c>
      <c r="H560" s="95" t="s">
        <v>998</v>
      </c>
      <c r="I560" s="9" t="s">
        <v>47</v>
      </c>
      <c r="J560" s="9" t="s">
        <v>47</v>
      </c>
      <c r="K560" s="9" t="s">
        <v>47</v>
      </c>
      <c r="L560" s="9" t="s">
        <v>47</v>
      </c>
      <c r="M560" s="9">
        <v>0</v>
      </c>
      <c r="N560" s="95" t="s">
        <v>47</v>
      </c>
      <c r="O560" s="95" t="s">
        <v>56</v>
      </c>
      <c r="P560" s="95" t="s">
        <v>47</v>
      </c>
      <c r="Q560" s="9">
        <v>4291325321.2140002</v>
      </c>
      <c r="R560" s="9">
        <v>0</v>
      </c>
      <c r="S560" s="9">
        <v>3238718558.6500001</v>
      </c>
      <c r="T560" s="9">
        <v>0</v>
      </c>
      <c r="U560" s="95" t="s">
        <v>50</v>
      </c>
      <c r="V560" s="9">
        <v>0</v>
      </c>
      <c r="W560" s="9">
        <v>907419622.89999998</v>
      </c>
      <c r="X560" s="95" t="s">
        <v>49</v>
      </c>
      <c r="Y560" s="9">
        <v>145187139.664</v>
      </c>
      <c r="Z560" s="9">
        <v>0</v>
      </c>
      <c r="AA560" s="95" t="s">
        <v>50</v>
      </c>
      <c r="AB560" s="9">
        <v>0</v>
      </c>
      <c r="AC560" s="9">
        <v>0</v>
      </c>
      <c r="AD560" s="95" t="s">
        <v>50</v>
      </c>
      <c r="AE560" s="9">
        <v>0</v>
      </c>
      <c r="AF560" s="95">
        <v>0</v>
      </c>
      <c r="AG560" s="95" t="s">
        <v>50</v>
      </c>
      <c r="AH560" s="9">
        <v>0</v>
      </c>
      <c r="AI560" s="9">
        <v>0</v>
      </c>
      <c r="AJ560" s="95" t="s">
        <v>50</v>
      </c>
      <c r="AK560" s="9">
        <v>0</v>
      </c>
      <c r="AL560" s="9">
        <v>0</v>
      </c>
      <c r="AM560" s="96" t="s">
        <v>47</v>
      </c>
      <c r="AN560" s="95" t="s">
        <v>47</v>
      </c>
      <c r="AO560" s="96" t="s">
        <v>47</v>
      </c>
      <c r="AP560" s="95" t="s">
        <v>47</v>
      </c>
    </row>
    <row r="561" spans="1:42" ht="15" customHeight="1" x14ac:dyDescent="0.25">
      <c r="A561" s="95" t="s">
        <v>1046</v>
      </c>
      <c r="B561" s="96">
        <v>44372</v>
      </c>
      <c r="C561" s="95" t="s">
        <v>46</v>
      </c>
      <c r="D561" s="95" t="s">
        <v>58</v>
      </c>
      <c r="E561" s="95" t="s">
        <v>59</v>
      </c>
      <c r="F561" s="95" t="s">
        <v>2365</v>
      </c>
      <c r="G561" s="95" t="s">
        <v>48</v>
      </c>
      <c r="H561" s="95" t="s">
        <v>1000</v>
      </c>
      <c r="I561" s="9" t="s">
        <v>47</v>
      </c>
      <c r="J561" s="9" t="s">
        <v>47</v>
      </c>
      <c r="K561" s="9" t="s">
        <v>47</v>
      </c>
      <c r="L561" s="9" t="s">
        <v>47</v>
      </c>
      <c r="M561" s="9">
        <v>0</v>
      </c>
      <c r="N561" s="95" t="s">
        <v>47</v>
      </c>
      <c r="O561" s="95" t="s">
        <v>280</v>
      </c>
      <c r="P561" s="95" t="s">
        <v>1001</v>
      </c>
      <c r="Q561" s="9">
        <v>19127700</v>
      </c>
      <c r="R561" s="9">
        <v>0</v>
      </c>
      <c r="S561" s="9">
        <v>19127700</v>
      </c>
      <c r="T561" s="9">
        <v>0</v>
      </c>
      <c r="U561" s="95" t="s">
        <v>50</v>
      </c>
      <c r="V561" s="9">
        <v>0</v>
      </c>
      <c r="W561" s="9">
        <v>0</v>
      </c>
      <c r="X561" s="95" t="s">
        <v>50</v>
      </c>
      <c r="Y561" s="9">
        <v>0</v>
      </c>
      <c r="Z561" s="9">
        <v>0</v>
      </c>
      <c r="AA561" s="95" t="s">
        <v>50</v>
      </c>
      <c r="AB561" s="9">
        <v>0</v>
      </c>
      <c r="AC561" s="9">
        <v>0</v>
      </c>
      <c r="AD561" s="95" t="s">
        <v>50</v>
      </c>
      <c r="AE561" s="9">
        <v>0</v>
      </c>
      <c r="AF561" s="95">
        <v>0</v>
      </c>
      <c r="AG561" s="95" t="s">
        <v>50</v>
      </c>
      <c r="AH561" s="9">
        <v>0</v>
      </c>
      <c r="AI561" s="9">
        <v>0</v>
      </c>
      <c r="AJ561" s="95" t="s">
        <v>50</v>
      </c>
      <c r="AK561" s="9">
        <v>0</v>
      </c>
      <c r="AL561" s="9">
        <v>0</v>
      </c>
      <c r="AM561" s="96" t="s">
        <v>47</v>
      </c>
      <c r="AN561" s="95" t="s">
        <v>47</v>
      </c>
      <c r="AO561" s="96" t="s">
        <v>47</v>
      </c>
      <c r="AP561" s="95" t="s">
        <v>47</v>
      </c>
    </row>
    <row r="562" spans="1:42" ht="15" customHeight="1" x14ac:dyDescent="0.25">
      <c r="A562" s="95" t="s">
        <v>1050</v>
      </c>
      <c r="B562" s="96">
        <v>44372</v>
      </c>
      <c r="C562" s="95" t="s">
        <v>46</v>
      </c>
      <c r="D562" s="95" t="s">
        <v>58</v>
      </c>
      <c r="E562" s="95" t="s">
        <v>59</v>
      </c>
      <c r="F562" s="95" t="s">
        <v>2365</v>
      </c>
      <c r="G562" s="95" t="s">
        <v>48</v>
      </c>
      <c r="H562" s="95" t="s">
        <v>1003</v>
      </c>
      <c r="I562" s="9" t="s">
        <v>47</v>
      </c>
      <c r="J562" s="9" t="s">
        <v>47</v>
      </c>
      <c r="K562" s="9" t="s">
        <v>47</v>
      </c>
      <c r="L562" s="9" t="s">
        <v>47</v>
      </c>
      <c r="M562" s="9">
        <v>0</v>
      </c>
      <c r="N562" s="95" t="s">
        <v>47</v>
      </c>
      <c r="O562" s="95" t="s">
        <v>56</v>
      </c>
      <c r="P562" s="95" t="s">
        <v>47</v>
      </c>
      <c r="Q562" s="9">
        <v>462550471.61199999</v>
      </c>
      <c r="R562" s="9">
        <v>0</v>
      </c>
      <c r="S562" s="9">
        <v>325088092.80000001</v>
      </c>
      <c r="T562" s="9">
        <v>0</v>
      </c>
      <c r="U562" s="95" t="s">
        <v>50</v>
      </c>
      <c r="V562" s="9">
        <v>0</v>
      </c>
      <c r="W562" s="9">
        <f>320227.5+118181823.2</f>
        <v>118502050.7</v>
      </c>
      <c r="X562" s="95" t="s">
        <v>49</v>
      </c>
      <c r="Y562" s="9">
        <f>+W562*0.16</f>
        <v>18960328.112</v>
      </c>
      <c r="Z562" s="9">
        <v>0</v>
      </c>
      <c r="AA562" s="95" t="s">
        <v>50</v>
      </c>
      <c r="AB562" s="9">
        <v>0</v>
      </c>
      <c r="AC562" s="9">
        <v>0</v>
      </c>
      <c r="AD562" s="95" t="s">
        <v>50</v>
      </c>
      <c r="AE562" s="9">
        <v>0</v>
      </c>
      <c r="AF562" s="95">
        <v>0</v>
      </c>
      <c r="AG562" s="95" t="s">
        <v>50</v>
      </c>
      <c r="AH562" s="9">
        <v>0</v>
      </c>
      <c r="AI562" s="9">
        <v>0</v>
      </c>
      <c r="AJ562" s="95" t="s">
        <v>50</v>
      </c>
      <c r="AK562" s="9">
        <v>0</v>
      </c>
      <c r="AL562" s="9">
        <v>0</v>
      </c>
      <c r="AM562" s="96" t="s">
        <v>47</v>
      </c>
      <c r="AN562" s="95" t="s">
        <v>47</v>
      </c>
      <c r="AO562" s="96" t="s">
        <v>47</v>
      </c>
      <c r="AP562" s="95" t="s">
        <v>47</v>
      </c>
    </row>
    <row r="563" spans="1:42" ht="15" customHeight="1" x14ac:dyDescent="0.25">
      <c r="A563" s="95" t="s">
        <v>1052</v>
      </c>
      <c r="B563" s="96">
        <v>44372</v>
      </c>
      <c r="C563" s="95" t="s">
        <v>1484</v>
      </c>
      <c r="D563" s="95" t="s">
        <v>58</v>
      </c>
      <c r="E563" s="95" t="s">
        <v>1493</v>
      </c>
      <c r="F563" s="95" t="s">
        <v>1639</v>
      </c>
      <c r="G563" s="95" t="s">
        <v>48</v>
      </c>
      <c r="H563" s="95" t="s">
        <v>1640</v>
      </c>
      <c r="I563" s="9" t="s">
        <v>47</v>
      </c>
      <c r="J563" s="9" t="s">
        <v>47</v>
      </c>
      <c r="K563" s="9" t="s">
        <v>47</v>
      </c>
      <c r="L563" s="9" t="s">
        <v>47</v>
      </c>
      <c r="M563" s="9">
        <v>0</v>
      </c>
      <c r="N563" s="95" t="s">
        <v>47</v>
      </c>
      <c r="O563" s="95" t="s">
        <v>56</v>
      </c>
      <c r="P563" s="95" t="s">
        <v>47</v>
      </c>
      <c r="Q563" s="9">
        <v>92811448.200000003</v>
      </c>
      <c r="R563" s="9">
        <v>0</v>
      </c>
      <c r="S563" s="9">
        <v>92700784.200000003</v>
      </c>
      <c r="T563" s="9">
        <v>0</v>
      </c>
      <c r="U563" s="95" t="s">
        <v>50</v>
      </c>
      <c r="V563" s="9">
        <v>0</v>
      </c>
      <c r="W563" s="9">
        <v>95400</v>
      </c>
      <c r="X563" s="95" t="s">
        <v>50</v>
      </c>
      <c r="Y563" s="9">
        <v>15264</v>
      </c>
      <c r="Z563" s="9">
        <v>0</v>
      </c>
      <c r="AA563" s="95" t="s">
        <v>50</v>
      </c>
      <c r="AB563" s="9">
        <v>0</v>
      </c>
      <c r="AC563" s="9">
        <v>0</v>
      </c>
      <c r="AD563" s="95" t="s">
        <v>50</v>
      </c>
      <c r="AE563" s="9">
        <v>0</v>
      </c>
      <c r="AF563" s="95">
        <v>0</v>
      </c>
      <c r="AG563" s="95" t="s">
        <v>50</v>
      </c>
      <c r="AH563" s="9">
        <v>0</v>
      </c>
      <c r="AI563" s="9">
        <v>0</v>
      </c>
      <c r="AJ563" s="95" t="s">
        <v>50</v>
      </c>
      <c r="AK563" s="9">
        <v>0</v>
      </c>
      <c r="AL563" s="9">
        <v>0</v>
      </c>
      <c r="AM563" s="96" t="s">
        <v>47</v>
      </c>
      <c r="AN563" s="95" t="s">
        <v>47</v>
      </c>
      <c r="AO563" s="96" t="s">
        <v>47</v>
      </c>
      <c r="AP563" s="95" t="s">
        <v>47</v>
      </c>
    </row>
    <row r="564" spans="1:42" ht="15" customHeight="1" x14ac:dyDescent="0.25">
      <c r="A564" s="95" t="s">
        <v>2666</v>
      </c>
      <c r="B564" s="96">
        <v>44372</v>
      </c>
      <c r="C564" s="95" t="s">
        <v>1484</v>
      </c>
      <c r="D564" s="95" t="s">
        <v>58</v>
      </c>
      <c r="E564" s="95" t="s">
        <v>1493</v>
      </c>
      <c r="F564" s="95" t="s">
        <v>1641</v>
      </c>
      <c r="G564" s="95" t="s">
        <v>48</v>
      </c>
      <c r="H564" s="95" t="s">
        <v>1642</v>
      </c>
      <c r="I564" s="9" t="s">
        <v>47</v>
      </c>
      <c r="J564" s="9" t="s">
        <v>47</v>
      </c>
      <c r="K564" s="9" t="s">
        <v>47</v>
      </c>
      <c r="L564" s="9" t="s">
        <v>47</v>
      </c>
      <c r="M564" s="9">
        <v>0</v>
      </c>
      <c r="N564" s="95" t="s">
        <v>47</v>
      </c>
      <c r="O564" s="95" t="s">
        <v>1578</v>
      </c>
      <c r="P564" s="95" t="s">
        <v>1643</v>
      </c>
      <c r="Q564" s="9">
        <v>4483800</v>
      </c>
      <c r="R564" s="9">
        <v>0</v>
      </c>
      <c r="S564" s="9">
        <v>4483800</v>
      </c>
      <c r="T564" s="9">
        <v>0</v>
      </c>
      <c r="U564" s="95" t="s">
        <v>50</v>
      </c>
      <c r="V564" s="9">
        <v>0</v>
      </c>
      <c r="W564" s="9">
        <v>0</v>
      </c>
      <c r="X564" s="95" t="s">
        <v>50</v>
      </c>
      <c r="Y564" s="9">
        <v>0</v>
      </c>
      <c r="Z564" s="9">
        <v>0</v>
      </c>
      <c r="AA564" s="95" t="s">
        <v>50</v>
      </c>
      <c r="AB564" s="9">
        <v>0</v>
      </c>
      <c r="AC564" s="9">
        <v>0</v>
      </c>
      <c r="AD564" s="95" t="s">
        <v>50</v>
      </c>
      <c r="AE564" s="9">
        <v>0</v>
      </c>
      <c r="AF564" s="95">
        <v>0</v>
      </c>
      <c r="AG564" s="95" t="s">
        <v>50</v>
      </c>
      <c r="AH564" s="9">
        <v>0</v>
      </c>
      <c r="AI564" s="9">
        <v>0</v>
      </c>
      <c r="AJ564" s="95" t="s">
        <v>50</v>
      </c>
      <c r="AK564" s="9">
        <v>0</v>
      </c>
      <c r="AL564" s="9">
        <v>0</v>
      </c>
      <c r="AM564" s="96" t="s">
        <v>47</v>
      </c>
      <c r="AN564" s="95" t="s">
        <v>47</v>
      </c>
      <c r="AO564" s="96" t="s">
        <v>47</v>
      </c>
      <c r="AP564" s="95" t="s">
        <v>47</v>
      </c>
    </row>
    <row r="565" spans="1:42" ht="15" customHeight="1" x14ac:dyDescent="0.25">
      <c r="A565" s="95" t="s">
        <v>2667</v>
      </c>
      <c r="B565" s="96">
        <v>44372</v>
      </c>
      <c r="C565" s="95" t="s">
        <v>1484</v>
      </c>
      <c r="D565" s="95" t="s">
        <v>58</v>
      </c>
      <c r="E565" s="95" t="s">
        <v>1493</v>
      </c>
      <c r="F565" s="95" t="s">
        <v>1639</v>
      </c>
      <c r="G565" s="95" t="s">
        <v>48</v>
      </c>
      <c r="H565" s="95" t="s">
        <v>1644</v>
      </c>
      <c r="I565" s="9" t="s">
        <v>47</v>
      </c>
      <c r="J565" s="9" t="s">
        <v>47</v>
      </c>
      <c r="K565" s="9" t="s">
        <v>47</v>
      </c>
      <c r="L565" s="9" t="s">
        <v>47</v>
      </c>
      <c r="M565" s="9">
        <v>0</v>
      </c>
      <c r="N565" s="95" t="s">
        <v>47</v>
      </c>
      <c r="O565" s="95" t="s">
        <v>56</v>
      </c>
      <c r="P565" s="95" t="s">
        <v>47</v>
      </c>
      <c r="Q565" s="9">
        <v>1396106941.7999995</v>
      </c>
      <c r="R565" s="9">
        <v>0</v>
      </c>
      <c r="S565" s="9">
        <v>1259038511.3999999</v>
      </c>
      <c r="T565" s="9">
        <v>0</v>
      </c>
      <c r="U565" s="95" t="s">
        <v>50</v>
      </c>
      <c r="V565" s="9">
        <v>0</v>
      </c>
      <c r="W565" s="9">
        <v>118162440</v>
      </c>
      <c r="X565" s="95" t="s">
        <v>49</v>
      </c>
      <c r="Y565" s="9">
        <v>18905990.400000002</v>
      </c>
      <c r="Z565" s="9">
        <v>0</v>
      </c>
      <c r="AA565" s="95" t="s">
        <v>50</v>
      </c>
      <c r="AB565" s="9">
        <v>0</v>
      </c>
      <c r="AC565" s="9">
        <v>0</v>
      </c>
      <c r="AD565" s="95" t="s">
        <v>50</v>
      </c>
      <c r="AE565" s="9">
        <v>0</v>
      </c>
      <c r="AF565" s="95">
        <v>0</v>
      </c>
      <c r="AG565" s="95" t="s">
        <v>50</v>
      </c>
      <c r="AH565" s="9">
        <v>0</v>
      </c>
      <c r="AI565" s="9">
        <v>0</v>
      </c>
      <c r="AJ565" s="95" t="s">
        <v>50</v>
      </c>
      <c r="AK565" s="9">
        <v>0</v>
      </c>
      <c r="AL565" s="9">
        <v>0</v>
      </c>
      <c r="AM565" s="96" t="s">
        <v>47</v>
      </c>
      <c r="AN565" s="95" t="s">
        <v>47</v>
      </c>
      <c r="AO565" s="96" t="s">
        <v>47</v>
      </c>
      <c r="AP565" s="95" t="s">
        <v>47</v>
      </c>
    </row>
    <row r="566" spans="1:42" ht="15" customHeight="1" x14ac:dyDescent="0.25">
      <c r="A566" s="95" t="s">
        <v>2668</v>
      </c>
      <c r="B566" s="96">
        <v>44372</v>
      </c>
      <c r="C566" s="95" t="s">
        <v>1737</v>
      </c>
      <c r="D566" s="95" t="s">
        <v>58</v>
      </c>
      <c r="E566" s="95" t="s">
        <v>1746</v>
      </c>
      <c r="F566" s="95" t="s">
        <v>2006</v>
      </c>
      <c r="G566" s="95" t="s">
        <v>48</v>
      </c>
      <c r="H566" s="95" t="s">
        <v>2087</v>
      </c>
      <c r="I566" s="9" t="s">
        <v>47</v>
      </c>
      <c r="J566" s="9" t="s">
        <v>47</v>
      </c>
      <c r="K566" s="9" t="s">
        <v>47</v>
      </c>
      <c r="L566" s="9" t="s">
        <v>47</v>
      </c>
      <c r="M566" s="9">
        <v>0</v>
      </c>
      <c r="N566" s="95" t="s">
        <v>47</v>
      </c>
      <c r="O566" s="95" t="s">
        <v>56</v>
      </c>
      <c r="P566" s="95" t="s">
        <v>47</v>
      </c>
      <c r="Q566" s="9">
        <v>107088614.69999999</v>
      </c>
      <c r="R566" s="9">
        <v>0</v>
      </c>
      <c r="S566" s="9">
        <v>102872316.3</v>
      </c>
      <c r="T566" s="9">
        <v>0</v>
      </c>
      <c r="U566" s="95" t="s">
        <v>50</v>
      </c>
      <c r="V566" s="9">
        <v>0</v>
      </c>
      <c r="W566" s="9">
        <v>3634740</v>
      </c>
      <c r="X566" s="95" t="s">
        <v>49</v>
      </c>
      <c r="Y566" s="9">
        <v>581558.4</v>
      </c>
      <c r="Z566" s="9">
        <v>0</v>
      </c>
      <c r="AA566" s="95" t="s">
        <v>50</v>
      </c>
      <c r="AB566" s="9">
        <v>0</v>
      </c>
      <c r="AC566" s="9">
        <v>0</v>
      </c>
      <c r="AD566" s="95" t="s">
        <v>50</v>
      </c>
      <c r="AE566" s="9">
        <v>0</v>
      </c>
      <c r="AF566" s="95">
        <v>0</v>
      </c>
      <c r="AG566" s="95" t="s">
        <v>50</v>
      </c>
      <c r="AH566" s="9">
        <v>0</v>
      </c>
      <c r="AI566" s="9">
        <v>0</v>
      </c>
      <c r="AJ566" s="95" t="s">
        <v>50</v>
      </c>
      <c r="AK566" s="9">
        <v>0</v>
      </c>
      <c r="AL566" s="9">
        <v>0</v>
      </c>
      <c r="AM566" s="96" t="s">
        <v>47</v>
      </c>
      <c r="AN566" s="95" t="s">
        <v>47</v>
      </c>
      <c r="AO566" s="96" t="s">
        <v>47</v>
      </c>
      <c r="AP566" s="95" t="s">
        <v>47</v>
      </c>
    </row>
    <row r="567" spans="1:42" ht="15" customHeight="1" x14ac:dyDescent="0.25">
      <c r="A567" s="95" t="s">
        <v>2669</v>
      </c>
      <c r="B567" s="96">
        <v>44372</v>
      </c>
      <c r="C567" s="95" t="s">
        <v>1737</v>
      </c>
      <c r="D567" s="95" t="s">
        <v>58</v>
      </c>
      <c r="E567" s="95" t="s">
        <v>1746</v>
      </c>
      <c r="F567" s="95" t="s">
        <v>2088</v>
      </c>
      <c r="G567" s="95" t="s">
        <v>48</v>
      </c>
      <c r="H567" s="95" t="s">
        <v>2089</v>
      </c>
      <c r="I567" s="9" t="s">
        <v>47</v>
      </c>
      <c r="J567" s="9" t="s">
        <v>47</v>
      </c>
      <c r="K567" s="9" t="s">
        <v>47</v>
      </c>
      <c r="L567" s="9" t="s">
        <v>47</v>
      </c>
      <c r="M567" s="9">
        <v>0</v>
      </c>
      <c r="N567" s="95" t="s">
        <v>47</v>
      </c>
      <c r="O567" s="95" t="s">
        <v>1814</v>
      </c>
      <c r="P567" s="95" t="s">
        <v>1815</v>
      </c>
      <c r="Q567" s="9">
        <v>99104588.700000003</v>
      </c>
      <c r="R567" s="9">
        <v>0</v>
      </c>
      <c r="S567" s="9">
        <v>46583454.299999997</v>
      </c>
      <c r="T567" s="9">
        <v>45276840</v>
      </c>
      <c r="U567" s="95" t="s">
        <v>49</v>
      </c>
      <c r="V567" s="9">
        <v>7244294.4000000004</v>
      </c>
      <c r="W567" s="9">
        <v>0</v>
      </c>
      <c r="X567" s="95" t="s">
        <v>50</v>
      </c>
      <c r="Y567" s="9">
        <v>0</v>
      </c>
      <c r="Z567" s="9">
        <v>0</v>
      </c>
      <c r="AA567" s="95" t="s">
        <v>50</v>
      </c>
      <c r="AB567" s="9">
        <v>0</v>
      </c>
      <c r="AC567" s="9">
        <v>0</v>
      </c>
      <c r="AD567" s="95" t="s">
        <v>50</v>
      </c>
      <c r="AE567" s="9">
        <v>0</v>
      </c>
      <c r="AF567" s="95">
        <v>0</v>
      </c>
      <c r="AG567" s="95" t="s">
        <v>50</v>
      </c>
      <c r="AH567" s="9">
        <v>0</v>
      </c>
      <c r="AI567" s="9">
        <v>0</v>
      </c>
      <c r="AJ567" s="95" t="s">
        <v>50</v>
      </c>
      <c r="AK567" s="9">
        <v>0</v>
      </c>
      <c r="AL567" s="9">
        <v>0</v>
      </c>
      <c r="AM567" s="96" t="s">
        <v>47</v>
      </c>
      <c r="AN567" s="95" t="s">
        <v>47</v>
      </c>
      <c r="AO567" s="96" t="s">
        <v>47</v>
      </c>
      <c r="AP567" s="95" t="s">
        <v>47</v>
      </c>
    </row>
    <row r="568" spans="1:42" ht="15" customHeight="1" x14ac:dyDescent="0.25">
      <c r="A568" s="95" t="s">
        <v>2670</v>
      </c>
      <c r="B568" s="96">
        <v>44372</v>
      </c>
      <c r="C568" s="95" t="s">
        <v>1737</v>
      </c>
      <c r="D568" s="95" t="s">
        <v>58</v>
      </c>
      <c r="E568" s="95" t="s">
        <v>1746</v>
      </c>
      <c r="F568" s="95" t="s">
        <v>2006</v>
      </c>
      <c r="G568" s="95" t="s">
        <v>48</v>
      </c>
      <c r="H568" s="95" t="s">
        <v>2090</v>
      </c>
      <c r="I568" s="9" t="s">
        <v>47</v>
      </c>
      <c r="J568" s="9" t="s">
        <v>47</v>
      </c>
      <c r="K568" s="9" t="s">
        <v>47</v>
      </c>
      <c r="L568" s="9" t="s">
        <v>47</v>
      </c>
      <c r="M568" s="9">
        <v>0</v>
      </c>
      <c r="N568" s="95" t="s">
        <v>47</v>
      </c>
      <c r="O568" s="95" t="s">
        <v>56</v>
      </c>
      <c r="P568" s="95" t="s">
        <v>47</v>
      </c>
      <c r="Q568" s="9">
        <v>830256986.92400002</v>
      </c>
      <c r="R568" s="9">
        <v>0</v>
      </c>
      <c r="S568" s="9">
        <v>644554384.45999992</v>
      </c>
      <c r="T568" s="9">
        <v>0</v>
      </c>
      <c r="U568" s="95" t="s">
        <v>50</v>
      </c>
      <c r="V568" s="9">
        <v>0</v>
      </c>
      <c r="W568" s="9">
        <v>160088450.40000001</v>
      </c>
      <c r="X568" s="95" t="s">
        <v>50</v>
      </c>
      <c r="Y568" s="9">
        <v>25614152.064000003</v>
      </c>
      <c r="Z568" s="9">
        <v>0</v>
      </c>
      <c r="AA568" s="95" t="s">
        <v>50</v>
      </c>
      <c r="AB568" s="9">
        <v>0</v>
      </c>
      <c r="AC568" s="9">
        <v>0</v>
      </c>
      <c r="AD568" s="95" t="s">
        <v>50</v>
      </c>
      <c r="AE568" s="9">
        <v>0</v>
      </c>
      <c r="AF568" s="95">
        <v>0</v>
      </c>
      <c r="AG568" s="95" t="s">
        <v>50</v>
      </c>
      <c r="AH568" s="9">
        <v>0</v>
      </c>
      <c r="AI568" s="9">
        <v>0</v>
      </c>
      <c r="AJ568" s="95" t="s">
        <v>50</v>
      </c>
      <c r="AK568" s="9">
        <v>0</v>
      </c>
      <c r="AL568" s="9">
        <v>0</v>
      </c>
      <c r="AM568" s="96" t="s">
        <v>47</v>
      </c>
      <c r="AN568" s="95" t="s">
        <v>47</v>
      </c>
      <c r="AO568" s="96" t="s">
        <v>47</v>
      </c>
      <c r="AP568" s="95" t="s">
        <v>47</v>
      </c>
    </row>
    <row r="569" spans="1:42" ht="15" customHeight="1" x14ac:dyDescent="0.25">
      <c r="A569" s="95" t="s">
        <v>2671</v>
      </c>
      <c r="B569" s="97">
        <v>44372</v>
      </c>
      <c r="C569" s="95" t="s">
        <v>46</v>
      </c>
      <c r="D569" s="95" t="s">
        <v>58</v>
      </c>
      <c r="E569" s="95" t="s">
        <v>2275</v>
      </c>
      <c r="F569" s="93" t="s">
        <v>2296</v>
      </c>
      <c r="G569" s="95" t="s">
        <v>2276</v>
      </c>
      <c r="H569" s="95" t="s">
        <v>2297</v>
      </c>
      <c r="I569" s="95"/>
      <c r="J569" s="9"/>
      <c r="K569" s="9"/>
      <c r="L569" s="9"/>
      <c r="M569" s="9">
        <v>0</v>
      </c>
      <c r="N569" s="95"/>
      <c r="O569" s="95" t="s">
        <v>56</v>
      </c>
      <c r="P569" s="95"/>
      <c r="Q569" s="9">
        <v>1534256177.4000001</v>
      </c>
      <c r="R569" s="9">
        <v>0</v>
      </c>
      <c r="S569" s="9">
        <v>1534256177.4000001</v>
      </c>
      <c r="T569" s="9">
        <v>0</v>
      </c>
      <c r="U569" s="95" t="s">
        <v>50</v>
      </c>
      <c r="V569" s="9">
        <v>0</v>
      </c>
      <c r="W569" s="9">
        <v>0</v>
      </c>
      <c r="X569" s="95" t="s">
        <v>50</v>
      </c>
      <c r="Y569" s="9">
        <v>0</v>
      </c>
      <c r="Z569" s="9">
        <v>0</v>
      </c>
      <c r="AA569" s="95" t="s">
        <v>50</v>
      </c>
      <c r="AB569" s="9">
        <v>0</v>
      </c>
      <c r="AC569" s="9">
        <v>0</v>
      </c>
      <c r="AD569" s="95" t="s">
        <v>50</v>
      </c>
      <c r="AE569" s="9">
        <v>0</v>
      </c>
      <c r="AF569" s="9">
        <v>0</v>
      </c>
      <c r="AG569" s="98"/>
      <c r="AH569" s="98"/>
      <c r="AI569" s="98"/>
      <c r="AJ569" s="98"/>
      <c r="AK569" s="9"/>
      <c r="AL569" s="9"/>
      <c r="AM569" s="99"/>
      <c r="AN569" s="98"/>
      <c r="AO569" s="98"/>
      <c r="AP569" s="98"/>
    </row>
    <row r="570" spans="1:42" ht="15" customHeight="1" x14ac:dyDescent="0.25">
      <c r="A570" s="95" t="s">
        <v>2672</v>
      </c>
      <c r="B570" s="97">
        <v>44372</v>
      </c>
      <c r="C570" s="95" t="s">
        <v>46</v>
      </c>
      <c r="D570" s="95" t="s">
        <v>58</v>
      </c>
      <c r="E570" s="95" t="s">
        <v>2275</v>
      </c>
      <c r="F570" s="93" t="s">
        <v>2296</v>
      </c>
      <c r="G570" s="95" t="s">
        <v>84</v>
      </c>
      <c r="H570" s="95"/>
      <c r="I570" s="95" t="s">
        <v>2298</v>
      </c>
      <c r="J570" s="9"/>
      <c r="K570" s="9"/>
      <c r="L570" s="9"/>
      <c r="M570" s="9">
        <v>0</v>
      </c>
      <c r="N570" s="95"/>
      <c r="O570" s="95" t="s">
        <v>2299</v>
      </c>
      <c r="P570" s="95"/>
      <c r="Q570" s="9">
        <v>-95689000</v>
      </c>
      <c r="R570" s="9">
        <v>0</v>
      </c>
      <c r="S570" s="9">
        <v>-95689000</v>
      </c>
      <c r="T570" s="9">
        <v>0</v>
      </c>
      <c r="U570" s="95" t="s">
        <v>50</v>
      </c>
      <c r="V570" s="9">
        <v>0</v>
      </c>
      <c r="W570" s="9">
        <v>0</v>
      </c>
      <c r="X570" s="95" t="s">
        <v>50</v>
      </c>
      <c r="Y570" s="9">
        <v>0</v>
      </c>
      <c r="Z570" s="9">
        <v>0</v>
      </c>
      <c r="AA570" s="95" t="s">
        <v>50</v>
      </c>
      <c r="AB570" s="9">
        <v>0</v>
      </c>
      <c r="AC570" s="9">
        <v>0</v>
      </c>
      <c r="AD570" s="95" t="s">
        <v>50</v>
      </c>
      <c r="AE570" s="9">
        <v>0</v>
      </c>
      <c r="AF570" s="9">
        <v>0</v>
      </c>
      <c r="AG570" s="98"/>
      <c r="AH570" s="98"/>
      <c r="AI570" s="98"/>
      <c r="AJ570" s="98"/>
      <c r="AK570" s="9"/>
      <c r="AL570" s="9"/>
      <c r="AM570" s="99"/>
      <c r="AN570" s="98"/>
      <c r="AO570" s="98"/>
      <c r="AP570" s="98"/>
    </row>
    <row r="571" spans="1:42" ht="15" customHeight="1" x14ac:dyDescent="0.25">
      <c r="A571" s="95" t="s">
        <v>2673</v>
      </c>
      <c r="B571" s="96">
        <v>44372</v>
      </c>
      <c r="C571" s="95" t="s">
        <v>1484</v>
      </c>
      <c r="D571" s="95" t="s">
        <v>62</v>
      </c>
      <c r="E571" s="95" t="s">
        <v>1501</v>
      </c>
      <c r="F571" s="95" t="s">
        <v>1646</v>
      </c>
      <c r="G571" s="95" t="s">
        <v>48</v>
      </c>
      <c r="H571" s="95" t="s">
        <v>1645</v>
      </c>
      <c r="I571" s="9" t="s">
        <v>47</v>
      </c>
      <c r="J571" s="9" t="s">
        <v>47</v>
      </c>
      <c r="K571" s="9" t="s">
        <v>47</v>
      </c>
      <c r="L571" s="9" t="s">
        <v>47</v>
      </c>
      <c r="M571" s="9">
        <v>0</v>
      </c>
      <c r="N571" s="95" t="s">
        <v>47</v>
      </c>
      <c r="O571" s="95" t="s">
        <v>56</v>
      </c>
      <c r="P571" s="95" t="s">
        <v>47</v>
      </c>
      <c r="Q571" s="9">
        <v>1316040547.7</v>
      </c>
      <c r="R571" s="9">
        <v>0</v>
      </c>
      <c r="S571" s="9">
        <v>1190200824.5000002</v>
      </c>
      <c r="T571" s="9">
        <v>0</v>
      </c>
      <c r="U571" s="95" t="s">
        <v>50</v>
      </c>
      <c r="V571" s="9">
        <v>0</v>
      </c>
      <c r="W571" s="9">
        <v>108482520</v>
      </c>
      <c r="X571" s="95" t="s">
        <v>50</v>
      </c>
      <c r="Y571" s="9">
        <v>17357203.200000003</v>
      </c>
      <c r="Z571" s="9">
        <v>0</v>
      </c>
      <c r="AA571" s="95" t="s">
        <v>50</v>
      </c>
      <c r="AB571" s="9">
        <v>0</v>
      </c>
      <c r="AC571" s="9">
        <v>0</v>
      </c>
      <c r="AD571" s="95" t="s">
        <v>50</v>
      </c>
      <c r="AE571" s="9">
        <v>0</v>
      </c>
      <c r="AF571" s="95">
        <v>0</v>
      </c>
      <c r="AG571" s="95" t="s">
        <v>50</v>
      </c>
      <c r="AH571" s="9">
        <v>0</v>
      </c>
      <c r="AI571" s="9">
        <v>0</v>
      </c>
      <c r="AJ571" s="95" t="s">
        <v>50</v>
      </c>
      <c r="AK571" s="9">
        <v>0</v>
      </c>
      <c r="AL571" s="9">
        <v>0</v>
      </c>
      <c r="AM571" s="96" t="s">
        <v>47</v>
      </c>
      <c r="AN571" s="95" t="s">
        <v>47</v>
      </c>
      <c r="AO571" s="96" t="s">
        <v>47</v>
      </c>
      <c r="AP571" s="95" t="s">
        <v>47</v>
      </c>
    </row>
    <row r="572" spans="1:42" ht="15" customHeight="1" x14ac:dyDescent="0.25">
      <c r="A572" s="95" t="s">
        <v>2674</v>
      </c>
      <c r="B572" s="96">
        <v>44372</v>
      </c>
      <c r="C572" s="95" t="s">
        <v>1484</v>
      </c>
      <c r="D572" s="95" t="s">
        <v>62</v>
      </c>
      <c r="E572" s="95" t="s">
        <v>1501</v>
      </c>
      <c r="F572" s="95" t="s">
        <v>1646</v>
      </c>
      <c r="G572" s="95" t="s">
        <v>84</v>
      </c>
      <c r="H572" s="95" t="s">
        <v>47</v>
      </c>
      <c r="I572" s="9" t="s">
        <v>1647</v>
      </c>
      <c r="J572" s="9" t="s">
        <v>47</v>
      </c>
      <c r="K572" s="9" t="s">
        <v>1648</v>
      </c>
      <c r="L572" s="9" t="s">
        <v>957</v>
      </c>
      <c r="M572" s="9">
        <v>5551898.4000000004</v>
      </c>
      <c r="N572" s="95" t="s">
        <v>87</v>
      </c>
      <c r="O572" s="95" t="s">
        <v>1649</v>
      </c>
      <c r="P572" s="95" t="s">
        <v>1650</v>
      </c>
      <c r="Q572" s="9">
        <v>-1908000</v>
      </c>
      <c r="R572" s="9">
        <v>0</v>
      </c>
      <c r="S572" s="9">
        <v>-1908000</v>
      </c>
      <c r="T572" s="9">
        <v>0</v>
      </c>
      <c r="U572" s="95" t="s">
        <v>50</v>
      </c>
      <c r="V572" s="9">
        <v>0</v>
      </c>
      <c r="W572" s="9">
        <v>0</v>
      </c>
      <c r="X572" s="95" t="s">
        <v>50</v>
      </c>
      <c r="Y572" s="9">
        <v>0</v>
      </c>
      <c r="Z572" s="9">
        <v>0</v>
      </c>
      <c r="AA572" s="95" t="s">
        <v>50</v>
      </c>
      <c r="AB572" s="9">
        <v>0</v>
      </c>
      <c r="AC572" s="9">
        <v>0</v>
      </c>
      <c r="AD572" s="95" t="s">
        <v>50</v>
      </c>
      <c r="AE572" s="9">
        <v>0</v>
      </c>
      <c r="AF572" s="95">
        <v>0</v>
      </c>
      <c r="AG572" s="95" t="s">
        <v>50</v>
      </c>
      <c r="AH572" s="9">
        <v>0</v>
      </c>
      <c r="AI572" s="9">
        <v>0</v>
      </c>
      <c r="AJ572" s="95" t="s">
        <v>50</v>
      </c>
      <c r="AK572" s="9">
        <v>0</v>
      </c>
      <c r="AL572" s="9">
        <v>0</v>
      </c>
      <c r="AM572" s="96" t="s">
        <v>47</v>
      </c>
      <c r="AN572" s="95" t="s">
        <v>47</v>
      </c>
      <c r="AO572" s="96" t="s">
        <v>47</v>
      </c>
      <c r="AP572" s="95" t="s">
        <v>47</v>
      </c>
    </row>
    <row r="573" spans="1:42" ht="15" customHeight="1" x14ac:dyDescent="0.25">
      <c r="A573" s="95" t="s">
        <v>2675</v>
      </c>
      <c r="B573" s="96">
        <v>44372</v>
      </c>
      <c r="C573" s="95" t="s">
        <v>1484</v>
      </c>
      <c r="D573" s="95" t="s">
        <v>62</v>
      </c>
      <c r="E573" s="95" t="s">
        <v>1501</v>
      </c>
      <c r="F573" s="95" t="s">
        <v>1646</v>
      </c>
      <c r="G573" s="95" t="s">
        <v>84</v>
      </c>
      <c r="H573" s="95" t="s">
        <v>47</v>
      </c>
      <c r="I573" s="9" t="s">
        <v>1651</v>
      </c>
      <c r="J573" s="9" t="s">
        <v>47</v>
      </c>
      <c r="K573" s="9" t="s">
        <v>1652</v>
      </c>
      <c r="L573" s="9" t="s">
        <v>957</v>
      </c>
      <c r="M573" s="9">
        <v>9324714</v>
      </c>
      <c r="N573" s="95" t="s">
        <v>87</v>
      </c>
      <c r="O573" s="95" t="s">
        <v>1653</v>
      </c>
      <c r="P573" s="95" t="s">
        <v>1654</v>
      </c>
      <c r="Q573" s="9">
        <v>-6034050</v>
      </c>
      <c r="R573" s="9">
        <v>0</v>
      </c>
      <c r="S573" s="9">
        <v>-6034050</v>
      </c>
      <c r="T573" s="9">
        <v>0</v>
      </c>
      <c r="U573" s="95" t="s">
        <v>50</v>
      </c>
      <c r="V573" s="9">
        <v>0</v>
      </c>
      <c r="W573" s="9">
        <v>0</v>
      </c>
      <c r="X573" s="95" t="s">
        <v>50</v>
      </c>
      <c r="Y573" s="9">
        <v>0</v>
      </c>
      <c r="Z573" s="9">
        <v>0</v>
      </c>
      <c r="AA573" s="95" t="s">
        <v>50</v>
      </c>
      <c r="AB573" s="9">
        <v>0</v>
      </c>
      <c r="AC573" s="9">
        <v>0</v>
      </c>
      <c r="AD573" s="95" t="s">
        <v>50</v>
      </c>
      <c r="AE573" s="9">
        <v>0</v>
      </c>
      <c r="AF573" s="95">
        <v>0</v>
      </c>
      <c r="AG573" s="95" t="s">
        <v>50</v>
      </c>
      <c r="AH573" s="9">
        <v>0</v>
      </c>
      <c r="AI573" s="9">
        <v>0</v>
      </c>
      <c r="AJ573" s="95" t="s">
        <v>50</v>
      </c>
      <c r="AK573" s="9">
        <v>0</v>
      </c>
      <c r="AL573" s="9">
        <v>0</v>
      </c>
      <c r="AM573" s="96" t="s">
        <v>47</v>
      </c>
      <c r="AN573" s="95" t="s">
        <v>47</v>
      </c>
      <c r="AO573" s="96" t="s">
        <v>47</v>
      </c>
      <c r="AP573" s="95" t="s">
        <v>47</v>
      </c>
    </row>
    <row r="574" spans="1:42" ht="15" customHeight="1" x14ac:dyDescent="0.25">
      <c r="A574" s="95" t="s">
        <v>2676</v>
      </c>
      <c r="B574" s="96">
        <v>44372</v>
      </c>
      <c r="C574" s="95" t="s">
        <v>1737</v>
      </c>
      <c r="D574" s="95" t="s">
        <v>62</v>
      </c>
      <c r="E574" s="95" t="s">
        <v>1775</v>
      </c>
      <c r="F574" s="95" t="s">
        <v>1810</v>
      </c>
      <c r="G574" s="95" t="s">
        <v>48</v>
      </c>
      <c r="H574" s="95" t="s">
        <v>2091</v>
      </c>
      <c r="I574" s="9" t="s">
        <v>47</v>
      </c>
      <c r="J574" s="9" t="s">
        <v>47</v>
      </c>
      <c r="K574" s="9" t="s">
        <v>47</v>
      </c>
      <c r="L574" s="9" t="s">
        <v>47</v>
      </c>
      <c r="M574" s="9">
        <v>0</v>
      </c>
      <c r="N574" s="95" t="s">
        <v>47</v>
      </c>
      <c r="O574" s="95" t="s">
        <v>56</v>
      </c>
      <c r="P574" s="95" t="s">
        <v>47</v>
      </c>
      <c r="Q574" s="9">
        <v>1417712849.698</v>
      </c>
      <c r="R574" s="9">
        <v>0</v>
      </c>
      <c r="S574" s="9">
        <v>917844631.45000005</v>
      </c>
      <c r="T574" s="9">
        <v>0</v>
      </c>
      <c r="U574" s="95" t="s">
        <v>50</v>
      </c>
      <c r="V574" s="9">
        <v>0</v>
      </c>
      <c r="W574" s="9">
        <v>430920877.80000001</v>
      </c>
      <c r="X574" s="95" t="s">
        <v>49</v>
      </c>
      <c r="Y574" s="9">
        <v>68947340.447999999</v>
      </c>
      <c r="Z574" s="9">
        <v>0</v>
      </c>
      <c r="AA574" s="95" t="s">
        <v>50</v>
      </c>
      <c r="AB574" s="9">
        <v>0</v>
      </c>
      <c r="AC574" s="9">
        <v>0</v>
      </c>
      <c r="AD574" s="95" t="s">
        <v>50</v>
      </c>
      <c r="AE574" s="9">
        <v>0</v>
      </c>
      <c r="AF574" s="95">
        <v>0</v>
      </c>
      <c r="AG574" s="95" t="s">
        <v>50</v>
      </c>
      <c r="AH574" s="9">
        <v>0</v>
      </c>
      <c r="AI574" s="9">
        <v>0</v>
      </c>
      <c r="AJ574" s="95" t="s">
        <v>50</v>
      </c>
      <c r="AK574" s="9">
        <v>0</v>
      </c>
      <c r="AL574" s="9">
        <v>0</v>
      </c>
      <c r="AM574" s="96" t="s">
        <v>47</v>
      </c>
      <c r="AN574" s="95" t="s">
        <v>47</v>
      </c>
      <c r="AO574" s="96" t="s">
        <v>47</v>
      </c>
      <c r="AP574" s="95" t="s">
        <v>47</v>
      </c>
    </row>
    <row r="575" spans="1:42" ht="15" customHeight="1" x14ac:dyDescent="0.25">
      <c r="A575" s="95" t="s">
        <v>2677</v>
      </c>
      <c r="B575" s="96">
        <v>44372</v>
      </c>
      <c r="C575" s="95" t="s">
        <v>1737</v>
      </c>
      <c r="D575" s="95" t="s">
        <v>62</v>
      </c>
      <c r="E575" s="95" t="s">
        <v>1775</v>
      </c>
      <c r="F575" s="95" t="s">
        <v>1812</v>
      </c>
      <c r="G575" s="95" t="s">
        <v>48</v>
      </c>
      <c r="H575" s="95" t="s">
        <v>2092</v>
      </c>
      <c r="I575" s="9" t="s">
        <v>47</v>
      </c>
      <c r="J575" s="9" t="s">
        <v>47</v>
      </c>
      <c r="K575" s="9" t="s">
        <v>47</v>
      </c>
      <c r="L575" s="9" t="s">
        <v>47</v>
      </c>
      <c r="M575" s="9">
        <v>0</v>
      </c>
      <c r="N575" s="95" t="s">
        <v>47</v>
      </c>
      <c r="O575" s="95" t="s">
        <v>2093</v>
      </c>
      <c r="P575" s="95" t="s">
        <v>2094</v>
      </c>
      <c r="Q575" s="9">
        <v>2213280</v>
      </c>
      <c r="R575" s="9">
        <v>0</v>
      </c>
      <c r="S575" s="9">
        <v>0</v>
      </c>
      <c r="T575" s="9">
        <v>1908000</v>
      </c>
      <c r="U575" s="95" t="s">
        <v>49</v>
      </c>
      <c r="V575" s="9">
        <v>305280</v>
      </c>
      <c r="W575" s="9">
        <v>0</v>
      </c>
      <c r="X575" s="95" t="s">
        <v>50</v>
      </c>
      <c r="Y575" s="9">
        <v>0</v>
      </c>
      <c r="Z575" s="9">
        <v>0</v>
      </c>
      <c r="AA575" s="95" t="s">
        <v>50</v>
      </c>
      <c r="AB575" s="9">
        <v>0</v>
      </c>
      <c r="AC575" s="9">
        <v>0</v>
      </c>
      <c r="AD575" s="95" t="s">
        <v>50</v>
      </c>
      <c r="AE575" s="9">
        <v>0</v>
      </c>
      <c r="AF575" s="95">
        <v>0</v>
      </c>
      <c r="AG575" s="95" t="s">
        <v>50</v>
      </c>
      <c r="AH575" s="9">
        <v>0</v>
      </c>
      <c r="AI575" s="9">
        <v>0</v>
      </c>
      <c r="AJ575" s="95" t="s">
        <v>50</v>
      </c>
      <c r="AK575" s="9">
        <v>0</v>
      </c>
      <c r="AL575" s="9">
        <v>0</v>
      </c>
      <c r="AM575" s="96" t="s">
        <v>47</v>
      </c>
      <c r="AN575" s="95" t="s">
        <v>47</v>
      </c>
      <c r="AO575" s="96" t="s">
        <v>47</v>
      </c>
      <c r="AP575" s="95" t="s">
        <v>47</v>
      </c>
    </row>
    <row r="576" spans="1:42" ht="15" customHeight="1" x14ac:dyDescent="0.25">
      <c r="A576" s="95" t="s">
        <v>2678</v>
      </c>
      <c r="B576" s="96">
        <v>44372</v>
      </c>
      <c r="C576" s="95" t="s">
        <v>1737</v>
      </c>
      <c r="D576" s="95" t="s">
        <v>62</v>
      </c>
      <c r="E576" s="95" t="s">
        <v>1775</v>
      </c>
      <c r="F576" s="95" t="s">
        <v>1810</v>
      </c>
      <c r="G576" s="95" t="s">
        <v>48</v>
      </c>
      <c r="H576" s="95" t="s">
        <v>2095</v>
      </c>
      <c r="I576" s="9" t="s">
        <v>47</v>
      </c>
      <c r="J576" s="9" t="s">
        <v>47</v>
      </c>
      <c r="K576" s="9" t="s">
        <v>47</v>
      </c>
      <c r="L576" s="9" t="s">
        <v>47</v>
      </c>
      <c r="M576" s="9">
        <v>0</v>
      </c>
      <c r="N576" s="95" t="s">
        <v>47</v>
      </c>
      <c r="O576" s="95" t="s">
        <v>56</v>
      </c>
      <c r="P576" s="95" t="s">
        <v>47</v>
      </c>
      <c r="Q576" s="9">
        <v>1099660624.9559999</v>
      </c>
      <c r="R576" s="9">
        <v>0</v>
      </c>
      <c r="S576" s="9">
        <v>684530295</v>
      </c>
      <c r="T576" s="9">
        <v>0</v>
      </c>
      <c r="U576" s="95" t="s">
        <v>50</v>
      </c>
      <c r="V576" s="9">
        <v>0</v>
      </c>
      <c r="W576" s="9">
        <v>357870974.09999996</v>
      </c>
      <c r="X576" s="95" t="s">
        <v>50</v>
      </c>
      <c r="Y576" s="9">
        <v>57259355.855999991</v>
      </c>
      <c r="Z576" s="9">
        <v>0</v>
      </c>
      <c r="AA576" s="95" t="s">
        <v>50</v>
      </c>
      <c r="AB576" s="9">
        <v>0</v>
      </c>
      <c r="AC576" s="9">
        <v>0</v>
      </c>
      <c r="AD576" s="95" t="s">
        <v>50</v>
      </c>
      <c r="AE576" s="9">
        <v>0</v>
      </c>
      <c r="AF576" s="95">
        <v>0</v>
      </c>
      <c r="AG576" s="95" t="s">
        <v>50</v>
      </c>
      <c r="AH576" s="9">
        <v>0</v>
      </c>
      <c r="AI576" s="9">
        <v>0</v>
      </c>
      <c r="AJ576" s="95" t="s">
        <v>50</v>
      </c>
      <c r="AK576" s="9">
        <v>0</v>
      </c>
      <c r="AL576" s="9">
        <v>0</v>
      </c>
      <c r="AM576" s="96" t="s">
        <v>47</v>
      </c>
      <c r="AN576" s="95" t="s">
        <v>47</v>
      </c>
      <c r="AO576" s="96" t="s">
        <v>47</v>
      </c>
      <c r="AP576" s="95" t="s">
        <v>47</v>
      </c>
    </row>
    <row r="577" spans="1:42" ht="15" customHeight="1" x14ac:dyDescent="0.25">
      <c r="A577" s="95" t="s">
        <v>2679</v>
      </c>
      <c r="B577" s="96">
        <v>44372</v>
      </c>
      <c r="C577" s="95" t="s">
        <v>1737</v>
      </c>
      <c r="D577" s="95" t="s">
        <v>62</v>
      </c>
      <c r="E577" s="95" t="s">
        <v>1775</v>
      </c>
      <c r="F577" s="95" t="s">
        <v>1812</v>
      </c>
      <c r="G577" s="95" t="s">
        <v>84</v>
      </c>
      <c r="H577" s="95" t="s">
        <v>47</v>
      </c>
      <c r="I577" s="9" t="s">
        <v>2096</v>
      </c>
      <c r="J577" s="9" t="s">
        <v>47</v>
      </c>
      <c r="K577" s="9" t="s">
        <v>2097</v>
      </c>
      <c r="L577" s="9" t="s">
        <v>2070</v>
      </c>
      <c r="M577" s="9">
        <v>2563080</v>
      </c>
      <c r="N577" s="95" t="s">
        <v>87</v>
      </c>
      <c r="O577" s="95" t="s">
        <v>2098</v>
      </c>
      <c r="P577" s="95" t="s">
        <v>2099</v>
      </c>
      <c r="Q577" s="9">
        <v>-2563080</v>
      </c>
      <c r="R577" s="9">
        <v>0</v>
      </c>
      <c r="S577" s="9">
        <v>-2563080</v>
      </c>
      <c r="T577" s="9">
        <v>0</v>
      </c>
      <c r="U577" s="95" t="s">
        <v>50</v>
      </c>
      <c r="V577" s="9">
        <v>0</v>
      </c>
      <c r="W577" s="9">
        <v>0</v>
      </c>
      <c r="X577" s="95" t="s">
        <v>50</v>
      </c>
      <c r="Y577" s="9">
        <v>0</v>
      </c>
      <c r="Z577" s="9">
        <v>0</v>
      </c>
      <c r="AA577" s="95" t="s">
        <v>50</v>
      </c>
      <c r="AB577" s="9">
        <v>0</v>
      </c>
      <c r="AC577" s="9">
        <v>0</v>
      </c>
      <c r="AD577" s="95" t="s">
        <v>50</v>
      </c>
      <c r="AE577" s="9">
        <v>0</v>
      </c>
      <c r="AF577" s="95">
        <v>0</v>
      </c>
      <c r="AG577" s="95" t="s">
        <v>50</v>
      </c>
      <c r="AH577" s="9">
        <v>0</v>
      </c>
      <c r="AI577" s="9">
        <v>0</v>
      </c>
      <c r="AJ577" s="95" t="s">
        <v>50</v>
      </c>
      <c r="AK577" s="9">
        <v>0</v>
      </c>
      <c r="AL577" s="9">
        <v>0</v>
      </c>
      <c r="AM577" s="96" t="s">
        <v>47</v>
      </c>
      <c r="AN577" s="95" t="s">
        <v>47</v>
      </c>
      <c r="AO577" s="96" t="s">
        <v>47</v>
      </c>
      <c r="AP577" s="95" t="s">
        <v>47</v>
      </c>
    </row>
    <row r="578" spans="1:42" ht="15" customHeight="1" x14ac:dyDescent="0.25">
      <c r="A578" s="95" t="s">
        <v>2680</v>
      </c>
      <c r="B578" s="96">
        <v>44372</v>
      </c>
      <c r="C578" s="95" t="s">
        <v>46</v>
      </c>
      <c r="D578" s="95" t="s">
        <v>66</v>
      </c>
      <c r="E578" s="95" t="s">
        <v>67</v>
      </c>
      <c r="F578" s="95" t="s">
        <v>2385</v>
      </c>
      <c r="G578" s="95" t="s">
        <v>48</v>
      </c>
      <c r="H578" s="95" t="s">
        <v>1005</v>
      </c>
      <c r="I578" s="9" t="s">
        <v>47</v>
      </c>
      <c r="J578" s="9" t="s">
        <v>47</v>
      </c>
      <c r="K578" s="9" t="s">
        <v>47</v>
      </c>
      <c r="L578" s="9" t="s">
        <v>47</v>
      </c>
      <c r="M578" s="9">
        <v>0</v>
      </c>
      <c r="N578" s="95" t="s">
        <v>47</v>
      </c>
      <c r="O578" s="95" t="s">
        <v>56</v>
      </c>
      <c r="P578" s="95" t="s">
        <v>47</v>
      </c>
      <c r="Q578" s="9">
        <v>3908054124.6260009</v>
      </c>
      <c r="R578" s="9">
        <v>0</v>
      </c>
      <c r="S578" s="9">
        <v>2902510656.4999995</v>
      </c>
      <c r="T578" s="9">
        <v>0</v>
      </c>
      <c r="U578" s="95" t="s">
        <v>50</v>
      </c>
      <c r="V578" s="9">
        <v>0</v>
      </c>
      <c r="W578" s="9">
        <v>866847817.3499999</v>
      </c>
      <c r="X578" s="95" t="s">
        <v>50</v>
      </c>
      <c r="Y578" s="9">
        <v>138695650.77599999</v>
      </c>
      <c r="Z578" s="9">
        <v>0</v>
      </c>
      <c r="AA578" s="95" t="s">
        <v>50</v>
      </c>
      <c r="AB578" s="9">
        <v>0</v>
      </c>
      <c r="AC578" s="9">
        <v>0</v>
      </c>
      <c r="AD578" s="95" t="s">
        <v>50</v>
      </c>
      <c r="AE578" s="9">
        <v>0</v>
      </c>
      <c r="AF578" s="95">
        <v>0</v>
      </c>
      <c r="AG578" s="95" t="s">
        <v>50</v>
      </c>
      <c r="AH578" s="9">
        <v>0</v>
      </c>
      <c r="AI578" s="9">
        <v>0</v>
      </c>
      <c r="AJ578" s="95" t="s">
        <v>50</v>
      </c>
      <c r="AK578" s="9">
        <v>0</v>
      </c>
      <c r="AL578" s="9">
        <v>0</v>
      </c>
      <c r="AM578" s="96" t="s">
        <v>47</v>
      </c>
      <c r="AN578" s="95" t="s">
        <v>47</v>
      </c>
      <c r="AO578" s="96" t="s">
        <v>47</v>
      </c>
      <c r="AP578" s="95" t="s">
        <v>47</v>
      </c>
    </row>
    <row r="579" spans="1:42" ht="15" customHeight="1" x14ac:dyDescent="0.25">
      <c r="A579" s="95" t="s">
        <v>2681</v>
      </c>
      <c r="B579" s="96">
        <v>44372</v>
      </c>
      <c r="C579" s="95" t="s">
        <v>1484</v>
      </c>
      <c r="D579" s="95" t="s">
        <v>66</v>
      </c>
      <c r="E579" s="95" t="s">
        <v>1503</v>
      </c>
      <c r="F579" s="95" t="s">
        <v>1656</v>
      </c>
      <c r="G579" s="95" t="s">
        <v>48</v>
      </c>
      <c r="H579" s="95" t="s">
        <v>1655</v>
      </c>
      <c r="I579" s="9" t="s">
        <v>47</v>
      </c>
      <c r="J579" s="9" t="s">
        <v>47</v>
      </c>
      <c r="K579" s="9" t="s">
        <v>47</v>
      </c>
      <c r="L579" s="9" t="s">
        <v>47</v>
      </c>
      <c r="M579" s="9">
        <v>0</v>
      </c>
      <c r="N579" s="95" t="s">
        <v>47</v>
      </c>
      <c r="O579" s="95" t="s">
        <v>56</v>
      </c>
      <c r="P579" s="95" t="s">
        <v>47</v>
      </c>
      <c r="Q579" s="9">
        <v>596090546</v>
      </c>
      <c r="R579" s="9">
        <v>0</v>
      </c>
      <c r="S579" s="9">
        <v>574234406</v>
      </c>
      <c r="T579" s="9">
        <v>0</v>
      </c>
      <c r="U579" s="95" t="s">
        <v>50</v>
      </c>
      <c r="V579" s="9">
        <v>0</v>
      </c>
      <c r="W579" s="9">
        <v>18841500</v>
      </c>
      <c r="X579" s="95" t="s">
        <v>50</v>
      </c>
      <c r="Y579" s="9">
        <v>3014640</v>
      </c>
      <c r="Z579" s="9">
        <v>0</v>
      </c>
      <c r="AA579" s="95" t="s">
        <v>50</v>
      </c>
      <c r="AB579" s="9">
        <v>0</v>
      </c>
      <c r="AC579" s="9">
        <v>0</v>
      </c>
      <c r="AD579" s="95" t="s">
        <v>50</v>
      </c>
      <c r="AE579" s="9">
        <v>0</v>
      </c>
      <c r="AF579" s="95">
        <v>0</v>
      </c>
      <c r="AG579" s="95" t="s">
        <v>50</v>
      </c>
      <c r="AH579" s="9">
        <v>0</v>
      </c>
      <c r="AI579" s="9">
        <v>0</v>
      </c>
      <c r="AJ579" s="95" t="s">
        <v>50</v>
      </c>
      <c r="AK579" s="9">
        <v>0</v>
      </c>
      <c r="AL579" s="9">
        <v>0</v>
      </c>
      <c r="AM579" s="96" t="s">
        <v>47</v>
      </c>
      <c r="AN579" s="95" t="s">
        <v>47</v>
      </c>
      <c r="AO579" s="96" t="s">
        <v>47</v>
      </c>
      <c r="AP579" s="95" t="s">
        <v>47</v>
      </c>
    </row>
    <row r="580" spans="1:42" ht="15" customHeight="1" x14ac:dyDescent="0.25">
      <c r="A580" s="95" t="s">
        <v>2682</v>
      </c>
      <c r="B580" s="96">
        <v>44372</v>
      </c>
      <c r="C580" s="95" t="s">
        <v>1484</v>
      </c>
      <c r="D580" s="95" t="s">
        <v>66</v>
      </c>
      <c r="E580" s="95" t="s">
        <v>1503</v>
      </c>
      <c r="F580" s="95" t="s">
        <v>1656</v>
      </c>
      <c r="G580" s="95" t="s">
        <v>84</v>
      </c>
      <c r="H580" s="95" t="s">
        <v>47</v>
      </c>
      <c r="I580" s="9" t="s">
        <v>1657</v>
      </c>
      <c r="J580" s="9" t="s">
        <v>47</v>
      </c>
      <c r="K580" s="9" t="s">
        <v>1658</v>
      </c>
      <c r="L580" s="9" t="s">
        <v>957</v>
      </c>
      <c r="M580" s="9">
        <v>2065728</v>
      </c>
      <c r="N580" s="95" t="s">
        <v>87</v>
      </c>
      <c r="O580" s="95" t="s">
        <v>1659</v>
      </c>
      <c r="P580" s="95" t="s">
        <v>1660</v>
      </c>
      <c r="Q580" s="9">
        <v>-2065728</v>
      </c>
      <c r="R580" s="9">
        <v>0</v>
      </c>
      <c r="S580" s="9">
        <v>0</v>
      </c>
      <c r="T580" s="9">
        <v>0</v>
      </c>
      <c r="U580" s="95" t="s">
        <v>50</v>
      </c>
      <c r="V580" s="9">
        <v>0</v>
      </c>
      <c r="W580" s="9">
        <v>-1780800</v>
      </c>
      <c r="X580" s="95" t="s">
        <v>49</v>
      </c>
      <c r="Y580" s="9">
        <v>-284928</v>
      </c>
      <c r="Z580" s="9">
        <v>0</v>
      </c>
      <c r="AA580" s="95" t="s">
        <v>50</v>
      </c>
      <c r="AB580" s="9">
        <v>0</v>
      </c>
      <c r="AC580" s="9">
        <v>0</v>
      </c>
      <c r="AD580" s="95" t="s">
        <v>50</v>
      </c>
      <c r="AE580" s="9">
        <v>0</v>
      </c>
      <c r="AF580" s="95">
        <v>0</v>
      </c>
      <c r="AG580" s="95" t="s">
        <v>50</v>
      </c>
      <c r="AH580" s="9">
        <v>0</v>
      </c>
      <c r="AI580" s="9">
        <v>0</v>
      </c>
      <c r="AJ580" s="95" t="s">
        <v>50</v>
      </c>
      <c r="AK580" s="9">
        <v>0</v>
      </c>
      <c r="AL580" s="9">
        <v>0</v>
      </c>
      <c r="AM580" s="96" t="s">
        <v>47</v>
      </c>
      <c r="AN580" s="95" t="s">
        <v>47</v>
      </c>
      <c r="AO580" s="96" t="s">
        <v>47</v>
      </c>
      <c r="AP580" s="95" t="s">
        <v>47</v>
      </c>
    </row>
    <row r="581" spans="1:42" ht="15" customHeight="1" x14ac:dyDescent="0.25">
      <c r="A581" s="95" t="s">
        <v>2683</v>
      </c>
      <c r="B581" s="96">
        <v>44372</v>
      </c>
      <c r="C581" s="95" t="s">
        <v>1737</v>
      </c>
      <c r="D581" s="95" t="s">
        <v>66</v>
      </c>
      <c r="E581" s="95" t="s">
        <v>1783</v>
      </c>
      <c r="F581" s="95" t="s">
        <v>1901</v>
      </c>
      <c r="G581" s="95" t="s">
        <v>48</v>
      </c>
      <c r="H581" s="95" t="s">
        <v>2100</v>
      </c>
      <c r="I581" s="9" t="s">
        <v>47</v>
      </c>
      <c r="J581" s="9" t="s">
        <v>47</v>
      </c>
      <c r="K581" s="9" t="s">
        <v>47</v>
      </c>
      <c r="L581" s="9" t="s">
        <v>47</v>
      </c>
      <c r="M581" s="9">
        <v>0</v>
      </c>
      <c r="N581" s="95" t="s">
        <v>47</v>
      </c>
      <c r="O581" s="95" t="s">
        <v>56</v>
      </c>
      <c r="P581" s="95" t="s">
        <v>47</v>
      </c>
      <c r="Q581" s="9">
        <v>645370463.43999994</v>
      </c>
      <c r="R581" s="9">
        <v>0</v>
      </c>
      <c r="S581" s="9">
        <v>404468399.55999994</v>
      </c>
      <c r="T581" s="9">
        <v>0</v>
      </c>
      <c r="U581" s="95" t="s">
        <v>50</v>
      </c>
      <c r="V581" s="9">
        <v>0</v>
      </c>
      <c r="W581" s="9">
        <v>207674193</v>
      </c>
      <c r="X581" s="95" t="s">
        <v>49</v>
      </c>
      <c r="Y581" s="9">
        <v>33227870.879999999</v>
      </c>
      <c r="Z581" s="9">
        <v>0</v>
      </c>
      <c r="AA581" s="95" t="s">
        <v>50</v>
      </c>
      <c r="AB581" s="9">
        <v>0</v>
      </c>
      <c r="AC581" s="9">
        <v>0</v>
      </c>
      <c r="AD581" s="95" t="s">
        <v>50</v>
      </c>
      <c r="AE581" s="9">
        <v>0</v>
      </c>
      <c r="AF581" s="95">
        <v>0</v>
      </c>
      <c r="AG581" s="95" t="s">
        <v>50</v>
      </c>
      <c r="AH581" s="9">
        <v>0</v>
      </c>
      <c r="AI581" s="9">
        <v>0</v>
      </c>
      <c r="AJ581" s="95" t="s">
        <v>50</v>
      </c>
      <c r="AK581" s="9">
        <v>0</v>
      </c>
      <c r="AL581" s="9">
        <v>0</v>
      </c>
      <c r="AM581" s="96" t="s">
        <v>47</v>
      </c>
      <c r="AN581" s="95" t="s">
        <v>47</v>
      </c>
      <c r="AO581" s="96" t="s">
        <v>47</v>
      </c>
      <c r="AP581" s="95" t="s">
        <v>47</v>
      </c>
    </row>
    <row r="582" spans="1:42" ht="15" customHeight="1" x14ac:dyDescent="0.25">
      <c r="A582" s="95" t="s">
        <v>2684</v>
      </c>
      <c r="B582" s="96">
        <v>44372</v>
      </c>
      <c r="C582" s="95" t="s">
        <v>1737</v>
      </c>
      <c r="D582" s="95" t="s">
        <v>66</v>
      </c>
      <c r="E582" s="95" t="s">
        <v>1783</v>
      </c>
      <c r="F582" s="95" t="s">
        <v>1903</v>
      </c>
      <c r="G582" s="95" t="s">
        <v>48</v>
      </c>
      <c r="H582" s="95" t="s">
        <v>2101</v>
      </c>
      <c r="I582" s="9" t="s">
        <v>47</v>
      </c>
      <c r="J582" s="9" t="s">
        <v>47</v>
      </c>
      <c r="K582" s="9" t="s">
        <v>47</v>
      </c>
      <c r="L582" s="9" t="s">
        <v>47</v>
      </c>
      <c r="M582" s="9">
        <v>0</v>
      </c>
      <c r="N582" s="95" t="s">
        <v>47</v>
      </c>
      <c r="O582" s="95" t="s">
        <v>2102</v>
      </c>
      <c r="P582" s="95" t="s">
        <v>2103</v>
      </c>
      <c r="Q582" s="9">
        <v>8727600</v>
      </c>
      <c r="R582" s="9">
        <v>0</v>
      </c>
      <c r="S582" s="9">
        <v>8727600</v>
      </c>
      <c r="T582" s="9">
        <v>0</v>
      </c>
      <c r="U582" s="95" t="s">
        <v>50</v>
      </c>
      <c r="V582" s="9">
        <v>0</v>
      </c>
      <c r="W582" s="9">
        <v>0</v>
      </c>
      <c r="X582" s="95" t="s">
        <v>50</v>
      </c>
      <c r="Y582" s="9">
        <v>0</v>
      </c>
      <c r="Z582" s="9">
        <v>0</v>
      </c>
      <c r="AA582" s="95" t="s">
        <v>50</v>
      </c>
      <c r="AB582" s="9">
        <v>0</v>
      </c>
      <c r="AC582" s="9">
        <v>0</v>
      </c>
      <c r="AD582" s="95" t="s">
        <v>50</v>
      </c>
      <c r="AE582" s="9">
        <v>0</v>
      </c>
      <c r="AF582" s="95">
        <v>0</v>
      </c>
      <c r="AG582" s="95" t="s">
        <v>50</v>
      </c>
      <c r="AH582" s="9">
        <v>0</v>
      </c>
      <c r="AI582" s="9">
        <v>0</v>
      </c>
      <c r="AJ582" s="95" t="s">
        <v>50</v>
      </c>
      <c r="AK582" s="9">
        <v>0</v>
      </c>
      <c r="AL582" s="9">
        <v>0</v>
      </c>
      <c r="AM582" s="96" t="s">
        <v>47</v>
      </c>
      <c r="AN582" s="95" t="s">
        <v>47</v>
      </c>
      <c r="AO582" s="96" t="s">
        <v>47</v>
      </c>
      <c r="AP582" s="95" t="s">
        <v>47</v>
      </c>
    </row>
    <row r="583" spans="1:42" ht="15" customHeight="1" x14ac:dyDescent="0.25">
      <c r="A583" s="95" t="s">
        <v>2685</v>
      </c>
      <c r="B583" s="96">
        <v>44372</v>
      </c>
      <c r="C583" s="95" t="s">
        <v>1737</v>
      </c>
      <c r="D583" s="95" t="s">
        <v>66</v>
      </c>
      <c r="E583" s="95" t="s">
        <v>1783</v>
      </c>
      <c r="F583" s="95" t="s">
        <v>1901</v>
      </c>
      <c r="G583" s="95" t="s">
        <v>48</v>
      </c>
      <c r="H583" s="95" t="s">
        <v>2104</v>
      </c>
      <c r="I583" s="9" t="s">
        <v>47</v>
      </c>
      <c r="J583" s="9" t="s">
        <v>47</v>
      </c>
      <c r="K583" s="9" t="s">
        <v>47</v>
      </c>
      <c r="L583" s="9" t="s">
        <v>47</v>
      </c>
      <c r="M583" s="9">
        <v>0</v>
      </c>
      <c r="N583" s="95" t="s">
        <v>47</v>
      </c>
      <c r="O583" s="95" t="s">
        <v>56</v>
      </c>
      <c r="P583" s="95" t="s">
        <v>47</v>
      </c>
      <c r="Q583" s="9">
        <v>1358292670.9360003</v>
      </c>
      <c r="R583" s="9">
        <v>0</v>
      </c>
      <c r="S583" s="9">
        <v>730439378.74000013</v>
      </c>
      <c r="T583" s="9">
        <v>0</v>
      </c>
      <c r="U583" s="95" t="s">
        <v>50</v>
      </c>
      <c r="V583" s="9">
        <v>0</v>
      </c>
      <c r="W583" s="9">
        <v>541252838.10000002</v>
      </c>
      <c r="X583" s="95" t="s">
        <v>49</v>
      </c>
      <c r="Y583" s="9">
        <v>86600454.096000001</v>
      </c>
      <c r="Z583" s="9">
        <v>0</v>
      </c>
      <c r="AA583" s="95" t="s">
        <v>50</v>
      </c>
      <c r="AB583" s="9">
        <v>0</v>
      </c>
      <c r="AC583" s="9">
        <v>0</v>
      </c>
      <c r="AD583" s="95" t="s">
        <v>50</v>
      </c>
      <c r="AE583" s="9">
        <v>0</v>
      </c>
      <c r="AF583" s="95">
        <v>0</v>
      </c>
      <c r="AG583" s="95" t="s">
        <v>50</v>
      </c>
      <c r="AH583" s="9">
        <v>0</v>
      </c>
      <c r="AI583" s="9">
        <v>0</v>
      </c>
      <c r="AJ583" s="95" t="s">
        <v>50</v>
      </c>
      <c r="AK583" s="9">
        <v>0</v>
      </c>
      <c r="AL583" s="9">
        <v>0</v>
      </c>
      <c r="AM583" s="96" t="s">
        <v>47</v>
      </c>
      <c r="AN583" s="95" t="s">
        <v>47</v>
      </c>
      <c r="AO583" s="96" t="s">
        <v>47</v>
      </c>
      <c r="AP583" s="95" t="s">
        <v>47</v>
      </c>
    </row>
    <row r="584" spans="1:42" ht="15" customHeight="1" x14ac:dyDescent="0.25">
      <c r="A584" s="95" t="s">
        <v>2686</v>
      </c>
      <c r="B584" s="96">
        <v>44372</v>
      </c>
      <c r="C584" s="95" t="s">
        <v>1737</v>
      </c>
      <c r="D584" s="95" t="s">
        <v>66</v>
      </c>
      <c r="E584" s="95" t="s">
        <v>1783</v>
      </c>
      <c r="F584" s="95" t="s">
        <v>1903</v>
      </c>
      <c r="G584" s="95" t="s">
        <v>48</v>
      </c>
      <c r="H584" s="95" t="s">
        <v>2105</v>
      </c>
      <c r="I584" s="9" t="s">
        <v>47</v>
      </c>
      <c r="J584" s="9" t="s">
        <v>47</v>
      </c>
      <c r="K584" s="9" t="s">
        <v>47</v>
      </c>
      <c r="L584" s="9" t="s">
        <v>47</v>
      </c>
      <c r="M584" s="9">
        <v>0</v>
      </c>
      <c r="N584" s="95" t="s">
        <v>47</v>
      </c>
      <c r="O584" s="95" t="s">
        <v>1797</v>
      </c>
      <c r="P584" s="95" t="s">
        <v>1798</v>
      </c>
      <c r="Q584" s="9">
        <v>5390000</v>
      </c>
      <c r="R584" s="9">
        <v>0</v>
      </c>
      <c r="S584" s="9">
        <v>5390000</v>
      </c>
      <c r="T584" s="9">
        <v>0</v>
      </c>
      <c r="U584" s="95" t="s">
        <v>50</v>
      </c>
      <c r="V584" s="9">
        <v>0</v>
      </c>
      <c r="W584" s="9">
        <v>0</v>
      </c>
      <c r="X584" s="95" t="s">
        <v>50</v>
      </c>
      <c r="Y584" s="9">
        <v>0</v>
      </c>
      <c r="Z584" s="9">
        <v>0</v>
      </c>
      <c r="AA584" s="95" t="s">
        <v>50</v>
      </c>
      <c r="AB584" s="9">
        <v>0</v>
      </c>
      <c r="AC584" s="9">
        <v>0</v>
      </c>
      <c r="AD584" s="95" t="s">
        <v>50</v>
      </c>
      <c r="AE584" s="9">
        <v>0</v>
      </c>
      <c r="AF584" s="95">
        <v>0</v>
      </c>
      <c r="AG584" s="95" t="s">
        <v>50</v>
      </c>
      <c r="AH584" s="9">
        <v>0</v>
      </c>
      <c r="AI584" s="9">
        <v>0</v>
      </c>
      <c r="AJ584" s="95" t="s">
        <v>50</v>
      </c>
      <c r="AK584" s="9">
        <v>0</v>
      </c>
      <c r="AL584" s="9">
        <v>0</v>
      </c>
      <c r="AM584" s="96" t="s">
        <v>47</v>
      </c>
      <c r="AN584" s="95" t="s">
        <v>47</v>
      </c>
      <c r="AO584" s="96" t="s">
        <v>47</v>
      </c>
      <c r="AP584" s="95" t="s">
        <v>47</v>
      </c>
    </row>
    <row r="585" spans="1:42" ht="15" customHeight="1" x14ac:dyDescent="0.25">
      <c r="A585" s="95" t="s">
        <v>2687</v>
      </c>
      <c r="B585" s="96">
        <v>44372</v>
      </c>
      <c r="C585" s="95" t="s">
        <v>1737</v>
      </c>
      <c r="D585" s="95" t="s">
        <v>66</v>
      </c>
      <c r="E585" s="95" t="s">
        <v>1783</v>
      </c>
      <c r="F585" s="95" t="s">
        <v>1901</v>
      </c>
      <c r="G585" s="95" t="s">
        <v>48</v>
      </c>
      <c r="H585" s="95" t="s">
        <v>2106</v>
      </c>
      <c r="I585" s="9" t="s">
        <v>47</v>
      </c>
      <c r="J585" s="9" t="s">
        <v>47</v>
      </c>
      <c r="K585" s="9" t="s">
        <v>47</v>
      </c>
      <c r="L585" s="9" t="s">
        <v>47</v>
      </c>
      <c r="M585" s="9">
        <v>0</v>
      </c>
      <c r="N585" s="95" t="s">
        <v>47</v>
      </c>
      <c r="O585" s="95" t="s">
        <v>56</v>
      </c>
      <c r="P585" s="95" t="s">
        <v>47</v>
      </c>
      <c r="Q585" s="9">
        <v>456819630.98800004</v>
      </c>
      <c r="R585" s="9">
        <v>0</v>
      </c>
      <c r="S585" s="9">
        <v>291782036.56</v>
      </c>
      <c r="T585" s="9">
        <v>0</v>
      </c>
      <c r="U585" s="95" t="s">
        <v>50</v>
      </c>
      <c r="V585" s="9">
        <v>0</v>
      </c>
      <c r="W585" s="9">
        <v>142273788.30000001</v>
      </c>
      <c r="X585" s="95" t="s">
        <v>50</v>
      </c>
      <c r="Y585" s="9">
        <v>22763806.127999999</v>
      </c>
      <c r="Z585" s="9">
        <v>0</v>
      </c>
      <c r="AA585" s="95" t="s">
        <v>50</v>
      </c>
      <c r="AB585" s="9">
        <v>0</v>
      </c>
      <c r="AC585" s="9">
        <v>0</v>
      </c>
      <c r="AD585" s="95" t="s">
        <v>50</v>
      </c>
      <c r="AE585" s="9">
        <v>0</v>
      </c>
      <c r="AF585" s="95">
        <v>0</v>
      </c>
      <c r="AG585" s="95" t="s">
        <v>50</v>
      </c>
      <c r="AH585" s="9">
        <v>0</v>
      </c>
      <c r="AI585" s="9">
        <v>0</v>
      </c>
      <c r="AJ585" s="95" t="s">
        <v>50</v>
      </c>
      <c r="AK585" s="9">
        <v>0</v>
      </c>
      <c r="AL585" s="9">
        <v>0</v>
      </c>
      <c r="AM585" s="96" t="s">
        <v>47</v>
      </c>
      <c r="AN585" s="95" t="s">
        <v>47</v>
      </c>
      <c r="AO585" s="96" t="s">
        <v>47</v>
      </c>
      <c r="AP585" s="95" t="s">
        <v>47</v>
      </c>
    </row>
    <row r="586" spans="1:42" ht="15" customHeight="1" x14ac:dyDescent="0.25">
      <c r="A586" s="95" t="s">
        <v>2688</v>
      </c>
      <c r="B586" s="96">
        <v>44372</v>
      </c>
      <c r="C586" s="95" t="s">
        <v>1737</v>
      </c>
      <c r="D586" s="95" t="s">
        <v>66</v>
      </c>
      <c r="E586" s="95" t="s">
        <v>1783</v>
      </c>
      <c r="F586" s="95" t="s">
        <v>1903</v>
      </c>
      <c r="G586" s="95" t="s">
        <v>84</v>
      </c>
      <c r="H586" s="95" t="s">
        <v>47</v>
      </c>
      <c r="I586" s="9" t="s">
        <v>2107</v>
      </c>
      <c r="J586" s="9" t="s">
        <v>47</v>
      </c>
      <c r="K586" s="9" t="s">
        <v>2108</v>
      </c>
      <c r="L586" s="9" t="s">
        <v>2084</v>
      </c>
      <c r="M586" s="9">
        <v>164794150.16</v>
      </c>
      <c r="N586" s="95" t="s">
        <v>87</v>
      </c>
      <c r="O586" s="95" t="s">
        <v>2109</v>
      </c>
      <c r="P586" s="95" t="s">
        <v>2110</v>
      </c>
      <c r="Q586" s="9">
        <v>-43435620</v>
      </c>
      <c r="R586" s="9">
        <v>0</v>
      </c>
      <c r="S586" s="9">
        <v>0</v>
      </c>
      <c r="T586" s="9">
        <v>0</v>
      </c>
      <c r="U586" s="95" t="s">
        <v>50</v>
      </c>
      <c r="V586" s="9">
        <v>0</v>
      </c>
      <c r="W586" s="9">
        <v>-37444500</v>
      </c>
      <c r="X586" s="95" t="s">
        <v>49</v>
      </c>
      <c r="Y586" s="9">
        <v>-5991120</v>
      </c>
      <c r="Z586" s="9">
        <v>0</v>
      </c>
      <c r="AA586" s="95" t="s">
        <v>50</v>
      </c>
      <c r="AB586" s="9">
        <v>0</v>
      </c>
      <c r="AC586" s="9">
        <v>0</v>
      </c>
      <c r="AD586" s="95" t="s">
        <v>50</v>
      </c>
      <c r="AE586" s="9">
        <v>0</v>
      </c>
      <c r="AF586" s="95">
        <v>0</v>
      </c>
      <c r="AG586" s="95" t="s">
        <v>50</v>
      </c>
      <c r="AH586" s="9">
        <v>0</v>
      </c>
      <c r="AI586" s="9">
        <v>0</v>
      </c>
      <c r="AJ586" s="95" t="s">
        <v>50</v>
      </c>
      <c r="AK586" s="9">
        <v>0</v>
      </c>
      <c r="AL586" s="9">
        <v>0</v>
      </c>
      <c r="AM586" s="96" t="s">
        <v>47</v>
      </c>
      <c r="AN586" s="95" t="s">
        <v>47</v>
      </c>
      <c r="AO586" s="96" t="s">
        <v>47</v>
      </c>
      <c r="AP586" s="95" t="s">
        <v>47</v>
      </c>
    </row>
    <row r="587" spans="1:42" ht="15" customHeight="1" x14ac:dyDescent="0.25">
      <c r="A587" s="95" t="s">
        <v>2689</v>
      </c>
      <c r="B587" s="96">
        <v>44372</v>
      </c>
      <c r="C587" s="95" t="s">
        <v>1737</v>
      </c>
      <c r="D587" s="95" t="s">
        <v>66</v>
      </c>
      <c r="E587" s="95" t="s">
        <v>1783</v>
      </c>
      <c r="F587" s="95" t="s">
        <v>1903</v>
      </c>
      <c r="G587" s="95" t="s">
        <v>84</v>
      </c>
      <c r="H587" s="95" t="s">
        <v>47</v>
      </c>
      <c r="I587" s="9" t="s">
        <v>2111</v>
      </c>
      <c r="J587" s="9" t="s">
        <v>47</v>
      </c>
      <c r="K587" s="9" t="s">
        <v>2112</v>
      </c>
      <c r="L587" s="9" t="s">
        <v>2084</v>
      </c>
      <c r="M587" s="9">
        <v>15888043.199999999</v>
      </c>
      <c r="N587" s="95" t="s">
        <v>87</v>
      </c>
      <c r="O587" s="95" t="s">
        <v>2113</v>
      </c>
      <c r="P587" s="95" t="s">
        <v>2114</v>
      </c>
      <c r="Q587" s="9">
        <v>-7377600</v>
      </c>
      <c r="R587" s="9">
        <v>0</v>
      </c>
      <c r="S587" s="9">
        <v>0</v>
      </c>
      <c r="T587" s="9">
        <v>0</v>
      </c>
      <c r="U587" s="95" t="s">
        <v>50</v>
      </c>
      <c r="V587" s="9">
        <v>0</v>
      </c>
      <c r="W587" s="9">
        <v>-6360000</v>
      </c>
      <c r="X587" s="95" t="s">
        <v>49</v>
      </c>
      <c r="Y587" s="9">
        <v>-1017600</v>
      </c>
      <c r="Z587" s="9">
        <v>0</v>
      </c>
      <c r="AA587" s="95" t="s">
        <v>50</v>
      </c>
      <c r="AB587" s="9">
        <v>0</v>
      </c>
      <c r="AC587" s="9">
        <v>0</v>
      </c>
      <c r="AD587" s="95" t="s">
        <v>50</v>
      </c>
      <c r="AE587" s="9">
        <v>0</v>
      </c>
      <c r="AF587" s="95">
        <v>0</v>
      </c>
      <c r="AG587" s="95" t="s">
        <v>50</v>
      </c>
      <c r="AH587" s="9">
        <v>0</v>
      </c>
      <c r="AI587" s="9">
        <v>0</v>
      </c>
      <c r="AJ587" s="95" t="s">
        <v>50</v>
      </c>
      <c r="AK587" s="9">
        <v>0</v>
      </c>
      <c r="AL587" s="9">
        <v>0</v>
      </c>
      <c r="AM587" s="96" t="s">
        <v>47</v>
      </c>
      <c r="AN587" s="95" t="s">
        <v>47</v>
      </c>
      <c r="AO587" s="96" t="s">
        <v>47</v>
      </c>
      <c r="AP587" s="95" t="s">
        <v>47</v>
      </c>
    </row>
    <row r="588" spans="1:42" ht="15" customHeight="1" x14ac:dyDescent="0.25">
      <c r="A588" s="95" t="s">
        <v>2690</v>
      </c>
      <c r="B588" s="96">
        <v>44372</v>
      </c>
      <c r="C588" s="95" t="s">
        <v>46</v>
      </c>
      <c r="D588" s="95" t="s">
        <v>70</v>
      </c>
      <c r="E588" s="95" t="s">
        <v>71</v>
      </c>
      <c r="F588" s="95" t="s">
        <v>2372</v>
      </c>
      <c r="G588" s="95" t="s">
        <v>48</v>
      </c>
      <c r="H588" s="95" t="s">
        <v>1007</v>
      </c>
      <c r="I588" s="9" t="s">
        <v>47</v>
      </c>
      <c r="J588" s="9" t="s">
        <v>47</v>
      </c>
      <c r="K588" s="9" t="s">
        <v>47</v>
      </c>
      <c r="L588" s="9" t="s">
        <v>47</v>
      </c>
      <c r="M588" s="9">
        <v>0</v>
      </c>
      <c r="N588" s="95" t="s">
        <v>47</v>
      </c>
      <c r="O588" s="95" t="s">
        <v>56</v>
      </c>
      <c r="P588" s="95" t="s">
        <v>47</v>
      </c>
      <c r="Q588" s="9">
        <v>67012935</v>
      </c>
      <c r="R588" s="9">
        <v>0</v>
      </c>
      <c r="S588" s="9">
        <v>65537415</v>
      </c>
      <c r="T588" s="9">
        <v>0</v>
      </c>
      <c r="U588" s="95" t="s">
        <v>50</v>
      </c>
      <c r="V588" s="9">
        <v>0</v>
      </c>
      <c r="W588" s="9">
        <v>1272000</v>
      </c>
      <c r="X588" s="95" t="s">
        <v>49</v>
      </c>
      <c r="Y588" s="9">
        <v>203520</v>
      </c>
      <c r="Z588" s="9">
        <v>0</v>
      </c>
      <c r="AA588" s="95" t="s">
        <v>50</v>
      </c>
      <c r="AB588" s="9">
        <v>0</v>
      </c>
      <c r="AC588" s="9">
        <v>0</v>
      </c>
      <c r="AD588" s="95" t="s">
        <v>50</v>
      </c>
      <c r="AE588" s="9">
        <v>0</v>
      </c>
      <c r="AF588" s="95">
        <v>0</v>
      </c>
      <c r="AG588" s="95" t="s">
        <v>50</v>
      </c>
      <c r="AH588" s="9">
        <v>0</v>
      </c>
      <c r="AI588" s="9">
        <v>0</v>
      </c>
      <c r="AJ588" s="95" t="s">
        <v>50</v>
      </c>
      <c r="AK588" s="9">
        <v>0</v>
      </c>
      <c r="AL588" s="9">
        <v>0</v>
      </c>
      <c r="AM588" s="96" t="s">
        <v>47</v>
      </c>
      <c r="AN588" s="95" t="s">
        <v>47</v>
      </c>
      <c r="AO588" s="96" t="s">
        <v>47</v>
      </c>
      <c r="AP588" s="95" t="s">
        <v>47</v>
      </c>
    </row>
    <row r="589" spans="1:42" ht="15" customHeight="1" x14ac:dyDescent="0.25">
      <c r="A589" s="95" t="s">
        <v>2691</v>
      </c>
      <c r="B589" s="96">
        <v>44372</v>
      </c>
      <c r="C589" s="95" t="s">
        <v>1737</v>
      </c>
      <c r="D589" s="95" t="s">
        <v>70</v>
      </c>
      <c r="E589" s="95" t="s">
        <v>1792</v>
      </c>
      <c r="F589" s="95" t="s">
        <v>1835</v>
      </c>
      <c r="G589" s="95" t="s">
        <v>48</v>
      </c>
      <c r="H589" s="95" t="s">
        <v>2115</v>
      </c>
      <c r="I589" s="9" t="s">
        <v>47</v>
      </c>
      <c r="J589" s="9" t="s">
        <v>47</v>
      </c>
      <c r="K589" s="9" t="s">
        <v>47</v>
      </c>
      <c r="L589" s="9" t="s">
        <v>47</v>
      </c>
      <c r="M589" s="9">
        <v>0</v>
      </c>
      <c r="N589" s="95" t="s">
        <v>47</v>
      </c>
      <c r="O589" s="95" t="s">
        <v>56</v>
      </c>
      <c r="P589" s="95" t="s">
        <v>47</v>
      </c>
      <c r="Q589" s="9">
        <v>557459578.18000007</v>
      </c>
      <c r="R589" s="9">
        <v>0</v>
      </c>
      <c r="S589" s="9">
        <v>427748551.60000002</v>
      </c>
      <c r="T589" s="9">
        <v>0</v>
      </c>
      <c r="U589" s="95" t="s">
        <v>50</v>
      </c>
      <c r="V589" s="9">
        <v>0</v>
      </c>
      <c r="W589" s="9">
        <v>111819850.5</v>
      </c>
      <c r="X589" s="95" t="s">
        <v>49</v>
      </c>
      <c r="Y589" s="9">
        <v>17891176.080000002</v>
      </c>
      <c r="Z589" s="9">
        <v>0</v>
      </c>
      <c r="AA589" s="95" t="s">
        <v>50</v>
      </c>
      <c r="AB589" s="9">
        <v>0</v>
      </c>
      <c r="AC589" s="9">
        <v>0</v>
      </c>
      <c r="AD589" s="95" t="s">
        <v>50</v>
      </c>
      <c r="AE589" s="9">
        <v>0</v>
      </c>
      <c r="AF589" s="95">
        <v>0</v>
      </c>
      <c r="AG589" s="95" t="s">
        <v>50</v>
      </c>
      <c r="AH589" s="9">
        <v>0</v>
      </c>
      <c r="AI589" s="9">
        <v>0</v>
      </c>
      <c r="AJ589" s="95" t="s">
        <v>50</v>
      </c>
      <c r="AK589" s="9">
        <v>0</v>
      </c>
      <c r="AL589" s="9">
        <v>0</v>
      </c>
      <c r="AM589" s="96" t="s">
        <v>47</v>
      </c>
      <c r="AN589" s="95" t="s">
        <v>47</v>
      </c>
      <c r="AO589" s="96" t="s">
        <v>47</v>
      </c>
      <c r="AP589" s="95" t="s">
        <v>47</v>
      </c>
    </row>
    <row r="590" spans="1:42" ht="15" customHeight="1" x14ac:dyDescent="0.25">
      <c r="A590" s="95" t="s">
        <v>2692</v>
      </c>
      <c r="B590" s="96">
        <v>44372</v>
      </c>
      <c r="C590" s="95" t="s">
        <v>1737</v>
      </c>
      <c r="D590" s="95" t="s">
        <v>70</v>
      </c>
      <c r="E590" s="95" t="s">
        <v>1792</v>
      </c>
      <c r="F590" s="95" t="s">
        <v>2116</v>
      </c>
      <c r="G590" s="95" t="s">
        <v>48</v>
      </c>
      <c r="H590" s="95" t="s">
        <v>2117</v>
      </c>
      <c r="I590" s="9" t="s">
        <v>47</v>
      </c>
      <c r="J590" s="9" t="s">
        <v>47</v>
      </c>
      <c r="K590" s="9" t="s">
        <v>47</v>
      </c>
      <c r="L590" s="9" t="s">
        <v>47</v>
      </c>
      <c r="M590" s="9">
        <v>0</v>
      </c>
      <c r="N590" s="95" t="s">
        <v>47</v>
      </c>
      <c r="O590" s="95" t="s">
        <v>1780</v>
      </c>
      <c r="P590" s="95" t="s">
        <v>1781</v>
      </c>
      <c r="Q590" s="9">
        <v>14339756.4</v>
      </c>
      <c r="R590" s="9">
        <v>0</v>
      </c>
      <c r="S590" s="9">
        <v>7227750</v>
      </c>
      <c r="T590" s="9">
        <v>6131040</v>
      </c>
      <c r="U590" s="95" t="s">
        <v>49</v>
      </c>
      <c r="V590" s="9">
        <v>980966.40000000002</v>
      </c>
      <c r="W590" s="9">
        <v>0</v>
      </c>
      <c r="X590" s="95" t="s">
        <v>50</v>
      </c>
      <c r="Y590" s="9">
        <v>0</v>
      </c>
      <c r="Z590" s="9">
        <v>0</v>
      </c>
      <c r="AA590" s="95" t="s">
        <v>50</v>
      </c>
      <c r="AB590" s="9">
        <v>0</v>
      </c>
      <c r="AC590" s="9">
        <v>0</v>
      </c>
      <c r="AD590" s="95" t="s">
        <v>50</v>
      </c>
      <c r="AE590" s="9">
        <v>0</v>
      </c>
      <c r="AF590" s="95">
        <v>0</v>
      </c>
      <c r="AG590" s="95" t="s">
        <v>50</v>
      </c>
      <c r="AH590" s="9">
        <v>0</v>
      </c>
      <c r="AI590" s="9">
        <v>0</v>
      </c>
      <c r="AJ590" s="95" t="s">
        <v>50</v>
      </c>
      <c r="AK590" s="9">
        <v>0</v>
      </c>
      <c r="AL590" s="9">
        <v>0</v>
      </c>
      <c r="AM590" s="96" t="s">
        <v>47</v>
      </c>
      <c r="AN590" s="95" t="s">
        <v>47</v>
      </c>
      <c r="AO590" s="96" t="s">
        <v>47</v>
      </c>
      <c r="AP590" s="95" t="s">
        <v>47</v>
      </c>
    </row>
    <row r="591" spans="1:42" ht="15" customHeight="1" x14ac:dyDescent="0.25">
      <c r="A591" s="95" t="s">
        <v>1056</v>
      </c>
      <c r="B591" s="96">
        <v>44372</v>
      </c>
      <c r="C591" s="95" t="s">
        <v>1737</v>
      </c>
      <c r="D591" s="95" t="s">
        <v>70</v>
      </c>
      <c r="E591" s="95" t="s">
        <v>1792</v>
      </c>
      <c r="F591" s="95" t="s">
        <v>1835</v>
      </c>
      <c r="G591" s="95" t="s">
        <v>48</v>
      </c>
      <c r="H591" s="95" t="s">
        <v>2118</v>
      </c>
      <c r="I591" s="9" t="s">
        <v>47</v>
      </c>
      <c r="J591" s="9" t="s">
        <v>47</v>
      </c>
      <c r="K591" s="9" t="s">
        <v>47</v>
      </c>
      <c r="L591" s="9" t="s">
        <v>47</v>
      </c>
      <c r="M591" s="9">
        <v>0</v>
      </c>
      <c r="N591" s="95" t="s">
        <v>47</v>
      </c>
      <c r="O591" s="95" t="s">
        <v>56</v>
      </c>
      <c r="P591" s="95" t="s">
        <v>47</v>
      </c>
      <c r="Q591" s="9">
        <v>1656208394.4980001</v>
      </c>
      <c r="R591" s="9">
        <v>0</v>
      </c>
      <c r="S591" s="9">
        <v>1024332882.1100004</v>
      </c>
      <c r="T591" s="9">
        <v>0</v>
      </c>
      <c r="U591" s="95" t="s">
        <v>50</v>
      </c>
      <c r="V591" s="9">
        <v>0</v>
      </c>
      <c r="W591" s="9">
        <v>544720269.29999995</v>
      </c>
      <c r="X591" s="95" t="s">
        <v>49</v>
      </c>
      <c r="Y591" s="9">
        <v>87155243.087999985</v>
      </c>
      <c r="Z591" s="9">
        <v>0</v>
      </c>
      <c r="AA591" s="95" t="s">
        <v>50</v>
      </c>
      <c r="AB591" s="9">
        <v>0</v>
      </c>
      <c r="AC591" s="9">
        <v>0</v>
      </c>
      <c r="AD591" s="95" t="s">
        <v>50</v>
      </c>
      <c r="AE591" s="9">
        <v>0</v>
      </c>
      <c r="AF591" s="95">
        <v>0</v>
      </c>
      <c r="AG591" s="95" t="s">
        <v>50</v>
      </c>
      <c r="AH591" s="9">
        <v>0</v>
      </c>
      <c r="AI591" s="9">
        <v>0</v>
      </c>
      <c r="AJ591" s="95" t="s">
        <v>50</v>
      </c>
      <c r="AK591" s="9">
        <v>0</v>
      </c>
      <c r="AL591" s="9">
        <v>0</v>
      </c>
      <c r="AM591" s="96" t="s">
        <v>47</v>
      </c>
      <c r="AN591" s="95" t="s">
        <v>47</v>
      </c>
      <c r="AO591" s="96" t="s">
        <v>47</v>
      </c>
      <c r="AP591" s="95" t="s">
        <v>47</v>
      </c>
    </row>
    <row r="592" spans="1:42" ht="15" customHeight="1" x14ac:dyDescent="0.25">
      <c r="A592" s="95" t="s">
        <v>1058</v>
      </c>
      <c r="B592" s="96">
        <v>44372</v>
      </c>
      <c r="C592" s="95" t="s">
        <v>46</v>
      </c>
      <c r="D592" s="95" t="s">
        <v>80</v>
      </c>
      <c r="E592" s="95" t="s">
        <v>81</v>
      </c>
      <c r="F592" s="95" t="s">
        <v>2355</v>
      </c>
      <c r="G592" s="95" t="s">
        <v>48</v>
      </c>
      <c r="H592" s="95" t="s">
        <v>1009</v>
      </c>
      <c r="I592" s="9" t="s">
        <v>47</v>
      </c>
      <c r="J592" s="9" t="s">
        <v>47</v>
      </c>
      <c r="K592" s="9" t="s">
        <v>47</v>
      </c>
      <c r="L592" s="9" t="s">
        <v>47</v>
      </c>
      <c r="M592" s="9">
        <v>0</v>
      </c>
      <c r="N592" s="95" t="s">
        <v>47</v>
      </c>
      <c r="O592" s="95" t="s">
        <v>56</v>
      </c>
      <c r="P592" s="95" t="s">
        <v>47</v>
      </c>
      <c r="Q592" s="9">
        <v>217815848.09999999</v>
      </c>
      <c r="R592" s="9">
        <v>0</v>
      </c>
      <c r="S592" s="9">
        <v>192215576.09999999</v>
      </c>
      <c r="T592" s="9">
        <v>0</v>
      </c>
      <c r="U592" s="95" t="s">
        <v>50</v>
      </c>
      <c r="V592" s="9">
        <v>0</v>
      </c>
      <c r="W592" s="9">
        <v>22069200</v>
      </c>
      <c r="X592" s="95" t="s">
        <v>50</v>
      </c>
      <c r="Y592" s="9">
        <v>3531072</v>
      </c>
      <c r="Z592" s="9">
        <v>0</v>
      </c>
      <c r="AA592" s="95" t="s">
        <v>50</v>
      </c>
      <c r="AB592" s="9">
        <v>0</v>
      </c>
      <c r="AC592" s="9">
        <v>0</v>
      </c>
      <c r="AD592" s="95" t="s">
        <v>50</v>
      </c>
      <c r="AE592" s="9">
        <v>0</v>
      </c>
      <c r="AF592" s="95">
        <v>0</v>
      </c>
      <c r="AG592" s="95" t="s">
        <v>50</v>
      </c>
      <c r="AH592" s="9">
        <v>0</v>
      </c>
      <c r="AI592" s="9">
        <v>0</v>
      </c>
      <c r="AJ592" s="95" t="s">
        <v>50</v>
      </c>
      <c r="AK592" s="9">
        <v>0</v>
      </c>
      <c r="AL592" s="9">
        <v>0</v>
      </c>
      <c r="AM592" s="96" t="s">
        <v>47</v>
      </c>
      <c r="AN592" s="95" t="s">
        <v>47</v>
      </c>
      <c r="AO592" s="96" t="s">
        <v>47</v>
      </c>
      <c r="AP592" s="95" t="s">
        <v>47</v>
      </c>
    </row>
    <row r="593" spans="1:42" ht="15" customHeight="1" x14ac:dyDescent="0.25">
      <c r="A593" s="95" t="s">
        <v>1060</v>
      </c>
      <c r="B593" s="96">
        <v>44372</v>
      </c>
      <c r="C593" s="95" t="s">
        <v>46</v>
      </c>
      <c r="D593" s="95" t="s">
        <v>80</v>
      </c>
      <c r="E593" s="95" t="s">
        <v>81</v>
      </c>
      <c r="F593" s="95" t="s">
        <v>2355</v>
      </c>
      <c r="G593" s="95" t="s">
        <v>48</v>
      </c>
      <c r="H593" s="95" t="s">
        <v>1011</v>
      </c>
      <c r="I593" s="9" t="s">
        <v>47</v>
      </c>
      <c r="J593" s="9" t="s">
        <v>47</v>
      </c>
      <c r="K593" s="9" t="s">
        <v>47</v>
      </c>
      <c r="L593" s="9" t="s">
        <v>47</v>
      </c>
      <c r="M593" s="9">
        <v>0</v>
      </c>
      <c r="N593" s="95" t="s">
        <v>47</v>
      </c>
      <c r="O593" s="95" t="s">
        <v>1012</v>
      </c>
      <c r="P593" s="95" t="s">
        <v>1013</v>
      </c>
      <c r="Q593" s="9">
        <v>134301591.90000001</v>
      </c>
      <c r="R593" s="9">
        <v>0</v>
      </c>
      <c r="S593" s="9">
        <v>107808630.3</v>
      </c>
      <c r="T593" s="9">
        <v>22838760</v>
      </c>
      <c r="U593" s="95" t="s">
        <v>49</v>
      </c>
      <c r="V593" s="9">
        <v>3654201.6</v>
      </c>
      <c r="W593" s="9">
        <v>0</v>
      </c>
      <c r="X593" s="95" t="s">
        <v>50</v>
      </c>
      <c r="Y593" s="9">
        <v>0</v>
      </c>
      <c r="Z593" s="9">
        <v>0</v>
      </c>
      <c r="AA593" s="95" t="s">
        <v>50</v>
      </c>
      <c r="AB593" s="9">
        <v>0</v>
      </c>
      <c r="AC593" s="9">
        <v>0</v>
      </c>
      <c r="AD593" s="95" t="s">
        <v>50</v>
      </c>
      <c r="AE593" s="9">
        <v>0</v>
      </c>
      <c r="AF593" s="95">
        <v>0</v>
      </c>
      <c r="AG593" s="95" t="s">
        <v>50</v>
      </c>
      <c r="AH593" s="9">
        <v>0</v>
      </c>
      <c r="AI593" s="9">
        <v>0</v>
      </c>
      <c r="AJ593" s="95" t="s">
        <v>50</v>
      </c>
      <c r="AK593" s="9">
        <v>0</v>
      </c>
      <c r="AL593" s="9">
        <v>0</v>
      </c>
      <c r="AM593" s="96" t="s">
        <v>47</v>
      </c>
      <c r="AN593" s="95" t="s">
        <v>47</v>
      </c>
      <c r="AO593" s="96" t="s">
        <v>47</v>
      </c>
      <c r="AP593" s="95" t="s">
        <v>47</v>
      </c>
    </row>
    <row r="594" spans="1:42" ht="15" customHeight="1" x14ac:dyDescent="0.25">
      <c r="A594" s="95" t="s">
        <v>1062</v>
      </c>
      <c r="B594" s="96">
        <v>44372</v>
      </c>
      <c r="C594" s="95" t="s">
        <v>46</v>
      </c>
      <c r="D594" s="95" t="s">
        <v>80</v>
      </c>
      <c r="E594" s="95" t="s">
        <v>81</v>
      </c>
      <c r="F594" s="95" t="s">
        <v>2355</v>
      </c>
      <c r="G594" s="95" t="s">
        <v>48</v>
      </c>
      <c r="H594" s="95" t="s">
        <v>1015</v>
      </c>
      <c r="I594" s="9" t="s">
        <v>47</v>
      </c>
      <c r="J594" s="9" t="s">
        <v>47</v>
      </c>
      <c r="K594" s="9" t="s">
        <v>47</v>
      </c>
      <c r="L594" s="9" t="s">
        <v>47</v>
      </c>
      <c r="M594" s="9">
        <v>0</v>
      </c>
      <c r="N594" s="95" t="s">
        <v>47</v>
      </c>
      <c r="O594" s="95" t="s">
        <v>56</v>
      </c>
      <c r="P594" s="95" t="s">
        <v>47</v>
      </c>
      <c r="Q594" s="9">
        <v>3448079323.79</v>
      </c>
      <c r="R594" s="9">
        <v>0</v>
      </c>
      <c r="S594" s="9">
        <v>2595730717.249999</v>
      </c>
      <c r="T594" s="9">
        <v>0</v>
      </c>
      <c r="U594" s="95" t="s">
        <v>50</v>
      </c>
      <c r="V594" s="9">
        <v>0</v>
      </c>
      <c r="W594" s="9">
        <v>734783281.5</v>
      </c>
      <c r="X594" s="95" t="s">
        <v>50</v>
      </c>
      <c r="Y594" s="9">
        <v>117565325.04000001</v>
      </c>
      <c r="Z594" s="9">
        <v>0</v>
      </c>
      <c r="AA594" s="95" t="s">
        <v>50</v>
      </c>
      <c r="AB594" s="9">
        <v>0</v>
      </c>
      <c r="AC594" s="9">
        <v>0</v>
      </c>
      <c r="AD594" s="95" t="s">
        <v>50</v>
      </c>
      <c r="AE594" s="9">
        <v>0</v>
      </c>
      <c r="AF594" s="95">
        <v>0</v>
      </c>
      <c r="AG594" s="95" t="s">
        <v>50</v>
      </c>
      <c r="AH594" s="9">
        <v>0</v>
      </c>
      <c r="AI594" s="9">
        <v>0</v>
      </c>
      <c r="AJ594" s="95" t="s">
        <v>50</v>
      </c>
      <c r="AK594" s="9">
        <v>0</v>
      </c>
      <c r="AL594" s="9">
        <v>0</v>
      </c>
      <c r="AM594" s="96" t="s">
        <v>47</v>
      </c>
      <c r="AN594" s="95" t="s">
        <v>47</v>
      </c>
      <c r="AO594" s="96" t="s">
        <v>47</v>
      </c>
      <c r="AP594" s="95" t="s">
        <v>47</v>
      </c>
    </row>
    <row r="595" spans="1:42" s="101" customFormat="1" ht="15" customHeight="1" x14ac:dyDescent="0.25">
      <c r="A595" s="95" t="s">
        <v>1064</v>
      </c>
      <c r="B595" s="96">
        <v>44372</v>
      </c>
      <c r="C595" s="95" t="s">
        <v>1737</v>
      </c>
      <c r="D595" s="95" t="s">
        <v>80</v>
      </c>
      <c r="E595" s="95" t="s">
        <v>1804</v>
      </c>
      <c r="F595" s="95" t="s">
        <v>2119</v>
      </c>
      <c r="G595" s="95" t="s">
        <v>48</v>
      </c>
      <c r="H595" s="95" t="s">
        <v>2120</v>
      </c>
      <c r="I595" s="9" t="s">
        <v>47</v>
      </c>
      <c r="J595" s="9" t="s">
        <v>47</v>
      </c>
      <c r="K595" s="9" t="s">
        <v>47</v>
      </c>
      <c r="L595" s="9" t="s">
        <v>47</v>
      </c>
      <c r="M595" s="9">
        <v>0</v>
      </c>
      <c r="N595" s="95" t="s">
        <v>47</v>
      </c>
      <c r="O595" s="95" t="s">
        <v>56</v>
      </c>
      <c r="P595" s="95" t="s">
        <v>47</v>
      </c>
      <c r="Q595" s="9">
        <v>423731540.22400004</v>
      </c>
      <c r="R595" s="9">
        <v>0</v>
      </c>
      <c r="S595" s="9">
        <v>336184401.39999998</v>
      </c>
      <c r="T595" s="9">
        <v>0</v>
      </c>
      <c r="U595" s="95" t="s">
        <v>50</v>
      </c>
      <c r="V595" s="9">
        <v>0</v>
      </c>
      <c r="W595" s="9">
        <v>75471671.400000006</v>
      </c>
      <c r="X595" s="95" t="s">
        <v>49</v>
      </c>
      <c r="Y595" s="9">
        <v>12075467.423999999</v>
      </c>
      <c r="Z595" s="9">
        <v>0</v>
      </c>
      <c r="AA595" s="95" t="s">
        <v>50</v>
      </c>
      <c r="AB595" s="9">
        <v>0</v>
      </c>
      <c r="AC595" s="9">
        <v>0</v>
      </c>
      <c r="AD595" s="95" t="s">
        <v>50</v>
      </c>
      <c r="AE595" s="9">
        <v>0</v>
      </c>
      <c r="AF595" s="95">
        <v>0</v>
      </c>
      <c r="AG595" s="95" t="s">
        <v>50</v>
      </c>
      <c r="AH595" s="9">
        <v>0</v>
      </c>
      <c r="AI595" s="9">
        <v>0</v>
      </c>
      <c r="AJ595" s="95" t="s">
        <v>50</v>
      </c>
      <c r="AK595" s="9">
        <v>0</v>
      </c>
      <c r="AL595" s="9">
        <v>0</v>
      </c>
      <c r="AM595" s="96" t="s">
        <v>47</v>
      </c>
      <c r="AN595" s="95" t="s">
        <v>47</v>
      </c>
      <c r="AO595" s="96" t="s">
        <v>47</v>
      </c>
      <c r="AP595" s="95" t="s">
        <v>47</v>
      </c>
    </row>
    <row r="596" spans="1:42" s="101" customFormat="1" ht="15" customHeight="1" x14ac:dyDescent="0.25">
      <c r="A596" s="95" t="s">
        <v>1066</v>
      </c>
      <c r="B596" s="96">
        <v>44372</v>
      </c>
      <c r="C596" s="95" t="s">
        <v>1737</v>
      </c>
      <c r="D596" s="95" t="s">
        <v>80</v>
      </c>
      <c r="E596" s="95" t="s">
        <v>1804</v>
      </c>
      <c r="F596" s="95" t="s">
        <v>2121</v>
      </c>
      <c r="G596" s="95" t="s">
        <v>48</v>
      </c>
      <c r="H596" s="95" t="s">
        <v>2122</v>
      </c>
      <c r="I596" s="9" t="s">
        <v>47</v>
      </c>
      <c r="J596" s="9" t="s">
        <v>47</v>
      </c>
      <c r="K596" s="9" t="s">
        <v>47</v>
      </c>
      <c r="L596" s="9" t="s">
        <v>47</v>
      </c>
      <c r="M596" s="9">
        <v>0</v>
      </c>
      <c r="N596" s="95" t="s">
        <v>47</v>
      </c>
      <c r="O596" s="95" t="s">
        <v>2093</v>
      </c>
      <c r="P596" s="95" t="s">
        <v>2094</v>
      </c>
      <c r="Q596" s="9">
        <v>2213280</v>
      </c>
      <c r="R596" s="9">
        <v>0</v>
      </c>
      <c r="S596" s="9">
        <v>0</v>
      </c>
      <c r="T596" s="9">
        <v>1908000</v>
      </c>
      <c r="U596" s="95" t="s">
        <v>49</v>
      </c>
      <c r="V596" s="9">
        <v>305280</v>
      </c>
      <c r="W596" s="9">
        <v>0</v>
      </c>
      <c r="X596" s="95" t="s">
        <v>50</v>
      </c>
      <c r="Y596" s="9">
        <v>0</v>
      </c>
      <c r="Z596" s="9">
        <v>0</v>
      </c>
      <c r="AA596" s="95" t="s">
        <v>50</v>
      </c>
      <c r="AB596" s="9">
        <v>0</v>
      </c>
      <c r="AC596" s="9">
        <v>0</v>
      </c>
      <c r="AD596" s="95" t="s">
        <v>50</v>
      </c>
      <c r="AE596" s="9">
        <v>0</v>
      </c>
      <c r="AF596" s="95">
        <v>0</v>
      </c>
      <c r="AG596" s="95" t="s">
        <v>50</v>
      </c>
      <c r="AH596" s="9">
        <v>0</v>
      </c>
      <c r="AI596" s="9">
        <v>0</v>
      </c>
      <c r="AJ596" s="95" t="s">
        <v>50</v>
      </c>
      <c r="AK596" s="9">
        <v>0</v>
      </c>
      <c r="AL596" s="9">
        <v>0</v>
      </c>
      <c r="AM596" s="96" t="s">
        <v>47</v>
      </c>
      <c r="AN596" s="95" t="s">
        <v>47</v>
      </c>
      <c r="AO596" s="96" t="s">
        <v>47</v>
      </c>
      <c r="AP596" s="95" t="s">
        <v>47</v>
      </c>
    </row>
    <row r="597" spans="1:42" s="101" customFormat="1" ht="15" customHeight="1" x14ac:dyDescent="0.25">
      <c r="A597" s="95" t="s">
        <v>1068</v>
      </c>
      <c r="B597" s="96">
        <v>44372</v>
      </c>
      <c r="C597" s="95" t="s">
        <v>1737</v>
      </c>
      <c r="D597" s="95" t="s">
        <v>80</v>
      </c>
      <c r="E597" s="95" t="s">
        <v>1804</v>
      </c>
      <c r="F597" s="95" t="s">
        <v>2119</v>
      </c>
      <c r="G597" s="95" t="s">
        <v>48</v>
      </c>
      <c r="H597" s="95" t="s">
        <v>2123</v>
      </c>
      <c r="I597" s="9" t="s">
        <v>47</v>
      </c>
      <c r="J597" s="9" t="s">
        <v>47</v>
      </c>
      <c r="K597" s="9" t="s">
        <v>47</v>
      </c>
      <c r="L597" s="9" t="s">
        <v>47</v>
      </c>
      <c r="M597" s="9">
        <v>0</v>
      </c>
      <c r="N597" s="95" t="s">
        <v>47</v>
      </c>
      <c r="O597" s="95" t="s">
        <v>56</v>
      </c>
      <c r="P597" s="95" t="s">
        <v>47</v>
      </c>
      <c r="Q597" s="9">
        <v>1080857378.8119996</v>
      </c>
      <c r="R597" s="9">
        <v>0</v>
      </c>
      <c r="S597" s="9">
        <v>740408530.05999994</v>
      </c>
      <c r="T597" s="9">
        <v>0</v>
      </c>
      <c r="U597" s="95" t="s">
        <v>50</v>
      </c>
      <c r="V597" s="9">
        <v>0</v>
      </c>
      <c r="W597" s="9">
        <v>287095297.19999999</v>
      </c>
      <c r="X597" s="95" t="s">
        <v>50</v>
      </c>
      <c r="Y597" s="9">
        <v>45935247.552000001</v>
      </c>
      <c r="Z597" s="9">
        <v>0</v>
      </c>
      <c r="AA597" s="95" t="s">
        <v>50</v>
      </c>
      <c r="AB597" s="9">
        <v>0</v>
      </c>
      <c r="AC597" s="9">
        <v>6868800</v>
      </c>
      <c r="AD597" s="95" t="s">
        <v>51</v>
      </c>
      <c r="AE597" s="9">
        <v>549504</v>
      </c>
      <c r="AF597" s="95">
        <v>0</v>
      </c>
      <c r="AG597" s="95" t="s">
        <v>50</v>
      </c>
      <c r="AH597" s="9">
        <v>0</v>
      </c>
      <c r="AI597" s="9">
        <v>0</v>
      </c>
      <c r="AJ597" s="95" t="s">
        <v>50</v>
      </c>
      <c r="AK597" s="9">
        <v>0</v>
      </c>
      <c r="AL597" s="9">
        <v>0</v>
      </c>
      <c r="AM597" s="96" t="s">
        <v>47</v>
      </c>
      <c r="AN597" s="95" t="s">
        <v>47</v>
      </c>
      <c r="AO597" s="96" t="s">
        <v>47</v>
      </c>
      <c r="AP597" s="95" t="s">
        <v>47</v>
      </c>
    </row>
    <row r="598" spans="1:42" s="101" customFormat="1" ht="15" customHeight="1" x14ac:dyDescent="0.25">
      <c r="A598" s="95" t="s">
        <v>1070</v>
      </c>
      <c r="B598" s="96">
        <v>44372</v>
      </c>
      <c r="C598" s="95" t="s">
        <v>46</v>
      </c>
      <c r="D598" s="95" t="s">
        <v>158</v>
      </c>
      <c r="E598" s="95" t="s">
        <v>159</v>
      </c>
      <c r="F598" s="95" t="s">
        <v>2419</v>
      </c>
      <c r="G598" s="95" t="s">
        <v>48</v>
      </c>
      <c r="H598" s="95" t="s">
        <v>1017</v>
      </c>
      <c r="I598" s="9" t="s">
        <v>47</v>
      </c>
      <c r="J598" s="9" t="s">
        <v>47</v>
      </c>
      <c r="K598" s="9" t="s">
        <v>47</v>
      </c>
      <c r="L598" s="9" t="s">
        <v>47</v>
      </c>
      <c r="M598" s="9">
        <v>0</v>
      </c>
      <c r="N598" s="95" t="s">
        <v>47</v>
      </c>
      <c r="O598" s="95" t="s">
        <v>56</v>
      </c>
      <c r="P598" s="95" t="s">
        <v>47</v>
      </c>
      <c r="Q598" s="9">
        <v>836152022.25</v>
      </c>
      <c r="R598" s="9">
        <v>0</v>
      </c>
      <c r="S598" s="9">
        <v>649273371</v>
      </c>
      <c r="T598" s="9">
        <v>0</v>
      </c>
      <c r="U598" s="95" t="s">
        <v>50</v>
      </c>
      <c r="V598" s="9">
        <v>0</v>
      </c>
      <c r="W598" s="9">
        <v>161102285.55000001</v>
      </c>
      <c r="X598" s="95" t="s">
        <v>50</v>
      </c>
      <c r="Y598" s="9">
        <v>25776365.688000001</v>
      </c>
      <c r="Z598" s="9">
        <v>0</v>
      </c>
      <c r="AA598" s="95" t="s">
        <v>50</v>
      </c>
      <c r="AB598" s="9">
        <v>0</v>
      </c>
      <c r="AC598" s="9">
        <v>0</v>
      </c>
      <c r="AD598" s="95" t="s">
        <v>50</v>
      </c>
      <c r="AE598" s="9">
        <v>0</v>
      </c>
      <c r="AF598" s="95">
        <v>0</v>
      </c>
      <c r="AG598" s="95" t="s">
        <v>50</v>
      </c>
      <c r="AH598" s="9">
        <v>0</v>
      </c>
      <c r="AI598" s="9">
        <v>0</v>
      </c>
      <c r="AJ598" s="95" t="s">
        <v>50</v>
      </c>
      <c r="AK598" s="9">
        <v>0</v>
      </c>
      <c r="AL598" s="9">
        <v>0</v>
      </c>
      <c r="AM598" s="96" t="s">
        <v>47</v>
      </c>
      <c r="AN598" s="95" t="s">
        <v>47</v>
      </c>
      <c r="AO598" s="96" t="s">
        <v>47</v>
      </c>
      <c r="AP598" s="95" t="s">
        <v>47</v>
      </c>
    </row>
    <row r="599" spans="1:42" s="101" customFormat="1" ht="15" customHeight="1" x14ac:dyDescent="0.25">
      <c r="A599" s="95" t="s">
        <v>1072</v>
      </c>
      <c r="B599" s="96">
        <v>44372</v>
      </c>
      <c r="C599" s="95" t="s">
        <v>46</v>
      </c>
      <c r="D599" s="95" t="s">
        <v>158</v>
      </c>
      <c r="E599" s="95" t="s">
        <v>159</v>
      </c>
      <c r="F599" s="95" t="s">
        <v>2419</v>
      </c>
      <c r="G599" s="95" t="s">
        <v>48</v>
      </c>
      <c r="H599" s="95" t="s">
        <v>1019</v>
      </c>
      <c r="I599" s="9" t="s">
        <v>47</v>
      </c>
      <c r="J599" s="9" t="s">
        <v>47</v>
      </c>
      <c r="K599" s="9" t="s">
        <v>47</v>
      </c>
      <c r="L599" s="9" t="s">
        <v>47</v>
      </c>
      <c r="M599" s="9">
        <v>0</v>
      </c>
      <c r="N599" s="95" t="s">
        <v>47</v>
      </c>
      <c r="O599" s="95" t="s">
        <v>1020</v>
      </c>
      <c r="P599" s="95" t="s">
        <v>1021</v>
      </c>
      <c r="Q599" s="9">
        <v>47511744</v>
      </c>
      <c r="R599" s="9">
        <v>0</v>
      </c>
      <c r="S599" s="9">
        <v>0</v>
      </c>
      <c r="T599" s="9">
        <v>40958400</v>
      </c>
      <c r="U599" s="95" t="s">
        <v>49</v>
      </c>
      <c r="V599" s="9">
        <v>6553344</v>
      </c>
      <c r="W599" s="9">
        <v>0</v>
      </c>
      <c r="X599" s="95" t="s">
        <v>50</v>
      </c>
      <c r="Y599" s="9">
        <v>0</v>
      </c>
      <c r="Z599" s="9">
        <v>0</v>
      </c>
      <c r="AA599" s="95" t="s">
        <v>50</v>
      </c>
      <c r="AB599" s="9">
        <v>0</v>
      </c>
      <c r="AC599" s="9">
        <v>0</v>
      </c>
      <c r="AD599" s="95" t="s">
        <v>50</v>
      </c>
      <c r="AE599" s="9">
        <v>0</v>
      </c>
      <c r="AF599" s="95">
        <v>0</v>
      </c>
      <c r="AG599" s="95" t="s">
        <v>50</v>
      </c>
      <c r="AH599" s="9">
        <v>0</v>
      </c>
      <c r="AI599" s="9">
        <v>0</v>
      </c>
      <c r="AJ599" s="95" t="s">
        <v>50</v>
      </c>
      <c r="AK599" s="9">
        <v>0</v>
      </c>
      <c r="AL599" s="9">
        <v>0</v>
      </c>
      <c r="AM599" s="96" t="s">
        <v>47</v>
      </c>
      <c r="AN599" s="95" t="s">
        <v>47</v>
      </c>
      <c r="AO599" s="96" t="s">
        <v>47</v>
      </c>
      <c r="AP599" s="95" t="s">
        <v>47</v>
      </c>
    </row>
    <row r="600" spans="1:42" s="101" customFormat="1" ht="15" customHeight="1" x14ac:dyDescent="0.25">
      <c r="A600" s="95" t="s">
        <v>1076</v>
      </c>
      <c r="B600" s="96">
        <v>44372</v>
      </c>
      <c r="C600" s="95" t="s">
        <v>46</v>
      </c>
      <c r="D600" s="95" t="s">
        <v>158</v>
      </c>
      <c r="E600" s="95" t="s">
        <v>159</v>
      </c>
      <c r="F600" s="95" t="s">
        <v>2419</v>
      </c>
      <c r="G600" s="95" t="s">
        <v>48</v>
      </c>
      <c r="H600" s="95" t="s">
        <v>1023</v>
      </c>
      <c r="I600" s="9" t="s">
        <v>47</v>
      </c>
      <c r="J600" s="9" t="s">
        <v>47</v>
      </c>
      <c r="K600" s="9" t="s">
        <v>47</v>
      </c>
      <c r="L600" s="9" t="s">
        <v>47</v>
      </c>
      <c r="M600" s="9">
        <v>0</v>
      </c>
      <c r="N600" s="95" t="s">
        <v>47</v>
      </c>
      <c r="O600" s="95" t="s">
        <v>56</v>
      </c>
      <c r="P600" s="95" t="s">
        <v>47</v>
      </c>
      <c r="Q600" s="9">
        <v>1295958623.75</v>
      </c>
      <c r="R600" s="9">
        <v>0</v>
      </c>
      <c r="S600" s="9">
        <v>956151191.79999983</v>
      </c>
      <c r="T600" s="9">
        <v>0</v>
      </c>
      <c r="U600" s="95" t="s">
        <v>50</v>
      </c>
      <c r="V600" s="9">
        <v>0</v>
      </c>
      <c r="W600" s="9">
        <v>292937441.10000002</v>
      </c>
      <c r="X600" s="95" t="s">
        <v>49</v>
      </c>
      <c r="Y600" s="9">
        <v>46869990.576000005</v>
      </c>
      <c r="Z600" s="9">
        <v>0</v>
      </c>
      <c r="AA600" s="95" t="s">
        <v>50</v>
      </c>
      <c r="AB600" s="9">
        <v>0</v>
      </c>
      <c r="AC600" s="9">
        <v>0</v>
      </c>
      <c r="AD600" s="95" t="s">
        <v>50</v>
      </c>
      <c r="AE600" s="9">
        <v>0</v>
      </c>
      <c r="AF600" s="95">
        <v>0</v>
      </c>
      <c r="AG600" s="95" t="s">
        <v>50</v>
      </c>
      <c r="AH600" s="9">
        <v>0</v>
      </c>
      <c r="AI600" s="9">
        <v>0</v>
      </c>
      <c r="AJ600" s="95" t="s">
        <v>50</v>
      </c>
      <c r="AK600" s="9">
        <v>0</v>
      </c>
      <c r="AL600" s="9">
        <v>0</v>
      </c>
      <c r="AM600" s="96" t="s">
        <v>47</v>
      </c>
      <c r="AN600" s="95" t="s">
        <v>47</v>
      </c>
      <c r="AO600" s="96" t="s">
        <v>47</v>
      </c>
      <c r="AP600" s="95" t="s">
        <v>47</v>
      </c>
    </row>
    <row r="601" spans="1:42" s="101" customFormat="1" ht="15" customHeight="1" x14ac:dyDescent="0.25">
      <c r="A601" s="95" t="s">
        <v>1078</v>
      </c>
      <c r="B601" s="96">
        <v>44372</v>
      </c>
      <c r="C601" s="95" t="s">
        <v>46</v>
      </c>
      <c r="D601" s="95" t="s">
        <v>158</v>
      </c>
      <c r="E601" s="95" t="s">
        <v>159</v>
      </c>
      <c r="F601" s="95" t="s">
        <v>2419</v>
      </c>
      <c r="G601" s="95" t="s">
        <v>84</v>
      </c>
      <c r="H601" s="95" t="s">
        <v>47</v>
      </c>
      <c r="I601" s="9" t="s">
        <v>1025</v>
      </c>
      <c r="J601" s="9" t="s">
        <v>47</v>
      </c>
      <c r="K601" s="9" t="s">
        <v>1026</v>
      </c>
      <c r="L601" s="9" t="s">
        <v>836</v>
      </c>
      <c r="M601" s="9">
        <v>38357541.600000001</v>
      </c>
      <c r="N601" s="95" t="s">
        <v>87</v>
      </c>
      <c r="O601" s="95" t="s">
        <v>1027</v>
      </c>
      <c r="P601" s="95" t="s">
        <v>1028</v>
      </c>
      <c r="Q601" s="9">
        <v>-10328640</v>
      </c>
      <c r="R601" s="9">
        <v>0</v>
      </c>
      <c r="S601" s="9">
        <v>0</v>
      </c>
      <c r="T601" s="9">
        <v>0</v>
      </c>
      <c r="U601" s="95" t="s">
        <v>50</v>
      </c>
      <c r="V601" s="9">
        <v>0</v>
      </c>
      <c r="W601" s="9">
        <v>-8904000</v>
      </c>
      <c r="X601" s="95" t="s">
        <v>49</v>
      </c>
      <c r="Y601" s="9">
        <v>-1424640</v>
      </c>
      <c r="Z601" s="9">
        <v>0</v>
      </c>
      <c r="AA601" s="95" t="s">
        <v>50</v>
      </c>
      <c r="AB601" s="9">
        <v>0</v>
      </c>
      <c r="AC601" s="9">
        <v>0</v>
      </c>
      <c r="AD601" s="95" t="s">
        <v>50</v>
      </c>
      <c r="AE601" s="9">
        <v>0</v>
      </c>
      <c r="AF601" s="95">
        <v>0</v>
      </c>
      <c r="AG601" s="95" t="s">
        <v>50</v>
      </c>
      <c r="AH601" s="9">
        <v>0</v>
      </c>
      <c r="AI601" s="9">
        <v>0</v>
      </c>
      <c r="AJ601" s="95" t="s">
        <v>50</v>
      </c>
      <c r="AK601" s="9">
        <v>0</v>
      </c>
      <c r="AL601" s="9">
        <v>0</v>
      </c>
      <c r="AM601" s="96" t="s">
        <v>47</v>
      </c>
      <c r="AN601" s="95" t="s">
        <v>47</v>
      </c>
      <c r="AO601" s="96" t="s">
        <v>47</v>
      </c>
      <c r="AP601" s="95" t="s">
        <v>47</v>
      </c>
    </row>
    <row r="602" spans="1:42" s="101" customFormat="1" ht="15" customHeight="1" x14ac:dyDescent="0.25">
      <c r="A602" s="95" t="s">
        <v>1081</v>
      </c>
      <c r="B602" s="96">
        <v>44372</v>
      </c>
      <c r="C602" s="95" t="s">
        <v>46</v>
      </c>
      <c r="D602" s="95" t="s">
        <v>91</v>
      </c>
      <c r="E602" s="95" t="s">
        <v>92</v>
      </c>
      <c r="F602" s="95" t="s">
        <v>2433</v>
      </c>
      <c r="G602" s="95" t="s">
        <v>48</v>
      </c>
      <c r="H602" s="95" t="s">
        <v>1030</v>
      </c>
      <c r="I602" s="9" t="s">
        <v>47</v>
      </c>
      <c r="J602" s="9" t="s">
        <v>47</v>
      </c>
      <c r="K602" s="9" t="s">
        <v>47</v>
      </c>
      <c r="L602" s="9" t="s">
        <v>47</v>
      </c>
      <c r="M602" s="9">
        <v>0</v>
      </c>
      <c r="N602" s="95" t="s">
        <v>47</v>
      </c>
      <c r="O602" s="95" t="s">
        <v>56</v>
      </c>
      <c r="P602" s="95" t="s">
        <v>47</v>
      </c>
      <c r="Q602" s="9">
        <v>3667768361.783999</v>
      </c>
      <c r="R602" s="9">
        <v>0</v>
      </c>
      <c r="S602" s="9">
        <v>2620487867.3999991</v>
      </c>
      <c r="T602" s="9">
        <v>0</v>
      </c>
      <c r="U602" s="95" t="s">
        <v>50</v>
      </c>
      <c r="V602" s="9">
        <v>0</v>
      </c>
      <c r="W602" s="9">
        <v>902828012.39999998</v>
      </c>
      <c r="X602" s="95" t="s">
        <v>49</v>
      </c>
      <c r="Y602" s="9">
        <v>144452481.98399997</v>
      </c>
      <c r="Z602" s="9">
        <v>0</v>
      </c>
      <c r="AA602" s="95" t="s">
        <v>50</v>
      </c>
      <c r="AB602" s="9">
        <v>0</v>
      </c>
      <c r="AC602" s="9">
        <v>0</v>
      </c>
      <c r="AD602" s="95" t="s">
        <v>50</v>
      </c>
      <c r="AE602" s="9">
        <v>0</v>
      </c>
      <c r="AF602" s="95">
        <v>0</v>
      </c>
      <c r="AG602" s="95" t="s">
        <v>50</v>
      </c>
      <c r="AH602" s="9">
        <v>0</v>
      </c>
      <c r="AI602" s="9">
        <v>0</v>
      </c>
      <c r="AJ602" s="95" t="s">
        <v>50</v>
      </c>
      <c r="AK602" s="9">
        <v>0</v>
      </c>
      <c r="AL602" s="9">
        <v>0</v>
      </c>
      <c r="AM602" s="96" t="s">
        <v>47</v>
      </c>
      <c r="AN602" s="95" t="s">
        <v>47</v>
      </c>
      <c r="AO602" s="96" t="s">
        <v>47</v>
      </c>
      <c r="AP602" s="95" t="s">
        <v>47</v>
      </c>
    </row>
    <row r="603" spans="1:42" s="101" customFormat="1" ht="15" customHeight="1" x14ac:dyDescent="0.25">
      <c r="A603" s="95" t="s">
        <v>1083</v>
      </c>
      <c r="B603" s="96">
        <v>44372</v>
      </c>
      <c r="C603" s="95" t="s">
        <v>46</v>
      </c>
      <c r="D603" s="95" t="s">
        <v>91</v>
      </c>
      <c r="E603" s="95" t="s">
        <v>92</v>
      </c>
      <c r="F603" s="95" t="s">
        <v>2433</v>
      </c>
      <c r="G603" s="95" t="s">
        <v>84</v>
      </c>
      <c r="H603" s="95" t="s">
        <v>47</v>
      </c>
      <c r="I603" s="9" t="s">
        <v>1032</v>
      </c>
      <c r="J603" s="9" t="s">
        <v>47</v>
      </c>
      <c r="K603" s="9" t="s">
        <v>1033</v>
      </c>
      <c r="L603" s="9" t="s">
        <v>957</v>
      </c>
      <c r="M603" s="9">
        <v>19684518</v>
      </c>
      <c r="N603" s="95" t="s">
        <v>87</v>
      </c>
      <c r="O603" s="95" t="s">
        <v>1034</v>
      </c>
      <c r="P603" s="95" t="s">
        <v>1035</v>
      </c>
      <c r="Q603" s="9">
        <v>-19684518</v>
      </c>
      <c r="R603" s="9">
        <v>0</v>
      </c>
      <c r="S603" s="9">
        <v>-19573854</v>
      </c>
      <c r="T603" s="9">
        <v>0</v>
      </c>
      <c r="U603" s="95" t="s">
        <v>50</v>
      </c>
      <c r="V603" s="9">
        <v>0</v>
      </c>
      <c r="W603" s="9">
        <v>-95400</v>
      </c>
      <c r="X603" s="95" t="s">
        <v>49</v>
      </c>
      <c r="Y603" s="9">
        <v>-15264</v>
      </c>
      <c r="Z603" s="9">
        <v>0</v>
      </c>
      <c r="AA603" s="95" t="s">
        <v>50</v>
      </c>
      <c r="AB603" s="9">
        <v>0</v>
      </c>
      <c r="AC603" s="9">
        <v>0</v>
      </c>
      <c r="AD603" s="95" t="s">
        <v>50</v>
      </c>
      <c r="AE603" s="9">
        <v>0</v>
      </c>
      <c r="AF603" s="95">
        <v>0</v>
      </c>
      <c r="AG603" s="95" t="s">
        <v>50</v>
      </c>
      <c r="AH603" s="9">
        <v>0</v>
      </c>
      <c r="AI603" s="9">
        <v>0</v>
      </c>
      <c r="AJ603" s="95" t="s">
        <v>50</v>
      </c>
      <c r="AK603" s="9">
        <v>0</v>
      </c>
      <c r="AL603" s="9">
        <v>0</v>
      </c>
      <c r="AM603" s="96" t="s">
        <v>47</v>
      </c>
      <c r="AN603" s="95" t="s">
        <v>47</v>
      </c>
      <c r="AO603" s="96" t="s">
        <v>47</v>
      </c>
      <c r="AP603" s="95" t="s">
        <v>47</v>
      </c>
    </row>
    <row r="604" spans="1:42" s="101" customFormat="1" ht="15" customHeight="1" x14ac:dyDescent="0.25">
      <c r="A604" s="95" t="s">
        <v>1084</v>
      </c>
      <c r="B604" s="96">
        <v>44372</v>
      </c>
      <c r="C604" s="95" t="s">
        <v>1737</v>
      </c>
      <c r="D604" s="95" t="s">
        <v>91</v>
      </c>
      <c r="E604" s="95" t="s">
        <v>1807</v>
      </c>
      <c r="F604" s="95" t="s">
        <v>2124</v>
      </c>
      <c r="G604" s="95" t="s">
        <v>48</v>
      </c>
      <c r="H604" s="95" t="s">
        <v>2125</v>
      </c>
      <c r="I604" s="9" t="s">
        <v>47</v>
      </c>
      <c r="J604" s="9" t="s">
        <v>47</v>
      </c>
      <c r="K604" s="9" t="s">
        <v>47</v>
      </c>
      <c r="L604" s="9" t="s">
        <v>47</v>
      </c>
      <c r="M604" s="9">
        <v>0</v>
      </c>
      <c r="N604" s="95" t="s">
        <v>47</v>
      </c>
      <c r="O604" s="95" t="s">
        <v>56</v>
      </c>
      <c r="P604" s="95" t="s">
        <v>47</v>
      </c>
      <c r="Q604" s="9">
        <v>26109326.399999999</v>
      </c>
      <c r="R604" s="9">
        <v>0</v>
      </c>
      <c r="S604" s="9">
        <v>0</v>
      </c>
      <c r="T604" s="9">
        <v>0</v>
      </c>
      <c r="U604" s="95" t="s">
        <v>50</v>
      </c>
      <c r="V604" s="9">
        <v>0</v>
      </c>
      <c r="W604" s="9">
        <v>22508040</v>
      </c>
      <c r="X604" s="95" t="s">
        <v>49</v>
      </c>
      <c r="Y604" s="9">
        <v>3601286.4</v>
      </c>
      <c r="Z604" s="9">
        <v>0</v>
      </c>
      <c r="AA604" s="95" t="s">
        <v>50</v>
      </c>
      <c r="AB604" s="9">
        <v>0</v>
      </c>
      <c r="AC604" s="9">
        <v>0</v>
      </c>
      <c r="AD604" s="95" t="s">
        <v>50</v>
      </c>
      <c r="AE604" s="9">
        <v>0</v>
      </c>
      <c r="AF604" s="95">
        <v>0</v>
      </c>
      <c r="AG604" s="95" t="s">
        <v>50</v>
      </c>
      <c r="AH604" s="9">
        <v>0</v>
      </c>
      <c r="AI604" s="9">
        <v>0</v>
      </c>
      <c r="AJ604" s="95" t="s">
        <v>50</v>
      </c>
      <c r="AK604" s="9">
        <v>0</v>
      </c>
      <c r="AL604" s="9">
        <v>0</v>
      </c>
      <c r="AM604" s="96" t="s">
        <v>47</v>
      </c>
      <c r="AN604" s="95" t="s">
        <v>47</v>
      </c>
      <c r="AO604" s="96" t="s">
        <v>47</v>
      </c>
      <c r="AP604" s="95" t="s">
        <v>47</v>
      </c>
    </row>
    <row r="605" spans="1:42" s="101" customFormat="1" ht="15" customHeight="1" x14ac:dyDescent="0.25">
      <c r="A605" s="95" t="s">
        <v>1085</v>
      </c>
      <c r="B605" s="96">
        <v>44372</v>
      </c>
      <c r="C605" s="95" t="s">
        <v>1737</v>
      </c>
      <c r="D605" s="95" t="s">
        <v>91</v>
      </c>
      <c r="E605" s="95" t="s">
        <v>1807</v>
      </c>
      <c r="F605" s="95" t="s">
        <v>2126</v>
      </c>
      <c r="G605" s="95" t="s">
        <v>48</v>
      </c>
      <c r="H605" s="95" t="s">
        <v>2127</v>
      </c>
      <c r="I605" s="9" t="s">
        <v>47</v>
      </c>
      <c r="J605" s="9" t="s">
        <v>47</v>
      </c>
      <c r="K605" s="9" t="s">
        <v>47</v>
      </c>
      <c r="L605" s="9" t="s">
        <v>47</v>
      </c>
      <c r="M605" s="9">
        <v>0</v>
      </c>
      <c r="N605" s="95" t="s">
        <v>47</v>
      </c>
      <c r="O605" s="95" t="s">
        <v>2093</v>
      </c>
      <c r="P605" s="95" t="s">
        <v>2094</v>
      </c>
      <c r="Q605" s="9">
        <v>2692824</v>
      </c>
      <c r="R605" s="9">
        <v>0</v>
      </c>
      <c r="S605" s="9">
        <v>0</v>
      </c>
      <c r="T605" s="9">
        <v>2321400</v>
      </c>
      <c r="U605" s="95" t="s">
        <v>49</v>
      </c>
      <c r="V605" s="9">
        <v>371424</v>
      </c>
      <c r="W605" s="9">
        <v>0</v>
      </c>
      <c r="X605" s="95" t="s">
        <v>50</v>
      </c>
      <c r="Y605" s="9">
        <v>0</v>
      </c>
      <c r="Z605" s="9">
        <v>0</v>
      </c>
      <c r="AA605" s="95" t="s">
        <v>50</v>
      </c>
      <c r="AB605" s="9">
        <v>0</v>
      </c>
      <c r="AC605" s="9">
        <v>0</v>
      </c>
      <c r="AD605" s="95" t="s">
        <v>50</v>
      </c>
      <c r="AE605" s="9">
        <v>0</v>
      </c>
      <c r="AF605" s="95">
        <v>0</v>
      </c>
      <c r="AG605" s="95" t="s">
        <v>50</v>
      </c>
      <c r="AH605" s="9">
        <v>0</v>
      </c>
      <c r="AI605" s="9">
        <v>0</v>
      </c>
      <c r="AJ605" s="95" t="s">
        <v>50</v>
      </c>
      <c r="AK605" s="9">
        <v>0</v>
      </c>
      <c r="AL605" s="9">
        <v>0</v>
      </c>
      <c r="AM605" s="96" t="s">
        <v>47</v>
      </c>
      <c r="AN605" s="95" t="s">
        <v>47</v>
      </c>
      <c r="AO605" s="96" t="s">
        <v>47</v>
      </c>
      <c r="AP605" s="95" t="s">
        <v>47</v>
      </c>
    </row>
    <row r="606" spans="1:42" ht="15" customHeight="1" x14ac:dyDescent="0.25">
      <c r="A606" s="95" t="s">
        <v>1086</v>
      </c>
      <c r="B606" s="96">
        <v>44372</v>
      </c>
      <c r="C606" s="95" t="s">
        <v>1737</v>
      </c>
      <c r="D606" s="95" t="s">
        <v>91</v>
      </c>
      <c r="E606" s="95" t="s">
        <v>1807</v>
      </c>
      <c r="F606" s="95" t="s">
        <v>2124</v>
      </c>
      <c r="G606" s="95" t="s">
        <v>48</v>
      </c>
      <c r="H606" s="95" t="s">
        <v>2128</v>
      </c>
      <c r="I606" s="9" t="s">
        <v>47</v>
      </c>
      <c r="J606" s="9" t="s">
        <v>47</v>
      </c>
      <c r="K606" s="9" t="s">
        <v>47</v>
      </c>
      <c r="L606" s="9" t="s">
        <v>47</v>
      </c>
      <c r="M606" s="9">
        <v>0</v>
      </c>
      <c r="N606" s="95" t="s">
        <v>47</v>
      </c>
      <c r="O606" s="95" t="s">
        <v>56</v>
      </c>
      <c r="P606" s="95" t="s">
        <v>47</v>
      </c>
      <c r="Q606" s="9">
        <v>62730588</v>
      </c>
      <c r="R606" s="9">
        <v>0</v>
      </c>
      <c r="S606" s="9">
        <v>2289600</v>
      </c>
      <c r="T606" s="9">
        <v>0</v>
      </c>
      <c r="U606" s="95" t="s">
        <v>50</v>
      </c>
      <c r="V606" s="9">
        <v>0</v>
      </c>
      <c r="W606" s="9">
        <v>52104300</v>
      </c>
      <c r="X606" s="95" t="s">
        <v>50</v>
      </c>
      <c r="Y606" s="9">
        <v>8336688</v>
      </c>
      <c r="Z606" s="9">
        <v>0</v>
      </c>
      <c r="AA606" s="95" t="s">
        <v>50</v>
      </c>
      <c r="AB606" s="9">
        <v>0</v>
      </c>
      <c r="AC606" s="9">
        <v>0</v>
      </c>
      <c r="AD606" s="95" t="s">
        <v>50</v>
      </c>
      <c r="AE606" s="9">
        <v>0</v>
      </c>
      <c r="AF606" s="95">
        <v>0</v>
      </c>
      <c r="AG606" s="95" t="s">
        <v>50</v>
      </c>
      <c r="AH606" s="9">
        <v>0</v>
      </c>
      <c r="AI606" s="9">
        <v>0</v>
      </c>
      <c r="AJ606" s="95" t="s">
        <v>50</v>
      </c>
      <c r="AK606" s="9">
        <v>0</v>
      </c>
      <c r="AL606" s="9">
        <v>0</v>
      </c>
      <c r="AM606" s="96" t="s">
        <v>47</v>
      </c>
      <c r="AN606" s="95" t="s">
        <v>47</v>
      </c>
      <c r="AO606" s="96" t="s">
        <v>47</v>
      </c>
      <c r="AP606" s="95" t="s">
        <v>47</v>
      </c>
    </row>
    <row r="607" spans="1:42" ht="15" customHeight="1" x14ac:dyDescent="0.25">
      <c r="A607" s="95" t="s">
        <v>1088</v>
      </c>
      <c r="B607" s="96">
        <v>44372</v>
      </c>
      <c r="C607" s="95" t="s">
        <v>46</v>
      </c>
      <c r="D607" s="95" t="s">
        <v>175</v>
      </c>
      <c r="E607" s="95" t="s">
        <v>176</v>
      </c>
      <c r="F607" s="95" t="s">
        <v>2357</v>
      </c>
      <c r="G607" s="95" t="s">
        <v>48</v>
      </c>
      <c r="H607" s="95" t="s">
        <v>1037</v>
      </c>
      <c r="I607" s="9" t="s">
        <v>47</v>
      </c>
      <c r="J607" s="9" t="s">
        <v>47</v>
      </c>
      <c r="K607" s="9" t="s">
        <v>47</v>
      </c>
      <c r="L607" s="9" t="s">
        <v>47</v>
      </c>
      <c r="M607" s="9">
        <v>0</v>
      </c>
      <c r="N607" s="95" t="s">
        <v>47</v>
      </c>
      <c r="O607" s="95" t="s">
        <v>56</v>
      </c>
      <c r="P607" s="95" t="s">
        <v>47</v>
      </c>
      <c r="Q607" s="9">
        <v>2610091555.1079984</v>
      </c>
      <c r="R607" s="9">
        <v>0</v>
      </c>
      <c r="S607" s="9">
        <v>1987134720.7</v>
      </c>
      <c r="T607" s="9">
        <v>0</v>
      </c>
      <c r="U607" s="95" t="s">
        <v>50</v>
      </c>
      <c r="V607" s="9">
        <v>0</v>
      </c>
      <c r="W607" s="9">
        <v>537031753.79999995</v>
      </c>
      <c r="X607" s="95" t="s">
        <v>49</v>
      </c>
      <c r="Y607" s="9">
        <v>85925080.60800001</v>
      </c>
      <c r="Z607" s="9">
        <v>0</v>
      </c>
      <c r="AA607" s="95" t="s">
        <v>50</v>
      </c>
      <c r="AB607" s="9">
        <v>0</v>
      </c>
      <c r="AC607" s="9">
        <v>0</v>
      </c>
      <c r="AD607" s="95" t="s">
        <v>50</v>
      </c>
      <c r="AE607" s="9">
        <v>0</v>
      </c>
      <c r="AF607" s="95">
        <v>0</v>
      </c>
      <c r="AG607" s="95" t="s">
        <v>50</v>
      </c>
      <c r="AH607" s="9">
        <v>0</v>
      </c>
      <c r="AI607" s="9">
        <v>0</v>
      </c>
      <c r="AJ607" s="95" t="s">
        <v>50</v>
      </c>
      <c r="AK607" s="9">
        <v>0</v>
      </c>
      <c r="AL607" s="9">
        <v>0</v>
      </c>
      <c r="AM607" s="96" t="s">
        <v>47</v>
      </c>
      <c r="AN607" s="95" t="s">
        <v>47</v>
      </c>
      <c r="AO607" s="96" t="s">
        <v>47</v>
      </c>
      <c r="AP607" s="95" t="s">
        <v>47</v>
      </c>
    </row>
    <row r="608" spans="1:42" ht="15" customHeight="1" x14ac:dyDescent="0.25">
      <c r="A608" s="95" t="s">
        <v>1091</v>
      </c>
      <c r="B608" s="96">
        <v>44372</v>
      </c>
      <c r="C608" s="95" t="s">
        <v>46</v>
      </c>
      <c r="D608" s="95" t="s">
        <v>101</v>
      </c>
      <c r="E608" s="95" t="s">
        <v>102</v>
      </c>
      <c r="F608" s="95" t="s">
        <v>2346</v>
      </c>
      <c r="G608" s="95" t="s">
        <v>48</v>
      </c>
      <c r="H608" s="95" t="s">
        <v>2343</v>
      </c>
      <c r="I608" s="9" t="s">
        <v>47</v>
      </c>
      <c r="J608" s="9" t="s">
        <v>47</v>
      </c>
      <c r="K608" s="9" t="s">
        <v>47</v>
      </c>
      <c r="L608" s="9" t="s">
        <v>47</v>
      </c>
      <c r="M608" s="9">
        <v>0</v>
      </c>
      <c r="N608" s="95" t="s">
        <v>47</v>
      </c>
      <c r="O608" s="95" t="s">
        <v>56</v>
      </c>
      <c r="P608" s="95" t="s">
        <v>47</v>
      </c>
      <c r="Q608" s="9">
        <v>169562624.40000001</v>
      </c>
      <c r="R608" s="9">
        <v>0</v>
      </c>
      <c r="S608" s="9">
        <v>157961348.40000001</v>
      </c>
      <c r="T608" s="9">
        <v>0</v>
      </c>
      <c r="U608" s="95" t="s">
        <v>50</v>
      </c>
      <c r="V608" s="9">
        <v>0</v>
      </c>
      <c r="W608" s="9">
        <v>10001100</v>
      </c>
      <c r="X608" s="95" t="s">
        <v>49</v>
      </c>
      <c r="Y608" s="9">
        <v>1600176</v>
      </c>
      <c r="Z608" s="9">
        <v>0</v>
      </c>
      <c r="AA608" s="95" t="s">
        <v>50</v>
      </c>
      <c r="AB608" s="9">
        <v>0</v>
      </c>
      <c r="AC608" s="9">
        <v>0</v>
      </c>
      <c r="AD608" s="95" t="s">
        <v>50</v>
      </c>
      <c r="AE608" s="9">
        <v>0</v>
      </c>
      <c r="AF608" s="95">
        <v>0</v>
      </c>
      <c r="AG608" s="95" t="s">
        <v>50</v>
      </c>
      <c r="AH608" s="9">
        <v>0</v>
      </c>
      <c r="AI608" s="9">
        <v>0</v>
      </c>
      <c r="AJ608" s="95" t="s">
        <v>50</v>
      </c>
      <c r="AK608" s="9">
        <v>0</v>
      </c>
      <c r="AL608" s="9">
        <v>0</v>
      </c>
      <c r="AM608" s="96" t="s">
        <v>47</v>
      </c>
      <c r="AN608" s="95" t="s">
        <v>47</v>
      </c>
      <c r="AO608" s="96" t="s">
        <v>47</v>
      </c>
      <c r="AP608" s="95" t="s">
        <v>47</v>
      </c>
    </row>
    <row r="609" spans="1:42" ht="15" customHeight="1" x14ac:dyDescent="0.25">
      <c r="A609" s="95" t="s">
        <v>1093</v>
      </c>
      <c r="B609" s="96">
        <v>44372</v>
      </c>
      <c r="C609" s="95" t="s">
        <v>46</v>
      </c>
      <c r="D609" s="95" t="s">
        <v>101</v>
      </c>
      <c r="E609" s="95" t="s">
        <v>102</v>
      </c>
      <c r="F609" s="95" t="s">
        <v>2346</v>
      </c>
      <c r="G609" s="95" t="s">
        <v>48</v>
      </c>
      <c r="H609" s="95" t="s">
        <v>2344</v>
      </c>
      <c r="I609" s="9" t="s">
        <v>47</v>
      </c>
      <c r="J609" s="9" t="s">
        <v>47</v>
      </c>
      <c r="K609" s="9" t="s">
        <v>47</v>
      </c>
      <c r="L609" s="9" t="s">
        <v>47</v>
      </c>
      <c r="M609" s="9">
        <v>0</v>
      </c>
      <c r="N609" s="95" t="s">
        <v>47</v>
      </c>
      <c r="O609" s="95" t="s">
        <v>294</v>
      </c>
      <c r="P609" s="95" t="s">
        <v>1040</v>
      </c>
      <c r="Q609" s="9">
        <v>314216264.49800003</v>
      </c>
      <c r="R609" s="9">
        <v>0</v>
      </c>
      <c r="S609" s="9">
        <v>181633562.44999999</v>
      </c>
      <c r="T609" s="9">
        <v>114295432.8</v>
      </c>
      <c r="U609" s="95" t="s">
        <v>49</v>
      </c>
      <c r="V609" s="9">
        <v>18287269.248</v>
      </c>
      <c r="W609" s="9">
        <v>0</v>
      </c>
      <c r="X609" s="95" t="s">
        <v>50</v>
      </c>
      <c r="Y609" s="9">
        <v>0</v>
      </c>
      <c r="Z609" s="9">
        <v>0</v>
      </c>
      <c r="AA609" s="95" t="s">
        <v>50</v>
      </c>
      <c r="AB609" s="9">
        <v>0</v>
      </c>
      <c r="AC609" s="9">
        <v>0</v>
      </c>
      <c r="AD609" s="95" t="s">
        <v>50</v>
      </c>
      <c r="AE609" s="9">
        <v>0</v>
      </c>
      <c r="AF609" s="95">
        <v>0</v>
      </c>
      <c r="AG609" s="95" t="s">
        <v>50</v>
      </c>
      <c r="AH609" s="9">
        <v>0</v>
      </c>
      <c r="AI609" s="9">
        <v>0</v>
      </c>
      <c r="AJ609" s="95" t="s">
        <v>50</v>
      </c>
      <c r="AK609" s="9">
        <v>0</v>
      </c>
      <c r="AL609" s="9">
        <v>0</v>
      </c>
      <c r="AM609" s="96" t="s">
        <v>47</v>
      </c>
      <c r="AN609" s="95" t="s">
        <v>47</v>
      </c>
      <c r="AO609" s="96" t="s">
        <v>47</v>
      </c>
      <c r="AP609" s="95" t="s">
        <v>47</v>
      </c>
    </row>
    <row r="610" spans="1:42" ht="15" customHeight="1" x14ac:dyDescent="0.25">
      <c r="A610" s="95" t="s">
        <v>1095</v>
      </c>
      <c r="B610" s="96">
        <v>44372</v>
      </c>
      <c r="C610" s="95" t="s">
        <v>46</v>
      </c>
      <c r="D610" s="95" t="s">
        <v>101</v>
      </c>
      <c r="E610" s="95" t="s">
        <v>102</v>
      </c>
      <c r="F610" s="95" t="s">
        <v>2346</v>
      </c>
      <c r="G610" s="95" t="s">
        <v>48</v>
      </c>
      <c r="H610" s="95" t="s">
        <v>2345</v>
      </c>
      <c r="I610" s="9" t="s">
        <v>47</v>
      </c>
      <c r="J610" s="9" t="s">
        <v>47</v>
      </c>
      <c r="K610" s="9" t="s">
        <v>47</v>
      </c>
      <c r="L610" s="9" t="s">
        <v>47</v>
      </c>
      <c r="M610" s="9">
        <v>0</v>
      </c>
      <c r="N610" s="95" t="s">
        <v>47</v>
      </c>
      <c r="O610" s="95" t="s">
        <v>56</v>
      </c>
      <c r="P610" s="95" t="s">
        <v>47</v>
      </c>
      <c r="Q610" s="9">
        <v>1175222163.8760002</v>
      </c>
      <c r="R610" s="9">
        <v>0</v>
      </c>
      <c r="S610" s="9">
        <v>896171747.69999993</v>
      </c>
      <c r="T610" s="9">
        <v>0</v>
      </c>
      <c r="U610" s="95" t="s">
        <v>50</v>
      </c>
      <c r="V610" s="9">
        <v>0</v>
      </c>
      <c r="W610" s="9">
        <v>240560703.60000002</v>
      </c>
      <c r="X610" s="95" t="s">
        <v>50</v>
      </c>
      <c r="Y610" s="9">
        <v>38489712.576000012</v>
      </c>
      <c r="Z610" s="9">
        <v>0</v>
      </c>
      <c r="AA610" s="95" t="s">
        <v>50</v>
      </c>
      <c r="AB610" s="9">
        <v>0</v>
      </c>
      <c r="AC610" s="9">
        <v>0</v>
      </c>
      <c r="AD610" s="95" t="s">
        <v>50</v>
      </c>
      <c r="AE610" s="9">
        <v>0</v>
      </c>
      <c r="AF610" s="95">
        <v>0</v>
      </c>
      <c r="AG610" s="95" t="s">
        <v>50</v>
      </c>
      <c r="AH610" s="9">
        <v>0</v>
      </c>
      <c r="AI610" s="9">
        <v>0</v>
      </c>
      <c r="AJ610" s="95" t="s">
        <v>50</v>
      </c>
      <c r="AK610" s="9">
        <v>0</v>
      </c>
      <c r="AL610" s="9">
        <v>0</v>
      </c>
      <c r="AM610" s="96" t="s">
        <v>47</v>
      </c>
      <c r="AN610" s="95" t="s">
        <v>47</v>
      </c>
      <c r="AO610" s="96" t="s">
        <v>47</v>
      </c>
      <c r="AP610" s="95" t="s">
        <v>47</v>
      </c>
    </row>
    <row r="611" spans="1:42" ht="15" customHeight="1" x14ac:dyDescent="0.25">
      <c r="A611" s="95" t="s">
        <v>1097</v>
      </c>
      <c r="B611" s="96">
        <v>44372</v>
      </c>
      <c r="C611" s="95" t="s">
        <v>46</v>
      </c>
      <c r="D611" s="95" t="s">
        <v>187</v>
      </c>
      <c r="E611" s="95" t="s">
        <v>188</v>
      </c>
      <c r="F611" s="95" t="s">
        <v>2451</v>
      </c>
      <c r="G611" s="95" t="s">
        <v>48</v>
      </c>
      <c r="H611" s="95" t="s">
        <v>1043</v>
      </c>
      <c r="I611" s="9" t="s">
        <v>47</v>
      </c>
      <c r="J611" s="9" t="s">
        <v>47</v>
      </c>
      <c r="K611" s="9" t="s">
        <v>47</v>
      </c>
      <c r="L611" s="9" t="s">
        <v>47</v>
      </c>
      <c r="M611" s="9">
        <v>0</v>
      </c>
      <c r="N611" s="95" t="s">
        <v>47</v>
      </c>
      <c r="O611" s="95" t="s">
        <v>56</v>
      </c>
      <c r="P611" s="95" t="s">
        <v>47</v>
      </c>
      <c r="Q611" s="9">
        <v>209581450.15200001</v>
      </c>
      <c r="R611" s="9">
        <v>0</v>
      </c>
      <c r="S611" s="9">
        <v>95938596.600000009</v>
      </c>
      <c r="T611" s="9">
        <v>0</v>
      </c>
      <c r="U611" s="95" t="s">
        <v>50</v>
      </c>
      <c r="V611" s="9">
        <v>0</v>
      </c>
      <c r="W611" s="9">
        <v>97967977.200000003</v>
      </c>
      <c r="X611" s="95" t="s">
        <v>50</v>
      </c>
      <c r="Y611" s="9">
        <v>15674876.352</v>
      </c>
      <c r="Z611" s="9">
        <v>0</v>
      </c>
      <c r="AA611" s="95" t="s">
        <v>50</v>
      </c>
      <c r="AB611" s="9">
        <v>0</v>
      </c>
      <c r="AC611" s="9">
        <v>0</v>
      </c>
      <c r="AD611" s="95" t="s">
        <v>50</v>
      </c>
      <c r="AE611" s="9">
        <v>0</v>
      </c>
      <c r="AF611" s="95">
        <v>0</v>
      </c>
      <c r="AG611" s="95" t="s">
        <v>50</v>
      </c>
      <c r="AH611" s="9">
        <v>0</v>
      </c>
      <c r="AI611" s="9">
        <v>0</v>
      </c>
      <c r="AJ611" s="95" t="s">
        <v>50</v>
      </c>
      <c r="AK611" s="9">
        <v>0</v>
      </c>
      <c r="AL611" s="9">
        <v>0</v>
      </c>
      <c r="AM611" s="96" t="s">
        <v>47</v>
      </c>
      <c r="AN611" s="95" t="s">
        <v>47</v>
      </c>
      <c r="AO611" s="96" t="s">
        <v>47</v>
      </c>
      <c r="AP611" s="95" t="s">
        <v>47</v>
      </c>
    </row>
    <row r="612" spans="1:42" ht="15" customHeight="1" x14ac:dyDescent="0.25">
      <c r="A612" s="95" t="s">
        <v>1099</v>
      </c>
      <c r="B612" s="96">
        <v>44372</v>
      </c>
      <c r="C612" s="95" t="s">
        <v>46</v>
      </c>
      <c r="D612" s="95" t="s">
        <v>104</v>
      </c>
      <c r="E612" s="95" t="s">
        <v>105</v>
      </c>
      <c r="F612" s="95" t="s">
        <v>2465</v>
      </c>
      <c r="G612" s="95" t="s">
        <v>48</v>
      </c>
      <c r="H612" s="95" t="s">
        <v>1045</v>
      </c>
      <c r="I612" s="9" t="s">
        <v>47</v>
      </c>
      <c r="J612" s="9" t="s">
        <v>47</v>
      </c>
      <c r="K612" s="9" t="s">
        <v>47</v>
      </c>
      <c r="L612" s="9" t="s">
        <v>47</v>
      </c>
      <c r="M612" s="9">
        <v>0</v>
      </c>
      <c r="N612" s="95" t="s">
        <v>47</v>
      </c>
      <c r="O612" s="95" t="s">
        <v>56</v>
      </c>
      <c r="P612" s="95" t="s">
        <v>47</v>
      </c>
      <c r="Q612" s="9">
        <v>46525308</v>
      </c>
      <c r="R612" s="9">
        <v>0</v>
      </c>
      <c r="S612" s="9">
        <v>27030000</v>
      </c>
      <c r="T612" s="9">
        <v>0</v>
      </c>
      <c r="U612" s="95" t="s">
        <v>50</v>
      </c>
      <c r="V612" s="9">
        <v>0</v>
      </c>
      <c r="W612" s="9">
        <v>16806300</v>
      </c>
      <c r="X612" s="95" t="s">
        <v>50</v>
      </c>
      <c r="Y612" s="9">
        <v>2689008</v>
      </c>
      <c r="Z612" s="9">
        <v>0</v>
      </c>
      <c r="AA612" s="95" t="s">
        <v>50</v>
      </c>
      <c r="AB612" s="9">
        <v>0</v>
      </c>
      <c r="AC612" s="9">
        <v>0</v>
      </c>
      <c r="AD612" s="95" t="s">
        <v>50</v>
      </c>
      <c r="AE612" s="9">
        <v>0</v>
      </c>
      <c r="AF612" s="95">
        <v>0</v>
      </c>
      <c r="AG612" s="95" t="s">
        <v>50</v>
      </c>
      <c r="AH612" s="9">
        <v>0</v>
      </c>
      <c r="AI612" s="9">
        <v>0</v>
      </c>
      <c r="AJ612" s="95" t="s">
        <v>50</v>
      </c>
      <c r="AK612" s="9">
        <v>0</v>
      </c>
      <c r="AL612" s="9">
        <v>0</v>
      </c>
      <c r="AM612" s="96" t="s">
        <v>47</v>
      </c>
      <c r="AN612" s="95" t="s">
        <v>47</v>
      </c>
      <c r="AO612" s="96" t="s">
        <v>47</v>
      </c>
      <c r="AP612" s="95" t="s">
        <v>47</v>
      </c>
    </row>
    <row r="613" spans="1:42" ht="15" customHeight="1" x14ac:dyDescent="0.25">
      <c r="A613" s="95" t="s">
        <v>1101</v>
      </c>
      <c r="B613" s="96">
        <v>44372</v>
      </c>
      <c r="C613" s="95" t="s">
        <v>46</v>
      </c>
      <c r="D613" s="95" t="s">
        <v>104</v>
      </c>
      <c r="E613" s="95" t="s">
        <v>105</v>
      </c>
      <c r="F613" s="95" t="s">
        <v>2465</v>
      </c>
      <c r="G613" s="95" t="s">
        <v>48</v>
      </c>
      <c r="H613" s="95" t="s">
        <v>1047</v>
      </c>
      <c r="I613" s="9" t="s">
        <v>47</v>
      </c>
      <c r="J613" s="9" t="s">
        <v>47</v>
      </c>
      <c r="K613" s="9" t="s">
        <v>47</v>
      </c>
      <c r="L613" s="9" t="s">
        <v>47</v>
      </c>
      <c r="M613" s="9">
        <v>0</v>
      </c>
      <c r="N613" s="95" t="s">
        <v>47</v>
      </c>
      <c r="O613" s="95" t="s">
        <v>1048</v>
      </c>
      <c r="P613" s="95" t="s">
        <v>1049</v>
      </c>
      <c r="Q613" s="9">
        <v>2930179.2</v>
      </c>
      <c r="R613" s="9">
        <v>0</v>
      </c>
      <c r="S613" s="9">
        <v>2067000</v>
      </c>
      <c r="T613" s="9">
        <v>744120</v>
      </c>
      <c r="U613" s="95" t="s">
        <v>49</v>
      </c>
      <c r="V613" s="9">
        <v>119059.2</v>
      </c>
      <c r="W613" s="9">
        <v>0</v>
      </c>
      <c r="X613" s="95" t="s">
        <v>50</v>
      </c>
      <c r="Y613" s="9">
        <v>0</v>
      </c>
      <c r="Z613" s="9">
        <v>0</v>
      </c>
      <c r="AA613" s="95" t="s">
        <v>50</v>
      </c>
      <c r="AB613" s="9">
        <v>0</v>
      </c>
      <c r="AC613" s="9">
        <v>0</v>
      </c>
      <c r="AD613" s="95" t="s">
        <v>50</v>
      </c>
      <c r="AE613" s="9">
        <v>0</v>
      </c>
      <c r="AF613" s="95">
        <v>0</v>
      </c>
      <c r="AG613" s="95" t="s">
        <v>50</v>
      </c>
      <c r="AH613" s="9">
        <v>0</v>
      </c>
      <c r="AI613" s="9">
        <v>0</v>
      </c>
      <c r="AJ613" s="95" t="s">
        <v>50</v>
      </c>
      <c r="AK613" s="9">
        <v>0</v>
      </c>
      <c r="AL613" s="9">
        <v>0</v>
      </c>
      <c r="AM613" s="96" t="s">
        <v>47</v>
      </c>
      <c r="AN613" s="95" t="s">
        <v>47</v>
      </c>
      <c r="AO613" s="96" t="s">
        <v>47</v>
      </c>
      <c r="AP613" s="95" t="s">
        <v>47</v>
      </c>
    </row>
    <row r="614" spans="1:42" ht="15" customHeight="1" x14ac:dyDescent="0.25">
      <c r="A614" s="95" t="s">
        <v>1105</v>
      </c>
      <c r="B614" s="96">
        <v>44372</v>
      </c>
      <c r="C614" s="95" t="s">
        <v>46</v>
      </c>
      <c r="D614" s="95" t="s">
        <v>104</v>
      </c>
      <c r="E614" s="95" t="s">
        <v>105</v>
      </c>
      <c r="F614" s="95" t="s">
        <v>2465</v>
      </c>
      <c r="G614" s="95" t="s">
        <v>48</v>
      </c>
      <c r="H614" s="95" t="s">
        <v>1051</v>
      </c>
      <c r="I614" s="9" t="s">
        <v>47</v>
      </c>
      <c r="J614" s="9" t="s">
        <v>47</v>
      </c>
      <c r="K614" s="9" t="s">
        <v>47</v>
      </c>
      <c r="L614" s="9" t="s">
        <v>47</v>
      </c>
      <c r="M614" s="9">
        <v>0</v>
      </c>
      <c r="N614" s="95" t="s">
        <v>47</v>
      </c>
      <c r="O614" s="95" t="s">
        <v>56</v>
      </c>
      <c r="P614" s="95" t="s">
        <v>47</v>
      </c>
      <c r="Q614" s="9">
        <v>470977843.19999999</v>
      </c>
      <c r="R614" s="9">
        <v>0</v>
      </c>
      <c r="S614" s="9">
        <v>349195800</v>
      </c>
      <c r="T614" s="9">
        <v>0</v>
      </c>
      <c r="U614" s="95" t="s">
        <v>50</v>
      </c>
      <c r="V614" s="9">
        <v>0</v>
      </c>
      <c r="W614" s="9">
        <v>104984520</v>
      </c>
      <c r="X614" s="95" t="s">
        <v>49</v>
      </c>
      <c r="Y614" s="9">
        <v>16797523.199999999</v>
      </c>
      <c r="Z614" s="9">
        <v>0</v>
      </c>
      <c r="AA614" s="95" t="s">
        <v>50</v>
      </c>
      <c r="AB614" s="9">
        <v>0</v>
      </c>
      <c r="AC614" s="9">
        <v>0</v>
      </c>
      <c r="AD614" s="95" t="s">
        <v>50</v>
      </c>
      <c r="AE614" s="9">
        <v>0</v>
      </c>
      <c r="AF614" s="95">
        <v>0</v>
      </c>
      <c r="AG614" s="95" t="s">
        <v>50</v>
      </c>
      <c r="AH614" s="9">
        <v>0</v>
      </c>
      <c r="AI614" s="9">
        <v>0</v>
      </c>
      <c r="AJ614" s="95" t="s">
        <v>50</v>
      </c>
      <c r="AK614" s="9">
        <v>0</v>
      </c>
      <c r="AL614" s="9">
        <v>0</v>
      </c>
      <c r="AM614" s="96" t="s">
        <v>47</v>
      </c>
      <c r="AN614" s="95" t="s">
        <v>47</v>
      </c>
      <c r="AO614" s="96" t="s">
        <v>47</v>
      </c>
      <c r="AP614" s="95" t="s">
        <v>47</v>
      </c>
    </row>
    <row r="615" spans="1:42" ht="15" customHeight="1" x14ac:dyDescent="0.25">
      <c r="A615" s="95" t="s">
        <v>1107</v>
      </c>
      <c r="B615" s="96">
        <v>44372</v>
      </c>
      <c r="C615" s="95" t="s">
        <v>46</v>
      </c>
      <c r="D615" s="95" t="s">
        <v>359</v>
      </c>
      <c r="E615" s="95" t="s">
        <v>360</v>
      </c>
      <c r="F615" s="95" t="s">
        <v>2481</v>
      </c>
      <c r="G615" s="95" t="s">
        <v>48</v>
      </c>
      <c r="H615" s="95" t="s">
        <v>1053</v>
      </c>
      <c r="I615" s="9" t="s">
        <v>47</v>
      </c>
      <c r="J615" s="9" t="s">
        <v>47</v>
      </c>
      <c r="K615" s="9" t="s">
        <v>47</v>
      </c>
      <c r="L615" s="9" t="s">
        <v>47</v>
      </c>
      <c r="M615" s="9">
        <v>0</v>
      </c>
      <c r="N615" s="95" t="s">
        <v>47</v>
      </c>
      <c r="O615" s="95" t="s">
        <v>56</v>
      </c>
      <c r="P615" s="95" t="s">
        <v>47</v>
      </c>
      <c r="Q615" s="9">
        <v>1883605513.7759998</v>
      </c>
      <c r="R615" s="9">
        <v>0</v>
      </c>
      <c r="S615" s="9">
        <v>1445163720</v>
      </c>
      <c r="T615" s="9">
        <v>0</v>
      </c>
      <c r="U615" s="95" t="s">
        <v>50</v>
      </c>
      <c r="V615" s="9">
        <v>0</v>
      </c>
      <c r="W615" s="9">
        <v>377967063.59999996</v>
      </c>
      <c r="X615" s="95" t="s">
        <v>49</v>
      </c>
      <c r="Y615" s="9">
        <v>60474730.175999992</v>
      </c>
      <c r="Z615" s="9">
        <v>0</v>
      </c>
      <c r="AA615" s="95" t="s">
        <v>50</v>
      </c>
      <c r="AB615" s="9">
        <v>0</v>
      </c>
      <c r="AC615" s="9">
        <v>0</v>
      </c>
      <c r="AD615" s="95" t="s">
        <v>50</v>
      </c>
      <c r="AE615" s="9">
        <v>0</v>
      </c>
      <c r="AF615" s="95">
        <v>0</v>
      </c>
      <c r="AG615" s="95" t="s">
        <v>50</v>
      </c>
      <c r="AH615" s="9">
        <v>0</v>
      </c>
      <c r="AI615" s="9">
        <v>0</v>
      </c>
      <c r="AJ615" s="95" t="s">
        <v>50</v>
      </c>
      <c r="AK615" s="9">
        <v>0</v>
      </c>
      <c r="AL615" s="9">
        <v>0</v>
      </c>
      <c r="AM615" s="96" t="s">
        <v>47</v>
      </c>
      <c r="AN615" s="95" t="s">
        <v>47</v>
      </c>
      <c r="AO615" s="96" t="s">
        <v>47</v>
      </c>
      <c r="AP615" s="95" t="s">
        <v>47</v>
      </c>
    </row>
    <row r="616" spans="1:42" ht="15" customHeight="1" x14ac:dyDescent="0.25">
      <c r="A616" s="95" t="s">
        <v>1112</v>
      </c>
      <c r="B616" s="97">
        <v>44372</v>
      </c>
      <c r="C616" s="95" t="s">
        <v>46</v>
      </c>
      <c r="D616" s="95" t="s">
        <v>2260</v>
      </c>
      <c r="E616" s="95" t="s">
        <v>2261</v>
      </c>
      <c r="F616" s="93" t="s">
        <v>46</v>
      </c>
      <c r="G616" s="95" t="s">
        <v>48</v>
      </c>
      <c r="H616" s="95" t="s">
        <v>2265</v>
      </c>
      <c r="I616" s="9" t="s">
        <v>47</v>
      </c>
      <c r="J616" s="9" t="s">
        <v>47</v>
      </c>
      <c r="K616" s="9" t="s">
        <v>47</v>
      </c>
      <c r="L616" s="9" t="s">
        <v>47</v>
      </c>
      <c r="M616" s="9">
        <v>0</v>
      </c>
      <c r="N616" s="95" t="s">
        <v>47</v>
      </c>
      <c r="O616" s="95" t="s">
        <v>2258</v>
      </c>
      <c r="P616" s="95" t="s">
        <v>47</v>
      </c>
      <c r="Q616" s="9"/>
      <c r="R616" s="9">
        <v>0</v>
      </c>
      <c r="S616" s="9"/>
      <c r="T616" s="9">
        <v>0</v>
      </c>
      <c r="U616" s="95" t="s">
        <v>50</v>
      </c>
      <c r="V616" s="9">
        <v>0</v>
      </c>
      <c r="W616" s="9">
        <v>0</v>
      </c>
      <c r="X616" s="95" t="s">
        <v>49</v>
      </c>
      <c r="Y616" s="9">
        <v>0</v>
      </c>
      <c r="Z616" s="9">
        <v>0</v>
      </c>
      <c r="AA616" s="95" t="s">
        <v>50</v>
      </c>
      <c r="AB616" s="9">
        <v>0</v>
      </c>
      <c r="AC616" s="9">
        <v>0</v>
      </c>
      <c r="AD616" s="95" t="s">
        <v>50</v>
      </c>
      <c r="AE616" s="9">
        <v>0</v>
      </c>
      <c r="AF616" s="9">
        <v>0</v>
      </c>
      <c r="AG616" s="98"/>
      <c r="AH616" s="98"/>
      <c r="AI616" s="98"/>
      <c r="AJ616" s="98"/>
      <c r="AK616" s="9"/>
      <c r="AL616" s="99"/>
      <c r="AM616" s="98"/>
      <c r="AN616" s="98"/>
      <c r="AO616" s="98"/>
      <c r="AP616" s="98"/>
    </row>
    <row r="617" spans="1:42" ht="15" customHeight="1" x14ac:dyDescent="0.25">
      <c r="A617" s="95" t="s">
        <v>1114</v>
      </c>
      <c r="B617" s="96">
        <v>44373</v>
      </c>
      <c r="C617" s="95" t="s">
        <v>46</v>
      </c>
      <c r="D617" s="95" t="s">
        <v>53</v>
      </c>
      <c r="E617" s="95" t="s">
        <v>54</v>
      </c>
      <c r="F617" s="95" t="s">
        <v>2319</v>
      </c>
      <c r="G617" s="95" t="s">
        <v>48</v>
      </c>
      <c r="H617" s="95" t="s">
        <v>1057</v>
      </c>
      <c r="I617" s="9" t="s">
        <v>47</v>
      </c>
      <c r="J617" s="9" t="s">
        <v>47</v>
      </c>
      <c r="K617" s="9" t="s">
        <v>47</v>
      </c>
      <c r="L617" s="9" t="s">
        <v>47</v>
      </c>
      <c r="M617" s="9">
        <v>0</v>
      </c>
      <c r="N617" s="95" t="s">
        <v>47</v>
      </c>
      <c r="O617" s="95" t="s">
        <v>56</v>
      </c>
      <c r="P617" s="95" t="s">
        <v>47</v>
      </c>
      <c r="Q617" s="9">
        <v>5446256331.8400011</v>
      </c>
      <c r="R617" s="9">
        <v>0</v>
      </c>
      <c r="S617" s="9">
        <v>4042084888</v>
      </c>
      <c r="T617" s="9">
        <v>0</v>
      </c>
      <c r="U617" s="95" t="s">
        <v>50</v>
      </c>
      <c r="V617" s="9">
        <v>0</v>
      </c>
      <c r="W617" s="9">
        <v>1210492624</v>
      </c>
      <c r="X617" s="95" t="s">
        <v>50</v>
      </c>
      <c r="Y617" s="9">
        <v>193678819.84000003</v>
      </c>
      <c r="Z617" s="9">
        <v>0</v>
      </c>
      <c r="AA617" s="95" t="s">
        <v>50</v>
      </c>
      <c r="AB617" s="9">
        <v>0</v>
      </c>
      <c r="AC617" s="9">
        <v>0</v>
      </c>
      <c r="AD617" s="95" t="s">
        <v>50</v>
      </c>
      <c r="AE617" s="9">
        <v>0</v>
      </c>
      <c r="AF617" s="95">
        <v>0</v>
      </c>
      <c r="AG617" s="95" t="s">
        <v>50</v>
      </c>
      <c r="AH617" s="9">
        <v>0</v>
      </c>
      <c r="AI617" s="9">
        <v>0</v>
      </c>
      <c r="AJ617" s="95" t="s">
        <v>50</v>
      </c>
      <c r="AK617" s="9">
        <v>0</v>
      </c>
      <c r="AL617" s="9">
        <v>0</v>
      </c>
      <c r="AM617" s="96" t="s">
        <v>47</v>
      </c>
      <c r="AN617" s="95" t="s">
        <v>47</v>
      </c>
      <c r="AO617" s="96" t="s">
        <v>47</v>
      </c>
      <c r="AP617" s="95" t="s">
        <v>47</v>
      </c>
    </row>
    <row r="618" spans="1:42" ht="15" customHeight="1" x14ac:dyDescent="0.25">
      <c r="A618" s="95" t="s">
        <v>1118</v>
      </c>
      <c r="B618" s="96">
        <v>44373</v>
      </c>
      <c r="C618" s="95" t="s">
        <v>1484</v>
      </c>
      <c r="D618" s="95" t="s">
        <v>53</v>
      </c>
      <c r="E618" s="95" t="s">
        <v>1485</v>
      </c>
      <c r="F618" s="95" t="s">
        <v>1661</v>
      </c>
      <c r="G618" s="95" t="s">
        <v>48</v>
      </c>
      <c r="H618" s="95" t="s">
        <v>1662</v>
      </c>
      <c r="I618" s="9" t="s">
        <v>47</v>
      </c>
      <c r="J618" s="9" t="s">
        <v>47</v>
      </c>
      <c r="K618" s="9" t="s">
        <v>47</v>
      </c>
      <c r="L618" s="9" t="s">
        <v>47</v>
      </c>
      <c r="M618" s="9">
        <v>0</v>
      </c>
      <c r="N618" s="95" t="s">
        <v>47</v>
      </c>
      <c r="O618" s="95" t="s">
        <v>56</v>
      </c>
      <c r="P618" s="95" t="s">
        <v>47</v>
      </c>
      <c r="Q618" s="9">
        <v>2354525448</v>
      </c>
      <c r="R618" s="9">
        <v>0</v>
      </c>
      <c r="S618" s="9">
        <v>2138798856</v>
      </c>
      <c r="T618" s="9">
        <v>0</v>
      </c>
      <c r="U618" s="95" t="s">
        <v>50</v>
      </c>
      <c r="V618" s="9">
        <v>0</v>
      </c>
      <c r="W618" s="9">
        <v>185971200</v>
      </c>
      <c r="X618" s="95" t="s">
        <v>49</v>
      </c>
      <c r="Y618" s="9">
        <v>29755392</v>
      </c>
      <c r="Z618" s="9">
        <v>0</v>
      </c>
      <c r="AA618" s="95" t="s">
        <v>50</v>
      </c>
      <c r="AB618" s="9">
        <v>0</v>
      </c>
      <c r="AC618" s="9">
        <v>0</v>
      </c>
      <c r="AD618" s="95" t="s">
        <v>50</v>
      </c>
      <c r="AE618" s="9">
        <v>0</v>
      </c>
      <c r="AF618" s="95">
        <v>0</v>
      </c>
      <c r="AG618" s="95" t="s">
        <v>50</v>
      </c>
      <c r="AH618" s="9">
        <v>0</v>
      </c>
      <c r="AI618" s="9">
        <v>0</v>
      </c>
      <c r="AJ618" s="95" t="s">
        <v>50</v>
      </c>
      <c r="AK618" s="9">
        <v>0</v>
      </c>
      <c r="AL618" s="9">
        <v>0</v>
      </c>
      <c r="AM618" s="96" t="s">
        <v>47</v>
      </c>
      <c r="AN618" s="95" t="s">
        <v>47</v>
      </c>
      <c r="AO618" s="96" t="s">
        <v>47</v>
      </c>
      <c r="AP618" s="95" t="s">
        <v>47</v>
      </c>
    </row>
    <row r="619" spans="1:42" ht="15" customHeight="1" x14ac:dyDescent="0.25">
      <c r="A619" s="95" t="s">
        <v>1120</v>
      </c>
      <c r="B619" s="96">
        <v>44373</v>
      </c>
      <c r="C619" s="95" t="s">
        <v>1484</v>
      </c>
      <c r="D619" s="95" t="s">
        <v>53</v>
      </c>
      <c r="E619" s="95" t="s">
        <v>1485</v>
      </c>
      <c r="F619" s="95" t="s">
        <v>1663</v>
      </c>
      <c r="G619" s="95" t="s">
        <v>48</v>
      </c>
      <c r="H619" s="95" t="s">
        <v>1664</v>
      </c>
      <c r="I619" s="9" t="s">
        <v>47</v>
      </c>
      <c r="J619" s="9" t="s">
        <v>47</v>
      </c>
      <c r="K619" s="9" t="s">
        <v>47</v>
      </c>
      <c r="L619" s="9" t="s">
        <v>47</v>
      </c>
      <c r="M619" s="9">
        <v>0</v>
      </c>
      <c r="N619" s="95" t="s">
        <v>47</v>
      </c>
      <c r="O619" s="95" t="s">
        <v>1593</v>
      </c>
      <c r="P619" s="95" t="s">
        <v>1594</v>
      </c>
      <c r="Q619" s="9">
        <v>9803776</v>
      </c>
      <c r="R619" s="9">
        <v>0</v>
      </c>
      <c r="S619" s="9">
        <v>3872000</v>
      </c>
      <c r="T619" s="9">
        <v>5113600</v>
      </c>
      <c r="U619" s="95" t="s">
        <v>49</v>
      </c>
      <c r="V619" s="9">
        <v>818176</v>
      </c>
      <c r="W619" s="9">
        <v>0</v>
      </c>
      <c r="X619" s="95" t="s">
        <v>50</v>
      </c>
      <c r="Y619" s="9">
        <v>0</v>
      </c>
      <c r="Z619" s="9">
        <v>0</v>
      </c>
      <c r="AA619" s="95" t="s">
        <v>50</v>
      </c>
      <c r="AB619" s="9">
        <v>0</v>
      </c>
      <c r="AC619" s="9">
        <v>0</v>
      </c>
      <c r="AD619" s="95" t="s">
        <v>50</v>
      </c>
      <c r="AE619" s="9">
        <v>0</v>
      </c>
      <c r="AF619" s="95">
        <v>0</v>
      </c>
      <c r="AG619" s="95" t="s">
        <v>50</v>
      </c>
      <c r="AH619" s="9">
        <v>0</v>
      </c>
      <c r="AI619" s="9">
        <v>0</v>
      </c>
      <c r="AJ619" s="95" t="s">
        <v>50</v>
      </c>
      <c r="AK619" s="9">
        <v>0</v>
      </c>
      <c r="AL619" s="9">
        <v>0</v>
      </c>
      <c r="AM619" s="96" t="s">
        <v>47</v>
      </c>
      <c r="AN619" s="95" t="s">
        <v>47</v>
      </c>
      <c r="AO619" s="96" t="s">
        <v>47</v>
      </c>
      <c r="AP619" s="95" t="s">
        <v>47</v>
      </c>
    </row>
    <row r="620" spans="1:42" ht="15" customHeight="1" x14ac:dyDescent="0.25">
      <c r="A620" s="95" t="s">
        <v>1122</v>
      </c>
      <c r="B620" s="96">
        <v>44373</v>
      </c>
      <c r="C620" s="95" t="s">
        <v>1484</v>
      </c>
      <c r="D620" s="95" t="s">
        <v>53</v>
      </c>
      <c r="E620" s="95" t="s">
        <v>1485</v>
      </c>
      <c r="F620" s="95" t="s">
        <v>1661</v>
      </c>
      <c r="G620" s="95" t="s">
        <v>48</v>
      </c>
      <c r="H620" s="95" t="s">
        <v>1665</v>
      </c>
      <c r="I620" s="9" t="s">
        <v>47</v>
      </c>
      <c r="J620" s="9" t="s">
        <v>47</v>
      </c>
      <c r="K620" s="9" t="s">
        <v>47</v>
      </c>
      <c r="L620" s="9" t="s">
        <v>47</v>
      </c>
      <c r="M620" s="9">
        <v>0</v>
      </c>
      <c r="N620" s="95" t="s">
        <v>47</v>
      </c>
      <c r="O620" s="95" t="s">
        <v>56</v>
      </c>
      <c r="P620" s="95" t="s">
        <v>47</v>
      </c>
      <c r="Q620" s="9">
        <v>77223208</v>
      </c>
      <c r="R620" s="9">
        <v>0</v>
      </c>
      <c r="S620" s="9">
        <v>69338920</v>
      </c>
      <c r="T620" s="9">
        <v>0</v>
      </c>
      <c r="U620" s="95" t="s">
        <v>50</v>
      </c>
      <c r="V620" s="9">
        <v>0</v>
      </c>
      <c r="W620" s="9">
        <v>6796800</v>
      </c>
      <c r="X620" s="95" t="s">
        <v>49</v>
      </c>
      <c r="Y620" s="9">
        <v>1087488</v>
      </c>
      <c r="Z620" s="9">
        <v>0</v>
      </c>
      <c r="AA620" s="95" t="s">
        <v>50</v>
      </c>
      <c r="AB620" s="9">
        <v>0</v>
      </c>
      <c r="AC620" s="9">
        <v>0</v>
      </c>
      <c r="AD620" s="95" t="s">
        <v>50</v>
      </c>
      <c r="AE620" s="9">
        <v>0</v>
      </c>
      <c r="AF620" s="95">
        <v>0</v>
      </c>
      <c r="AG620" s="95" t="s">
        <v>50</v>
      </c>
      <c r="AH620" s="9">
        <v>0</v>
      </c>
      <c r="AI620" s="9">
        <v>0</v>
      </c>
      <c r="AJ620" s="95" t="s">
        <v>50</v>
      </c>
      <c r="AK620" s="9">
        <v>0</v>
      </c>
      <c r="AL620" s="9">
        <v>0</v>
      </c>
      <c r="AM620" s="96" t="s">
        <v>47</v>
      </c>
      <c r="AN620" s="95" t="s">
        <v>47</v>
      </c>
      <c r="AO620" s="96" t="s">
        <v>47</v>
      </c>
      <c r="AP620" s="95" t="s">
        <v>47</v>
      </c>
    </row>
    <row r="621" spans="1:42" ht="15" customHeight="1" x14ac:dyDescent="0.25">
      <c r="A621" s="95" t="s">
        <v>1124</v>
      </c>
      <c r="B621" s="96">
        <v>44373</v>
      </c>
      <c r="C621" s="95" t="s">
        <v>1737</v>
      </c>
      <c r="D621" s="95" t="s">
        <v>53</v>
      </c>
      <c r="E621" s="95" t="s">
        <v>1738</v>
      </c>
      <c r="F621" s="95" t="s">
        <v>2130</v>
      </c>
      <c r="G621" s="95" t="s">
        <v>48</v>
      </c>
      <c r="H621" s="95" t="s">
        <v>2131</v>
      </c>
      <c r="I621" s="9" t="s">
        <v>47</v>
      </c>
      <c r="J621" s="9" t="s">
        <v>47</v>
      </c>
      <c r="K621" s="9" t="s">
        <v>47</v>
      </c>
      <c r="L621" s="9" t="s">
        <v>47</v>
      </c>
      <c r="M621" s="9">
        <v>0</v>
      </c>
      <c r="N621" s="95" t="s">
        <v>47</v>
      </c>
      <c r="O621" s="95" t="s">
        <v>56</v>
      </c>
      <c r="P621" s="95" t="s">
        <v>47</v>
      </c>
      <c r="Q621" s="9">
        <v>1946848790.23</v>
      </c>
      <c r="R621" s="9">
        <v>0</v>
      </c>
      <c r="S621" s="9">
        <v>1308555592</v>
      </c>
      <c r="T621" s="9">
        <v>0</v>
      </c>
      <c r="U621" s="95" t="s">
        <v>50</v>
      </c>
      <c r="V621" s="9">
        <v>0</v>
      </c>
      <c r="W621" s="9">
        <v>543817446.75</v>
      </c>
      <c r="X621" s="95" t="s">
        <v>49</v>
      </c>
      <c r="Y621" s="9">
        <v>87010791.480000019</v>
      </c>
      <c r="Z621" s="9">
        <v>0</v>
      </c>
      <c r="AA621" s="95" t="s">
        <v>50</v>
      </c>
      <c r="AB621" s="9">
        <v>0</v>
      </c>
      <c r="AC621" s="9">
        <v>6912000</v>
      </c>
      <c r="AD621" s="95" t="s">
        <v>51</v>
      </c>
      <c r="AE621" s="9">
        <v>552960</v>
      </c>
      <c r="AF621" s="95">
        <v>0</v>
      </c>
      <c r="AG621" s="95" t="s">
        <v>50</v>
      </c>
      <c r="AH621" s="9">
        <v>0</v>
      </c>
      <c r="AI621" s="9">
        <v>0</v>
      </c>
      <c r="AJ621" s="95" t="s">
        <v>50</v>
      </c>
      <c r="AK621" s="9">
        <v>0</v>
      </c>
      <c r="AL621" s="9">
        <v>0</v>
      </c>
      <c r="AM621" s="96" t="s">
        <v>47</v>
      </c>
      <c r="AN621" s="95" t="s">
        <v>47</v>
      </c>
      <c r="AO621" s="96" t="s">
        <v>47</v>
      </c>
      <c r="AP621" s="95" t="s">
        <v>47</v>
      </c>
    </row>
    <row r="622" spans="1:42" ht="15" customHeight="1" x14ac:dyDescent="0.25">
      <c r="A622" s="95" t="s">
        <v>1128</v>
      </c>
      <c r="B622" s="96">
        <v>44373</v>
      </c>
      <c r="C622" s="95" t="s">
        <v>46</v>
      </c>
      <c r="D622" s="95" t="s">
        <v>58</v>
      </c>
      <c r="E622" s="95" t="s">
        <v>59</v>
      </c>
      <c r="F622" s="95" t="s">
        <v>2366</v>
      </c>
      <c r="G622" s="95" t="s">
        <v>48</v>
      </c>
      <c r="H622" s="95" t="s">
        <v>1059</v>
      </c>
      <c r="I622" s="9" t="s">
        <v>47</v>
      </c>
      <c r="J622" s="9" t="s">
        <v>47</v>
      </c>
      <c r="K622" s="9" t="s">
        <v>47</v>
      </c>
      <c r="L622" s="9" t="s">
        <v>47</v>
      </c>
      <c r="M622" s="9">
        <v>0</v>
      </c>
      <c r="N622" s="95" t="s">
        <v>47</v>
      </c>
      <c r="O622" s="95" t="s">
        <v>56</v>
      </c>
      <c r="P622" s="95" t="s">
        <v>47</v>
      </c>
      <c r="Q622" s="9">
        <v>4832913360.6400003</v>
      </c>
      <c r="R622" s="9">
        <v>0</v>
      </c>
      <c r="S622" s="9">
        <v>3598501328</v>
      </c>
      <c r="T622" s="9">
        <v>0</v>
      </c>
      <c r="U622" s="95" t="s">
        <v>50</v>
      </c>
      <c r="V622" s="9">
        <v>0</v>
      </c>
      <c r="W622" s="9">
        <v>1064148304</v>
      </c>
      <c r="X622" s="95" t="s">
        <v>49</v>
      </c>
      <c r="Y622" s="9">
        <v>170263728.63999999</v>
      </c>
      <c r="Z622" s="9">
        <v>0</v>
      </c>
      <c r="AA622" s="95" t="s">
        <v>50</v>
      </c>
      <c r="AB622" s="9">
        <v>0</v>
      </c>
      <c r="AC622" s="9">
        <v>0</v>
      </c>
      <c r="AD622" s="95" t="s">
        <v>50</v>
      </c>
      <c r="AE622" s="9">
        <v>0</v>
      </c>
      <c r="AF622" s="95">
        <v>0</v>
      </c>
      <c r="AG622" s="95" t="s">
        <v>50</v>
      </c>
      <c r="AH622" s="9">
        <v>0</v>
      </c>
      <c r="AI622" s="9">
        <v>0</v>
      </c>
      <c r="AJ622" s="95" t="s">
        <v>50</v>
      </c>
      <c r="AK622" s="9">
        <v>0</v>
      </c>
      <c r="AL622" s="9">
        <v>0</v>
      </c>
      <c r="AM622" s="96" t="s">
        <v>47</v>
      </c>
      <c r="AN622" s="95" t="s">
        <v>47</v>
      </c>
      <c r="AO622" s="96" t="s">
        <v>47</v>
      </c>
      <c r="AP622" s="95" t="s">
        <v>47</v>
      </c>
    </row>
    <row r="623" spans="1:42" ht="15" customHeight="1" x14ac:dyDescent="0.25">
      <c r="A623" s="95" t="s">
        <v>1130</v>
      </c>
      <c r="B623" s="96">
        <v>44373</v>
      </c>
      <c r="C623" s="95" t="s">
        <v>1484</v>
      </c>
      <c r="D623" s="95" t="s">
        <v>58</v>
      </c>
      <c r="E623" s="95" t="s">
        <v>1493</v>
      </c>
      <c r="F623" s="95" t="s">
        <v>1666</v>
      </c>
      <c r="G623" s="95" t="s">
        <v>48</v>
      </c>
      <c r="H623" s="95" t="s">
        <v>1667</v>
      </c>
      <c r="I623" s="9" t="s">
        <v>47</v>
      </c>
      <c r="J623" s="9" t="s">
        <v>47</v>
      </c>
      <c r="K623" s="9" t="s">
        <v>47</v>
      </c>
      <c r="L623" s="9" t="s">
        <v>47</v>
      </c>
      <c r="M623" s="9">
        <v>0</v>
      </c>
      <c r="N623" s="95" t="s">
        <v>47</v>
      </c>
      <c r="O623" s="95" t="s">
        <v>56</v>
      </c>
      <c r="P623" s="95" t="s">
        <v>47</v>
      </c>
      <c r="Q623" s="9">
        <v>24727704</v>
      </c>
      <c r="R623" s="9">
        <v>0</v>
      </c>
      <c r="S623" s="9">
        <v>17704600</v>
      </c>
      <c r="T623" s="9">
        <v>0</v>
      </c>
      <c r="U623" s="95" t="s">
        <v>50</v>
      </c>
      <c r="V623" s="9">
        <v>0</v>
      </c>
      <c r="W623" s="9">
        <v>6054400</v>
      </c>
      <c r="X623" s="95" t="s">
        <v>50</v>
      </c>
      <c r="Y623" s="9">
        <v>968704</v>
      </c>
      <c r="Z623" s="9">
        <v>0</v>
      </c>
      <c r="AA623" s="95" t="s">
        <v>50</v>
      </c>
      <c r="AB623" s="9">
        <v>0</v>
      </c>
      <c r="AC623" s="9">
        <v>0</v>
      </c>
      <c r="AD623" s="95" t="s">
        <v>50</v>
      </c>
      <c r="AE623" s="9">
        <v>0</v>
      </c>
      <c r="AF623" s="95">
        <v>0</v>
      </c>
      <c r="AG623" s="95" t="s">
        <v>50</v>
      </c>
      <c r="AH623" s="9">
        <v>0</v>
      </c>
      <c r="AI623" s="9">
        <v>0</v>
      </c>
      <c r="AJ623" s="95" t="s">
        <v>50</v>
      </c>
      <c r="AK623" s="9">
        <v>0</v>
      </c>
      <c r="AL623" s="9">
        <v>0</v>
      </c>
      <c r="AM623" s="96" t="s">
        <v>47</v>
      </c>
      <c r="AN623" s="95" t="s">
        <v>47</v>
      </c>
      <c r="AO623" s="96" t="s">
        <v>47</v>
      </c>
      <c r="AP623" s="95" t="s">
        <v>47</v>
      </c>
    </row>
    <row r="624" spans="1:42" ht="15" customHeight="1" x14ac:dyDescent="0.25">
      <c r="A624" s="95" t="s">
        <v>2693</v>
      </c>
      <c r="B624" s="96">
        <v>44373</v>
      </c>
      <c r="C624" s="95" t="s">
        <v>1484</v>
      </c>
      <c r="D624" s="95" t="s">
        <v>58</v>
      </c>
      <c r="E624" s="95" t="s">
        <v>1493</v>
      </c>
      <c r="F624" s="95" t="s">
        <v>1668</v>
      </c>
      <c r="G624" s="95" t="s">
        <v>48</v>
      </c>
      <c r="H624" s="95" t="s">
        <v>1669</v>
      </c>
      <c r="I624" s="9" t="s">
        <v>47</v>
      </c>
      <c r="J624" s="9" t="s">
        <v>47</v>
      </c>
      <c r="K624" s="9" t="s">
        <v>47</v>
      </c>
      <c r="L624" s="9" t="s">
        <v>47</v>
      </c>
      <c r="M624" s="9">
        <v>0</v>
      </c>
      <c r="N624" s="95" t="s">
        <v>47</v>
      </c>
      <c r="O624" s="95" t="s">
        <v>1578</v>
      </c>
      <c r="P624" s="95" t="s">
        <v>1643</v>
      </c>
      <c r="Q624" s="9">
        <v>4117360</v>
      </c>
      <c r="R624" s="9">
        <v>0</v>
      </c>
      <c r="S624" s="9">
        <v>4117360</v>
      </c>
      <c r="T624" s="9">
        <v>0</v>
      </c>
      <c r="U624" s="95" t="s">
        <v>50</v>
      </c>
      <c r="V624" s="9">
        <v>0</v>
      </c>
      <c r="W624" s="9">
        <v>0</v>
      </c>
      <c r="X624" s="95" t="s">
        <v>50</v>
      </c>
      <c r="Y624" s="9">
        <v>0</v>
      </c>
      <c r="Z624" s="9">
        <v>0</v>
      </c>
      <c r="AA624" s="95" t="s">
        <v>50</v>
      </c>
      <c r="AB624" s="9">
        <v>0</v>
      </c>
      <c r="AC624" s="9">
        <v>0</v>
      </c>
      <c r="AD624" s="95" t="s">
        <v>50</v>
      </c>
      <c r="AE624" s="9">
        <v>0</v>
      </c>
      <c r="AF624" s="95">
        <v>0</v>
      </c>
      <c r="AG624" s="95" t="s">
        <v>50</v>
      </c>
      <c r="AH624" s="9">
        <v>0</v>
      </c>
      <c r="AI624" s="9">
        <v>0</v>
      </c>
      <c r="AJ624" s="95" t="s">
        <v>50</v>
      </c>
      <c r="AK624" s="9">
        <v>0</v>
      </c>
      <c r="AL624" s="9">
        <v>0</v>
      </c>
      <c r="AM624" s="96" t="s">
        <v>47</v>
      </c>
      <c r="AN624" s="95" t="s">
        <v>47</v>
      </c>
      <c r="AO624" s="96" t="s">
        <v>47</v>
      </c>
      <c r="AP624" s="95" t="s">
        <v>47</v>
      </c>
    </row>
    <row r="625" spans="1:42" ht="15" customHeight="1" x14ac:dyDescent="0.25">
      <c r="A625" s="95" t="s">
        <v>2694</v>
      </c>
      <c r="B625" s="96">
        <v>44373</v>
      </c>
      <c r="C625" s="95" t="s">
        <v>1484</v>
      </c>
      <c r="D625" s="95" t="s">
        <v>58</v>
      </c>
      <c r="E625" s="95" t="s">
        <v>1493</v>
      </c>
      <c r="F625" s="95" t="s">
        <v>1666</v>
      </c>
      <c r="G625" s="95" t="s">
        <v>48</v>
      </c>
      <c r="H625" s="95" t="s">
        <v>1670</v>
      </c>
      <c r="I625" s="9" t="s">
        <v>47</v>
      </c>
      <c r="J625" s="9" t="s">
        <v>47</v>
      </c>
      <c r="K625" s="9" t="s">
        <v>47</v>
      </c>
      <c r="L625" s="9" t="s">
        <v>47</v>
      </c>
      <c r="M625" s="9">
        <v>0</v>
      </c>
      <c r="N625" s="95" t="s">
        <v>47</v>
      </c>
      <c r="O625" s="95" t="s">
        <v>56</v>
      </c>
      <c r="P625" s="95" t="s">
        <v>47</v>
      </c>
      <c r="Q625" s="9">
        <v>1792774552</v>
      </c>
      <c r="R625" s="9">
        <v>0</v>
      </c>
      <c r="S625" s="9">
        <v>1678084888</v>
      </c>
      <c r="T625" s="9">
        <v>0</v>
      </c>
      <c r="U625" s="95" t="s">
        <v>50</v>
      </c>
      <c r="V625" s="9">
        <v>0</v>
      </c>
      <c r="W625" s="9">
        <v>98870400</v>
      </c>
      <c r="X625" s="95" t="s">
        <v>50</v>
      </c>
      <c r="Y625" s="9">
        <v>15819264</v>
      </c>
      <c r="Z625" s="9">
        <v>0</v>
      </c>
      <c r="AA625" s="95" t="s">
        <v>50</v>
      </c>
      <c r="AB625" s="9">
        <v>0</v>
      </c>
      <c r="AC625" s="9">
        <v>0</v>
      </c>
      <c r="AD625" s="95" t="s">
        <v>50</v>
      </c>
      <c r="AE625" s="9">
        <v>0</v>
      </c>
      <c r="AF625" s="95">
        <v>0</v>
      </c>
      <c r="AG625" s="95" t="s">
        <v>50</v>
      </c>
      <c r="AH625" s="9">
        <v>0</v>
      </c>
      <c r="AI625" s="9">
        <v>0</v>
      </c>
      <c r="AJ625" s="95" t="s">
        <v>50</v>
      </c>
      <c r="AK625" s="9">
        <v>0</v>
      </c>
      <c r="AL625" s="9">
        <v>0</v>
      </c>
      <c r="AM625" s="96" t="s">
        <v>47</v>
      </c>
      <c r="AN625" s="95" t="s">
        <v>47</v>
      </c>
      <c r="AO625" s="96" t="s">
        <v>47</v>
      </c>
      <c r="AP625" s="95" t="s">
        <v>47</v>
      </c>
    </row>
    <row r="626" spans="1:42" ht="15" customHeight="1" x14ac:dyDescent="0.25">
      <c r="A626" s="95" t="s">
        <v>2695</v>
      </c>
      <c r="B626" s="96">
        <v>44373</v>
      </c>
      <c r="C626" s="95" t="s">
        <v>1484</v>
      </c>
      <c r="D626" s="95" t="s">
        <v>58</v>
      </c>
      <c r="E626" s="95" t="s">
        <v>1493</v>
      </c>
      <c r="F626" s="95" t="s">
        <v>1668</v>
      </c>
      <c r="G626" s="95" t="s">
        <v>84</v>
      </c>
      <c r="H626" s="95" t="s">
        <v>47</v>
      </c>
      <c r="I626" s="9" t="s">
        <v>1671</v>
      </c>
      <c r="J626" s="9" t="s">
        <v>47</v>
      </c>
      <c r="K626" s="9" t="s">
        <v>1672</v>
      </c>
      <c r="L626" s="9" t="s">
        <v>957</v>
      </c>
      <c r="M626" s="9">
        <v>11037780</v>
      </c>
      <c r="N626" s="95" t="s">
        <v>87</v>
      </c>
      <c r="O626" s="95" t="s">
        <v>1673</v>
      </c>
      <c r="P626" s="95" t="s">
        <v>1674</v>
      </c>
      <c r="Q626" s="9">
        <v>-4270740</v>
      </c>
      <c r="R626" s="9">
        <v>0</v>
      </c>
      <c r="S626" s="9">
        <v>-4270740</v>
      </c>
      <c r="T626" s="9">
        <v>0</v>
      </c>
      <c r="U626" s="95" t="s">
        <v>50</v>
      </c>
      <c r="V626" s="9">
        <v>0</v>
      </c>
      <c r="W626" s="9">
        <v>0</v>
      </c>
      <c r="X626" s="95" t="s">
        <v>50</v>
      </c>
      <c r="Y626" s="9">
        <v>0</v>
      </c>
      <c r="Z626" s="9">
        <v>0</v>
      </c>
      <c r="AA626" s="95" t="s">
        <v>50</v>
      </c>
      <c r="AB626" s="9">
        <v>0</v>
      </c>
      <c r="AC626" s="9">
        <v>0</v>
      </c>
      <c r="AD626" s="95" t="s">
        <v>50</v>
      </c>
      <c r="AE626" s="9">
        <v>0</v>
      </c>
      <c r="AF626" s="95">
        <v>0</v>
      </c>
      <c r="AG626" s="95" t="s">
        <v>50</v>
      </c>
      <c r="AH626" s="9">
        <v>0</v>
      </c>
      <c r="AI626" s="9">
        <v>0</v>
      </c>
      <c r="AJ626" s="95" t="s">
        <v>50</v>
      </c>
      <c r="AK626" s="9">
        <v>0</v>
      </c>
      <c r="AL626" s="9">
        <v>0</v>
      </c>
      <c r="AM626" s="96" t="s">
        <v>47</v>
      </c>
      <c r="AN626" s="95" t="s">
        <v>47</v>
      </c>
      <c r="AO626" s="96" t="s">
        <v>47</v>
      </c>
      <c r="AP626" s="95" t="s">
        <v>47</v>
      </c>
    </row>
    <row r="627" spans="1:42" ht="15" customHeight="1" x14ac:dyDescent="0.25">
      <c r="A627" s="95" t="s">
        <v>2696</v>
      </c>
      <c r="B627" s="96">
        <v>44373</v>
      </c>
      <c r="C627" s="95" t="s">
        <v>1737</v>
      </c>
      <c r="D627" s="95" t="s">
        <v>58</v>
      </c>
      <c r="E627" s="95" t="s">
        <v>1746</v>
      </c>
      <c r="F627" s="95" t="s">
        <v>2048</v>
      </c>
      <c r="G627" s="95" t="s">
        <v>48</v>
      </c>
      <c r="H627" s="95" t="s">
        <v>2132</v>
      </c>
      <c r="I627" s="9" t="s">
        <v>47</v>
      </c>
      <c r="J627" s="9" t="s">
        <v>47</v>
      </c>
      <c r="K627" s="9" t="s">
        <v>47</v>
      </c>
      <c r="L627" s="9" t="s">
        <v>47</v>
      </c>
      <c r="M627" s="9">
        <v>0</v>
      </c>
      <c r="N627" s="95" t="s">
        <v>47</v>
      </c>
      <c r="O627" s="95" t="s">
        <v>56</v>
      </c>
      <c r="P627" s="95" t="s">
        <v>47</v>
      </c>
      <c r="Q627" s="9">
        <v>1804355138.2500002</v>
      </c>
      <c r="R627" s="9">
        <v>0</v>
      </c>
      <c r="S627" s="9">
        <v>1202234606.4100001</v>
      </c>
      <c r="T627" s="9">
        <v>0</v>
      </c>
      <c r="U627" s="95" t="s">
        <v>50</v>
      </c>
      <c r="V627" s="9">
        <v>0</v>
      </c>
      <c r="W627" s="9">
        <v>519069424</v>
      </c>
      <c r="X627" s="95" t="s">
        <v>50</v>
      </c>
      <c r="Y627" s="9">
        <v>83051107.840000004</v>
      </c>
      <c r="Z627" s="9">
        <v>0</v>
      </c>
      <c r="AA627" s="95" t="s">
        <v>50</v>
      </c>
      <c r="AB627" s="9">
        <v>0</v>
      </c>
      <c r="AC627" s="9">
        <v>0</v>
      </c>
      <c r="AD627" s="95" t="s">
        <v>50</v>
      </c>
      <c r="AE627" s="9">
        <v>0</v>
      </c>
      <c r="AF627" s="95">
        <v>0</v>
      </c>
      <c r="AG627" s="95" t="s">
        <v>50</v>
      </c>
      <c r="AH627" s="9">
        <v>0</v>
      </c>
      <c r="AI627" s="9">
        <v>0</v>
      </c>
      <c r="AJ627" s="95" t="s">
        <v>50</v>
      </c>
      <c r="AK627" s="9">
        <v>0</v>
      </c>
      <c r="AL627" s="9">
        <v>0</v>
      </c>
      <c r="AM627" s="96" t="s">
        <v>47</v>
      </c>
      <c r="AN627" s="95" t="s">
        <v>47</v>
      </c>
      <c r="AO627" s="96" t="s">
        <v>47</v>
      </c>
      <c r="AP627" s="95" t="s">
        <v>47</v>
      </c>
    </row>
    <row r="628" spans="1:42" ht="15" customHeight="1" x14ac:dyDescent="0.25">
      <c r="A628" s="95" t="s">
        <v>1133</v>
      </c>
      <c r="B628" s="97">
        <v>44373</v>
      </c>
      <c r="C628" s="95" t="s">
        <v>46</v>
      </c>
      <c r="D628" s="95" t="s">
        <v>58</v>
      </c>
      <c r="E628" s="95" t="s">
        <v>2275</v>
      </c>
      <c r="F628" s="93" t="s">
        <v>2300</v>
      </c>
      <c r="G628" s="95" t="s">
        <v>2276</v>
      </c>
      <c r="H628" s="95" t="s">
        <v>2301</v>
      </c>
      <c r="I628" s="95"/>
      <c r="J628" s="9"/>
      <c r="K628" s="9"/>
      <c r="L628" s="9"/>
      <c r="M628" s="9">
        <v>0</v>
      </c>
      <c r="N628" s="95"/>
      <c r="O628" s="95" t="s">
        <v>56</v>
      </c>
      <c r="P628" s="95"/>
      <c r="Q628" s="9">
        <v>1617472230.97</v>
      </c>
      <c r="R628" s="9">
        <v>0</v>
      </c>
      <c r="S628" s="9">
        <v>1617472230.97</v>
      </c>
      <c r="T628" s="9">
        <v>0</v>
      </c>
      <c r="U628" s="95" t="s">
        <v>50</v>
      </c>
      <c r="V628" s="9">
        <v>0</v>
      </c>
      <c r="W628" s="9">
        <v>0</v>
      </c>
      <c r="X628" s="95" t="s">
        <v>50</v>
      </c>
      <c r="Y628" s="9">
        <v>0</v>
      </c>
      <c r="Z628" s="9">
        <v>0</v>
      </c>
      <c r="AA628" s="95" t="s">
        <v>50</v>
      </c>
      <c r="AB628" s="9">
        <v>0</v>
      </c>
      <c r="AC628" s="9">
        <v>0</v>
      </c>
      <c r="AD628" s="95" t="s">
        <v>50</v>
      </c>
      <c r="AE628" s="9">
        <v>0</v>
      </c>
      <c r="AF628" s="9">
        <v>0</v>
      </c>
      <c r="AG628" s="98"/>
      <c r="AH628" s="98"/>
      <c r="AI628" s="98"/>
      <c r="AJ628" s="98"/>
      <c r="AK628" s="9"/>
      <c r="AL628" s="9"/>
      <c r="AM628" s="99"/>
      <c r="AN628" s="98"/>
      <c r="AO628" s="98"/>
      <c r="AP628" s="98"/>
    </row>
    <row r="629" spans="1:42" ht="15" customHeight="1" x14ac:dyDescent="0.25">
      <c r="A629" s="95" t="s">
        <v>1135</v>
      </c>
      <c r="B629" s="96">
        <v>44373</v>
      </c>
      <c r="C629" s="95" t="s">
        <v>1484</v>
      </c>
      <c r="D629" s="95" t="s">
        <v>62</v>
      </c>
      <c r="E629" s="95" t="s">
        <v>1501</v>
      </c>
      <c r="F629" s="95" t="s">
        <v>2589</v>
      </c>
      <c r="G629" s="95" t="s">
        <v>48</v>
      </c>
      <c r="H629" s="95" t="s">
        <v>1675</v>
      </c>
      <c r="I629" s="9" t="s">
        <v>47</v>
      </c>
      <c r="J629" s="9" t="s">
        <v>47</v>
      </c>
      <c r="K629" s="9" t="s">
        <v>47</v>
      </c>
      <c r="L629" s="9" t="s">
        <v>47</v>
      </c>
      <c r="M629" s="9">
        <v>0</v>
      </c>
      <c r="N629" s="95" t="s">
        <v>47</v>
      </c>
      <c r="O629" s="95" t="s">
        <v>56</v>
      </c>
      <c r="P629" s="95" t="s">
        <v>47</v>
      </c>
      <c r="Q629" s="9">
        <v>1513705872</v>
      </c>
      <c r="R629" s="9">
        <v>0</v>
      </c>
      <c r="S629" s="9">
        <v>1396291600</v>
      </c>
      <c r="T629" s="9">
        <v>0</v>
      </c>
      <c r="U629" s="95" t="s">
        <v>50</v>
      </c>
      <c r="V629" s="9">
        <v>0</v>
      </c>
      <c r="W629" s="9">
        <v>101219200</v>
      </c>
      <c r="X629" s="95" t="s">
        <v>50</v>
      </c>
      <c r="Y629" s="9">
        <v>16195072</v>
      </c>
      <c r="Z629" s="9">
        <v>0</v>
      </c>
      <c r="AA629" s="95" t="s">
        <v>50</v>
      </c>
      <c r="AB629" s="9">
        <v>0</v>
      </c>
      <c r="AC629" s="9">
        <v>0</v>
      </c>
      <c r="AD629" s="95" t="s">
        <v>50</v>
      </c>
      <c r="AE629" s="9">
        <v>0</v>
      </c>
      <c r="AF629" s="95">
        <v>0</v>
      </c>
      <c r="AG629" s="95" t="s">
        <v>50</v>
      </c>
      <c r="AH629" s="9">
        <v>0</v>
      </c>
      <c r="AI629" s="9">
        <v>0</v>
      </c>
      <c r="AJ629" s="95" t="s">
        <v>50</v>
      </c>
      <c r="AK629" s="9">
        <v>0</v>
      </c>
      <c r="AL629" s="9">
        <v>0</v>
      </c>
      <c r="AM629" s="96" t="s">
        <v>47</v>
      </c>
      <c r="AN629" s="95" t="s">
        <v>47</v>
      </c>
      <c r="AO629" s="96" t="s">
        <v>47</v>
      </c>
      <c r="AP629" s="95" t="s">
        <v>47</v>
      </c>
    </row>
    <row r="630" spans="1:42" ht="15" customHeight="1" x14ac:dyDescent="0.25">
      <c r="A630" s="95" t="s">
        <v>1137</v>
      </c>
      <c r="B630" s="96">
        <v>44373</v>
      </c>
      <c r="C630" s="95" t="s">
        <v>1737</v>
      </c>
      <c r="D630" s="95" t="s">
        <v>62</v>
      </c>
      <c r="E630" s="95" t="s">
        <v>1775</v>
      </c>
      <c r="F630" s="95" t="s">
        <v>1857</v>
      </c>
      <c r="G630" s="95" t="s">
        <v>48</v>
      </c>
      <c r="H630" s="95" t="s">
        <v>2133</v>
      </c>
      <c r="I630" s="9" t="s">
        <v>47</v>
      </c>
      <c r="J630" s="9" t="s">
        <v>47</v>
      </c>
      <c r="K630" s="9" t="s">
        <v>47</v>
      </c>
      <c r="L630" s="9" t="s">
        <v>47</v>
      </c>
      <c r="M630" s="9">
        <v>0</v>
      </c>
      <c r="N630" s="95" t="s">
        <v>47</v>
      </c>
      <c r="O630" s="95" t="s">
        <v>56</v>
      </c>
      <c r="P630" s="95" t="s">
        <v>47</v>
      </c>
      <c r="Q630" s="9">
        <v>1460889270.05</v>
      </c>
      <c r="R630" s="9">
        <v>0</v>
      </c>
      <c r="S630" s="9">
        <v>1021251200</v>
      </c>
      <c r="T630" s="9">
        <v>0</v>
      </c>
      <c r="U630" s="95" t="s">
        <v>50</v>
      </c>
      <c r="V630" s="9">
        <v>0</v>
      </c>
      <c r="W630" s="9">
        <v>378998336.25</v>
      </c>
      <c r="X630" s="95" t="s">
        <v>50</v>
      </c>
      <c r="Y630" s="9">
        <v>60639733.799999997</v>
      </c>
      <c r="Z630" s="9">
        <v>0</v>
      </c>
      <c r="AA630" s="95" t="s">
        <v>50</v>
      </c>
      <c r="AB630" s="9">
        <v>0</v>
      </c>
      <c r="AC630" s="9">
        <v>0</v>
      </c>
      <c r="AD630" s="95" t="s">
        <v>50</v>
      </c>
      <c r="AE630" s="9">
        <v>0</v>
      </c>
      <c r="AF630" s="95">
        <v>0</v>
      </c>
      <c r="AG630" s="95" t="s">
        <v>50</v>
      </c>
      <c r="AH630" s="9">
        <v>0</v>
      </c>
      <c r="AI630" s="9">
        <v>0</v>
      </c>
      <c r="AJ630" s="95" t="s">
        <v>50</v>
      </c>
      <c r="AK630" s="9">
        <v>0</v>
      </c>
      <c r="AL630" s="9">
        <v>0</v>
      </c>
      <c r="AM630" s="96" t="s">
        <v>47</v>
      </c>
      <c r="AN630" s="95" t="s">
        <v>47</v>
      </c>
      <c r="AO630" s="96" t="s">
        <v>47</v>
      </c>
      <c r="AP630" s="95" t="s">
        <v>47</v>
      </c>
    </row>
    <row r="631" spans="1:42" ht="15" customHeight="1" x14ac:dyDescent="0.25">
      <c r="A631" s="95" t="s">
        <v>1139</v>
      </c>
      <c r="B631" s="96">
        <v>44373</v>
      </c>
      <c r="C631" s="95" t="s">
        <v>46</v>
      </c>
      <c r="D631" s="95" t="s">
        <v>66</v>
      </c>
      <c r="E631" s="95" t="s">
        <v>67</v>
      </c>
      <c r="F631" s="95" t="s">
        <v>2386</v>
      </c>
      <c r="G631" s="95" t="s">
        <v>48</v>
      </c>
      <c r="H631" s="95" t="s">
        <v>1061</v>
      </c>
      <c r="I631" s="9" t="s">
        <v>47</v>
      </c>
      <c r="J631" s="9" t="s">
        <v>47</v>
      </c>
      <c r="K631" s="9" t="s">
        <v>47</v>
      </c>
      <c r="L631" s="9" t="s">
        <v>47</v>
      </c>
      <c r="M631" s="9">
        <v>0</v>
      </c>
      <c r="N631" s="95" t="s">
        <v>47</v>
      </c>
      <c r="O631" s="95" t="s">
        <v>56</v>
      </c>
      <c r="P631" s="95" t="s">
        <v>47</v>
      </c>
      <c r="Q631" s="9">
        <v>5292567202.7700005</v>
      </c>
      <c r="R631" s="9">
        <v>0</v>
      </c>
      <c r="S631" s="9">
        <v>4203874871.25</v>
      </c>
      <c r="T631" s="9">
        <v>0</v>
      </c>
      <c r="U631" s="95" t="s">
        <v>50</v>
      </c>
      <c r="V631" s="9">
        <v>0</v>
      </c>
      <c r="W631" s="9">
        <v>938527872</v>
      </c>
      <c r="X631" s="95" t="s">
        <v>49</v>
      </c>
      <c r="Y631" s="9">
        <v>150164459.51999998</v>
      </c>
      <c r="Z631" s="9">
        <v>0</v>
      </c>
      <c r="AA631" s="95" t="s">
        <v>50</v>
      </c>
      <c r="AB631" s="9">
        <v>0</v>
      </c>
      <c r="AC631" s="9">
        <v>0</v>
      </c>
      <c r="AD631" s="95" t="s">
        <v>50</v>
      </c>
      <c r="AE631" s="9">
        <v>0</v>
      </c>
      <c r="AF631" s="95">
        <v>0</v>
      </c>
      <c r="AG631" s="95" t="s">
        <v>50</v>
      </c>
      <c r="AH631" s="9">
        <v>0</v>
      </c>
      <c r="AI631" s="9">
        <v>0</v>
      </c>
      <c r="AJ631" s="95" t="s">
        <v>50</v>
      </c>
      <c r="AK631" s="9">
        <v>0</v>
      </c>
      <c r="AL631" s="9">
        <v>0</v>
      </c>
      <c r="AM631" s="96" t="s">
        <v>47</v>
      </c>
      <c r="AN631" s="95" t="s">
        <v>47</v>
      </c>
      <c r="AO631" s="96" t="s">
        <v>47</v>
      </c>
      <c r="AP631" s="95" t="s">
        <v>47</v>
      </c>
    </row>
    <row r="632" spans="1:42" ht="15" customHeight="1" x14ac:dyDescent="0.25">
      <c r="A632" s="95" t="s">
        <v>1141</v>
      </c>
      <c r="B632" s="96">
        <v>44373</v>
      </c>
      <c r="C632" s="95" t="s">
        <v>1484</v>
      </c>
      <c r="D632" s="95" t="s">
        <v>66</v>
      </c>
      <c r="E632" s="95" t="s">
        <v>1503</v>
      </c>
      <c r="F632" s="95" t="s">
        <v>2581</v>
      </c>
      <c r="G632" s="95" t="s">
        <v>48</v>
      </c>
      <c r="H632" s="95" t="s">
        <v>1676</v>
      </c>
      <c r="I632" s="9" t="s">
        <v>47</v>
      </c>
      <c r="J632" s="9" t="s">
        <v>47</v>
      </c>
      <c r="K632" s="9" t="s">
        <v>47</v>
      </c>
      <c r="L632" s="9" t="s">
        <v>47</v>
      </c>
      <c r="M632" s="9">
        <v>0</v>
      </c>
      <c r="N632" s="95" t="s">
        <v>47</v>
      </c>
      <c r="O632" s="95" t="s">
        <v>56</v>
      </c>
      <c r="P632" s="95" t="s">
        <v>47</v>
      </c>
      <c r="Q632" s="9">
        <v>858254560</v>
      </c>
      <c r="R632" s="9">
        <v>0</v>
      </c>
      <c r="S632" s="9">
        <v>751909472</v>
      </c>
      <c r="T632" s="9">
        <v>0</v>
      </c>
      <c r="U632" s="95" t="s">
        <v>50</v>
      </c>
      <c r="V632" s="9">
        <v>0</v>
      </c>
      <c r="W632" s="9">
        <v>91676800</v>
      </c>
      <c r="X632" s="95" t="s">
        <v>50</v>
      </c>
      <c r="Y632" s="9">
        <v>14668288</v>
      </c>
      <c r="Z632" s="9">
        <v>0</v>
      </c>
      <c r="AA632" s="95" t="s">
        <v>50</v>
      </c>
      <c r="AB632" s="9">
        <v>0</v>
      </c>
      <c r="AC632" s="9">
        <v>0</v>
      </c>
      <c r="AD632" s="95" t="s">
        <v>50</v>
      </c>
      <c r="AE632" s="9">
        <v>0</v>
      </c>
      <c r="AF632" s="95">
        <v>0</v>
      </c>
      <c r="AG632" s="95" t="s">
        <v>50</v>
      </c>
      <c r="AH632" s="9">
        <v>0</v>
      </c>
      <c r="AI632" s="9">
        <v>0</v>
      </c>
      <c r="AJ632" s="95" t="s">
        <v>50</v>
      </c>
      <c r="AK632" s="9">
        <v>0</v>
      </c>
      <c r="AL632" s="9">
        <v>0</v>
      </c>
      <c r="AM632" s="96" t="s">
        <v>47</v>
      </c>
      <c r="AN632" s="95" t="s">
        <v>47</v>
      </c>
      <c r="AO632" s="96" t="s">
        <v>47</v>
      </c>
      <c r="AP632" s="95" t="s">
        <v>47</v>
      </c>
    </row>
    <row r="633" spans="1:42" ht="15" customHeight="1" x14ac:dyDescent="0.25">
      <c r="A633" s="95" t="s">
        <v>1143</v>
      </c>
      <c r="B633" s="96">
        <v>44373</v>
      </c>
      <c r="C633" s="95" t="s">
        <v>1484</v>
      </c>
      <c r="D633" s="95" t="s">
        <v>66</v>
      </c>
      <c r="E633" s="95" t="s">
        <v>1503</v>
      </c>
      <c r="F633" s="95" t="s">
        <v>2581</v>
      </c>
      <c r="G633" s="95" t="s">
        <v>48</v>
      </c>
      <c r="H633" s="95" t="s">
        <v>1677</v>
      </c>
      <c r="I633" s="9" t="s">
        <v>47</v>
      </c>
      <c r="J633" s="9" t="s">
        <v>47</v>
      </c>
      <c r="K633" s="9" t="s">
        <v>47</v>
      </c>
      <c r="L633" s="9" t="s">
        <v>47</v>
      </c>
      <c r="M633" s="9">
        <v>0</v>
      </c>
      <c r="N633" s="95" t="s">
        <v>47</v>
      </c>
      <c r="O633" s="95" t="s">
        <v>56</v>
      </c>
      <c r="P633" s="95" t="s">
        <v>47</v>
      </c>
      <c r="Q633" s="9">
        <v>598699112</v>
      </c>
      <c r="R633" s="9">
        <v>0</v>
      </c>
      <c r="S633" s="9">
        <v>527128040</v>
      </c>
      <c r="T633" s="9">
        <v>0</v>
      </c>
      <c r="U633" s="95" t="s">
        <v>50</v>
      </c>
      <c r="V633" s="9">
        <v>0</v>
      </c>
      <c r="W633" s="9">
        <v>61699200</v>
      </c>
      <c r="X633" s="95" t="s">
        <v>50</v>
      </c>
      <c r="Y633" s="9">
        <v>9871872</v>
      </c>
      <c r="Z633" s="9">
        <v>0</v>
      </c>
      <c r="AA633" s="95" t="s">
        <v>50</v>
      </c>
      <c r="AB633" s="9">
        <v>0</v>
      </c>
      <c r="AC633" s="9">
        <v>0</v>
      </c>
      <c r="AD633" s="95" t="s">
        <v>50</v>
      </c>
      <c r="AE633" s="9">
        <v>0</v>
      </c>
      <c r="AF633" s="95">
        <v>0</v>
      </c>
      <c r="AG633" s="95" t="s">
        <v>50</v>
      </c>
      <c r="AH633" s="9">
        <v>0</v>
      </c>
      <c r="AI633" s="9">
        <v>0</v>
      </c>
      <c r="AJ633" s="95" t="s">
        <v>50</v>
      </c>
      <c r="AK633" s="9">
        <v>0</v>
      </c>
      <c r="AL633" s="9">
        <v>0</v>
      </c>
      <c r="AM633" s="96" t="s">
        <v>47</v>
      </c>
      <c r="AN633" s="95" t="s">
        <v>47</v>
      </c>
      <c r="AO633" s="96" t="s">
        <v>47</v>
      </c>
      <c r="AP633" s="95" t="s">
        <v>47</v>
      </c>
    </row>
    <row r="634" spans="1:42" ht="15" customHeight="1" x14ac:dyDescent="0.25">
      <c r="A634" s="95" t="s">
        <v>1145</v>
      </c>
      <c r="B634" s="96">
        <v>44373</v>
      </c>
      <c r="C634" s="95" t="s">
        <v>1737</v>
      </c>
      <c r="D634" s="95" t="s">
        <v>66</v>
      </c>
      <c r="E634" s="95" t="s">
        <v>1783</v>
      </c>
      <c r="F634" s="95" t="s">
        <v>1949</v>
      </c>
      <c r="G634" s="95" t="s">
        <v>48</v>
      </c>
      <c r="H634" s="95" t="s">
        <v>2134</v>
      </c>
      <c r="I634" s="9" t="s">
        <v>47</v>
      </c>
      <c r="J634" s="9" t="s">
        <v>47</v>
      </c>
      <c r="K634" s="9" t="s">
        <v>47</v>
      </c>
      <c r="L634" s="9" t="s">
        <v>47</v>
      </c>
      <c r="M634" s="9">
        <v>0</v>
      </c>
      <c r="N634" s="95" t="s">
        <v>47</v>
      </c>
      <c r="O634" s="95" t="s">
        <v>56</v>
      </c>
      <c r="P634" s="95" t="s">
        <v>47</v>
      </c>
      <c r="Q634" s="9">
        <v>1255872889.4199998</v>
      </c>
      <c r="R634" s="9">
        <v>0</v>
      </c>
      <c r="S634" s="9">
        <v>795815208</v>
      </c>
      <c r="T634" s="9">
        <v>0</v>
      </c>
      <c r="U634" s="95" t="s">
        <v>50</v>
      </c>
      <c r="V634" s="9">
        <v>0</v>
      </c>
      <c r="W634" s="9">
        <v>396601449.5</v>
      </c>
      <c r="X634" s="95" t="s">
        <v>49</v>
      </c>
      <c r="Y634" s="9">
        <v>63456231.920000002</v>
      </c>
      <c r="Z634" s="9">
        <v>0</v>
      </c>
      <c r="AA634" s="95" t="s">
        <v>50</v>
      </c>
      <c r="AB634" s="9">
        <v>0</v>
      </c>
      <c r="AC634" s="9">
        <v>0</v>
      </c>
      <c r="AD634" s="95" t="s">
        <v>50</v>
      </c>
      <c r="AE634" s="9">
        <v>0</v>
      </c>
      <c r="AF634" s="95">
        <v>0</v>
      </c>
      <c r="AG634" s="95" t="s">
        <v>50</v>
      </c>
      <c r="AH634" s="9">
        <v>0</v>
      </c>
      <c r="AI634" s="9">
        <v>0</v>
      </c>
      <c r="AJ634" s="95" t="s">
        <v>50</v>
      </c>
      <c r="AK634" s="9">
        <v>0</v>
      </c>
      <c r="AL634" s="9">
        <v>0</v>
      </c>
      <c r="AM634" s="96" t="s">
        <v>47</v>
      </c>
      <c r="AN634" s="95" t="s">
        <v>47</v>
      </c>
      <c r="AO634" s="96" t="s">
        <v>47</v>
      </c>
      <c r="AP634" s="95" t="s">
        <v>47</v>
      </c>
    </row>
    <row r="635" spans="1:42" ht="15" customHeight="1" x14ac:dyDescent="0.25">
      <c r="A635" s="95" t="s">
        <v>1150</v>
      </c>
      <c r="B635" s="96">
        <v>44373</v>
      </c>
      <c r="C635" s="95" t="s">
        <v>46</v>
      </c>
      <c r="D635" s="95" t="s">
        <v>70</v>
      </c>
      <c r="E635" s="95" t="s">
        <v>71</v>
      </c>
      <c r="F635" s="95" t="s">
        <v>2379</v>
      </c>
      <c r="G635" s="95" t="s">
        <v>48</v>
      </c>
      <c r="H635" s="95" t="s">
        <v>1063</v>
      </c>
      <c r="I635" s="9" t="s">
        <v>47</v>
      </c>
      <c r="J635" s="9" t="s">
        <v>47</v>
      </c>
      <c r="K635" s="9" t="s">
        <v>47</v>
      </c>
      <c r="L635" s="9" t="s">
        <v>47</v>
      </c>
      <c r="M635" s="9">
        <v>0</v>
      </c>
      <c r="N635" s="95" t="s">
        <v>47</v>
      </c>
      <c r="O635" s="95" t="s">
        <v>56</v>
      </c>
      <c r="P635" s="95" t="s">
        <v>47</v>
      </c>
      <c r="Q635" s="9">
        <v>3095292009.1700001</v>
      </c>
      <c r="R635" s="9">
        <v>0</v>
      </c>
      <c r="S635" s="9">
        <v>2346170056.25</v>
      </c>
      <c r="T635" s="9">
        <v>0</v>
      </c>
      <c r="U635" s="95" t="s">
        <v>50</v>
      </c>
      <c r="V635" s="9">
        <v>0</v>
      </c>
      <c r="W635" s="9">
        <v>645794787</v>
      </c>
      <c r="X635" s="95" t="s">
        <v>50</v>
      </c>
      <c r="Y635" s="9">
        <v>103327165.92</v>
      </c>
      <c r="Z635" s="9">
        <v>0</v>
      </c>
      <c r="AA635" s="95" t="s">
        <v>50</v>
      </c>
      <c r="AB635" s="9">
        <v>0</v>
      </c>
      <c r="AC635" s="9">
        <v>0</v>
      </c>
      <c r="AD635" s="95" t="s">
        <v>50</v>
      </c>
      <c r="AE635" s="9">
        <v>0</v>
      </c>
      <c r="AF635" s="95">
        <v>0</v>
      </c>
      <c r="AG635" s="95" t="s">
        <v>50</v>
      </c>
      <c r="AH635" s="9">
        <v>0</v>
      </c>
      <c r="AI635" s="9">
        <v>0</v>
      </c>
      <c r="AJ635" s="95" t="s">
        <v>50</v>
      </c>
      <c r="AK635" s="9">
        <v>0</v>
      </c>
      <c r="AL635" s="9">
        <v>0</v>
      </c>
      <c r="AM635" s="96" t="s">
        <v>47</v>
      </c>
      <c r="AN635" s="95" t="s">
        <v>47</v>
      </c>
      <c r="AO635" s="96" t="s">
        <v>47</v>
      </c>
      <c r="AP635" s="95" t="s">
        <v>47</v>
      </c>
    </row>
    <row r="636" spans="1:42" ht="15" customHeight="1" x14ac:dyDescent="0.25">
      <c r="A636" s="95" t="s">
        <v>1152</v>
      </c>
      <c r="B636" s="96">
        <v>44373</v>
      </c>
      <c r="C636" s="95" t="s">
        <v>1737</v>
      </c>
      <c r="D636" s="95" t="s">
        <v>70</v>
      </c>
      <c r="E636" s="95" t="s">
        <v>1792</v>
      </c>
      <c r="F636" s="95" t="s">
        <v>1888</v>
      </c>
      <c r="G636" s="95" t="s">
        <v>48</v>
      </c>
      <c r="H636" s="95" t="s">
        <v>2135</v>
      </c>
      <c r="I636" s="9" t="s">
        <v>47</v>
      </c>
      <c r="J636" s="9" t="s">
        <v>47</v>
      </c>
      <c r="K636" s="9" t="s">
        <v>47</v>
      </c>
      <c r="L636" s="9" t="s">
        <v>47</v>
      </c>
      <c r="M636" s="9">
        <v>0</v>
      </c>
      <c r="N636" s="95" t="s">
        <v>47</v>
      </c>
      <c r="O636" s="95" t="s">
        <v>56</v>
      </c>
      <c r="P636" s="95" t="s">
        <v>47</v>
      </c>
      <c r="Q636" s="9">
        <v>1271188244.2199998</v>
      </c>
      <c r="R636" s="9">
        <v>0</v>
      </c>
      <c r="S636" s="9">
        <v>1001904804.8599999</v>
      </c>
      <c r="T636" s="9">
        <v>0</v>
      </c>
      <c r="U636" s="95" t="s">
        <v>50</v>
      </c>
      <c r="V636" s="9">
        <v>0</v>
      </c>
      <c r="W636" s="9">
        <v>232140896</v>
      </c>
      <c r="X636" s="95" t="s">
        <v>49</v>
      </c>
      <c r="Y636" s="9">
        <v>37142543.359999999</v>
      </c>
      <c r="Z636" s="9">
        <v>0</v>
      </c>
      <c r="AA636" s="95" t="s">
        <v>50</v>
      </c>
      <c r="AB636" s="9">
        <v>0</v>
      </c>
      <c r="AC636" s="9">
        <v>0</v>
      </c>
      <c r="AD636" s="95" t="s">
        <v>50</v>
      </c>
      <c r="AE636" s="9">
        <v>0</v>
      </c>
      <c r="AF636" s="95">
        <v>0</v>
      </c>
      <c r="AG636" s="95" t="s">
        <v>50</v>
      </c>
      <c r="AH636" s="9">
        <v>0</v>
      </c>
      <c r="AI636" s="9">
        <v>0</v>
      </c>
      <c r="AJ636" s="95" t="s">
        <v>50</v>
      </c>
      <c r="AK636" s="9">
        <v>0</v>
      </c>
      <c r="AL636" s="9">
        <v>0</v>
      </c>
      <c r="AM636" s="96" t="s">
        <v>47</v>
      </c>
      <c r="AN636" s="95" t="s">
        <v>47</v>
      </c>
      <c r="AO636" s="96" t="s">
        <v>47</v>
      </c>
      <c r="AP636" s="95" t="s">
        <v>47</v>
      </c>
    </row>
    <row r="637" spans="1:42" ht="15" customHeight="1" x14ac:dyDescent="0.25">
      <c r="A637" s="95" t="s">
        <v>1154</v>
      </c>
      <c r="B637" s="96">
        <v>44373</v>
      </c>
      <c r="C637" s="95" t="s">
        <v>1737</v>
      </c>
      <c r="D637" s="95" t="s">
        <v>70</v>
      </c>
      <c r="E637" s="95" t="s">
        <v>1792</v>
      </c>
      <c r="F637" s="95" t="s">
        <v>2136</v>
      </c>
      <c r="G637" s="95" t="s">
        <v>48</v>
      </c>
      <c r="H637" s="95" t="s">
        <v>2137</v>
      </c>
      <c r="I637" s="9" t="s">
        <v>47</v>
      </c>
      <c r="J637" s="9" t="s">
        <v>47</v>
      </c>
      <c r="K637" s="9" t="s">
        <v>47</v>
      </c>
      <c r="L637" s="9" t="s">
        <v>47</v>
      </c>
      <c r="M637" s="9">
        <v>0</v>
      </c>
      <c r="N637" s="95" t="s">
        <v>47</v>
      </c>
      <c r="O637" s="95" t="s">
        <v>1765</v>
      </c>
      <c r="P637" s="95" t="s">
        <v>1766</v>
      </c>
      <c r="Q637" s="9">
        <v>26915200</v>
      </c>
      <c r="R637" s="9">
        <v>0</v>
      </c>
      <c r="S637" s="9">
        <v>26915200</v>
      </c>
      <c r="T637" s="9">
        <v>0</v>
      </c>
      <c r="U637" s="95" t="s">
        <v>50</v>
      </c>
      <c r="V637" s="9">
        <v>0</v>
      </c>
      <c r="W637" s="9">
        <v>0</v>
      </c>
      <c r="X637" s="95" t="s">
        <v>50</v>
      </c>
      <c r="Y637" s="9">
        <v>0</v>
      </c>
      <c r="Z637" s="9">
        <v>0</v>
      </c>
      <c r="AA637" s="95" t="s">
        <v>50</v>
      </c>
      <c r="AB637" s="9">
        <v>0</v>
      </c>
      <c r="AC637" s="9">
        <v>0</v>
      </c>
      <c r="AD637" s="95" t="s">
        <v>50</v>
      </c>
      <c r="AE637" s="9">
        <v>0</v>
      </c>
      <c r="AF637" s="95">
        <v>0</v>
      </c>
      <c r="AG637" s="95" t="s">
        <v>50</v>
      </c>
      <c r="AH637" s="9">
        <v>0</v>
      </c>
      <c r="AI637" s="9">
        <v>0</v>
      </c>
      <c r="AJ637" s="95" t="s">
        <v>50</v>
      </c>
      <c r="AK637" s="9">
        <v>0</v>
      </c>
      <c r="AL637" s="9">
        <v>0</v>
      </c>
      <c r="AM637" s="96" t="s">
        <v>47</v>
      </c>
      <c r="AN637" s="95" t="s">
        <v>47</v>
      </c>
      <c r="AO637" s="96" t="s">
        <v>47</v>
      </c>
      <c r="AP637" s="95" t="s">
        <v>47</v>
      </c>
    </row>
    <row r="638" spans="1:42" ht="15" customHeight="1" x14ac:dyDescent="0.25">
      <c r="A638" s="95" t="s">
        <v>1159</v>
      </c>
      <c r="B638" s="96">
        <v>44373</v>
      </c>
      <c r="C638" s="95" t="s">
        <v>1737</v>
      </c>
      <c r="D638" s="95" t="s">
        <v>70</v>
      </c>
      <c r="E638" s="95" t="s">
        <v>1792</v>
      </c>
      <c r="F638" s="95" t="s">
        <v>1888</v>
      </c>
      <c r="G638" s="95" t="s">
        <v>48</v>
      </c>
      <c r="H638" s="95" t="s">
        <v>2138</v>
      </c>
      <c r="I638" s="9" t="s">
        <v>47</v>
      </c>
      <c r="J638" s="9" t="s">
        <v>47</v>
      </c>
      <c r="K638" s="9" t="s">
        <v>47</v>
      </c>
      <c r="L638" s="9" t="s">
        <v>47</v>
      </c>
      <c r="M638" s="9">
        <v>0</v>
      </c>
      <c r="N638" s="95" t="s">
        <v>47</v>
      </c>
      <c r="O638" s="95" t="s">
        <v>56</v>
      </c>
      <c r="P638" s="95" t="s">
        <v>47</v>
      </c>
      <c r="Q638" s="9">
        <v>1173185812.04</v>
      </c>
      <c r="R638" s="9">
        <v>0</v>
      </c>
      <c r="S638" s="9">
        <v>734501900.86000013</v>
      </c>
      <c r="T638" s="9">
        <v>0</v>
      </c>
      <c r="U638" s="95" t="s">
        <v>50</v>
      </c>
      <c r="V638" s="9">
        <v>0</v>
      </c>
      <c r="W638" s="9">
        <v>378175785.5</v>
      </c>
      <c r="X638" s="95" t="s">
        <v>50</v>
      </c>
      <c r="Y638" s="9">
        <v>60508125.679999992</v>
      </c>
      <c r="Z638" s="9">
        <v>0</v>
      </c>
      <c r="AA638" s="95" t="s">
        <v>50</v>
      </c>
      <c r="AB638" s="9">
        <v>0</v>
      </c>
      <c r="AC638" s="9">
        <v>0</v>
      </c>
      <c r="AD638" s="95" t="s">
        <v>50</v>
      </c>
      <c r="AE638" s="9">
        <v>0</v>
      </c>
      <c r="AF638" s="95">
        <v>0</v>
      </c>
      <c r="AG638" s="95" t="s">
        <v>50</v>
      </c>
      <c r="AH638" s="9">
        <v>0</v>
      </c>
      <c r="AI638" s="9">
        <v>0</v>
      </c>
      <c r="AJ638" s="95" t="s">
        <v>50</v>
      </c>
      <c r="AK638" s="9">
        <v>0</v>
      </c>
      <c r="AL638" s="9">
        <v>0</v>
      </c>
      <c r="AM638" s="96" t="s">
        <v>47</v>
      </c>
      <c r="AN638" s="95" t="s">
        <v>47</v>
      </c>
      <c r="AO638" s="96" t="s">
        <v>47</v>
      </c>
      <c r="AP638" s="95" t="s">
        <v>47</v>
      </c>
    </row>
    <row r="639" spans="1:42" ht="15" customHeight="1" x14ac:dyDescent="0.25">
      <c r="A639" s="95" t="s">
        <v>1161</v>
      </c>
      <c r="B639" s="96">
        <v>44373</v>
      </c>
      <c r="C639" s="95" t="s">
        <v>1737</v>
      </c>
      <c r="D639" s="95" t="s">
        <v>70</v>
      </c>
      <c r="E639" s="95" t="s">
        <v>1792</v>
      </c>
      <c r="F639" s="95" t="s">
        <v>2136</v>
      </c>
      <c r="G639" s="95" t="s">
        <v>84</v>
      </c>
      <c r="H639" s="95" t="s">
        <v>47</v>
      </c>
      <c r="I639" s="9" t="s">
        <v>2139</v>
      </c>
      <c r="J639" s="9" t="s">
        <v>47</v>
      </c>
      <c r="K639" s="9" t="s">
        <v>2140</v>
      </c>
      <c r="L639" s="9" t="s">
        <v>2129</v>
      </c>
      <c r="M639" s="9">
        <v>29130240</v>
      </c>
      <c r="N639" s="95" t="s">
        <v>87</v>
      </c>
      <c r="O639" s="95" t="s">
        <v>2141</v>
      </c>
      <c r="P639" s="95" t="s">
        <v>2142</v>
      </c>
      <c r="Q639" s="9">
        <v>-22208000</v>
      </c>
      <c r="R639" s="9">
        <v>0</v>
      </c>
      <c r="S639" s="9">
        <v>-22208000</v>
      </c>
      <c r="T639" s="9">
        <v>0</v>
      </c>
      <c r="U639" s="95" t="s">
        <v>50</v>
      </c>
      <c r="V639" s="9">
        <v>0</v>
      </c>
      <c r="W639" s="9">
        <v>0</v>
      </c>
      <c r="X639" s="95" t="s">
        <v>50</v>
      </c>
      <c r="Y639" s="9">
        <v>0</v>
      </c>
      <c r="Z639" s="9">
        <v>0</v>
      </c>
      <c r="AA639" s="95" t="s">
        <v>50</v>
      </c>
      <c r="AB639" s="9">
        <v>0</v>
      </c>
      <c r="AC639" s="9">
        <v>0</v>
      </c>
      <c r="AD639" s="95" t="s">
        <v>50</v>
      </c>
      <c r="AE639" s="9">
        <v>0</v>
      </c>
      <c r="AF639" s="95">
        <v>0</v>
      </c>
      <c r="AG639" s="95" t="s">
        <v>50</v>
      </c>
      <c r="AH639" s="9">
        <v>0</v>
      </c>
      <c r="AI639" s="9">
        <v>0</v>
      </c>
      <c r="AJ639" s="95" t="s">
        <v>50</v>
      </c>
      <c r="AK639" s="9">
        <v>0</v>
      </c>
      <c r="AL639" s="9">
        <v>0</v>
      </c>
      <c r="AM639" s="96" t="s">
        <v>47</v>
      </c>
      <c r="AN639" s="95" t="s">
        <v>47</v>
      </c>
      <c r="AO639" s="96" t="s">
        <v>47</v>
      </c>
      <c r="AP639" s="95" t="s">
        <v>47</v>
      </c>
    </row>
    <row r="640" spans="1:42" ht="15" customHeight="1" x14ac:dyDescent="0.25">
      <c r="A640" s="95" t="s">
        <v>1166</v>
      </c>
      <c r="B640" s="96">
        <v>44373</v>
      </c>
      <c r="C640" s="95" t="s">
        <v>46</v>
      </c>
      <c r="D640" s="95" t="s">
        <v>80</v>
      </c>
      <c r="E640" s="95" t="s">
        <v>81</v>
      </c>
      <c r="F640" s="95" t="s">
        <v>2356</v>
      </c>
      <c r="G640" s="95" t="s">
        <v>48</v>
      </c>
      <c r="H640" s="95" t="s">
        <v>1065</v>
      </c>
      <c r="I640" s="9" t="s">
        <v>47</v>
      </c>
      <c r="J640" s="9" t="s">
        <v>47</v>
      </c>
      <c r="K640" s="9" t="s">
        <v>47</v>
      </c>
      <c r="L640" s="9" t="s">
        <v>47</v>
      </c>
      <c r="M640" s="9">
        <v>0</v>
      </c>
      <c r="N640" s="95" t="s">
        <v>47</v>
      </c>
      <c r="O640" s="95" t="s">
        <v>56</v>
      </c>
      <c r="P640" s="95" t="s">
        <v>47</v>
      </c>
      <c r="Q640" s="9">
        <v>6165343108.4499998</v>
      </c>
      <c r="R640" s="9">
        <v>0</v>
      </c>
      <c r="S640" s="9">
        <v>4710898081.25</v>
      </c>
      <c r="T640" s="9">
        <v>0</v>
      </c>
      <c r="U640" s="95" t="s">
        <v>50</v>
      </c>
      <c r="V640" s="9">
        <v>0</v>
      </c>
      <c r="W640" s="9">
        <v>1253831920</v>
      </c>
      <c r="X640" s="95" t="s">
        <v>49</v>
      </c>
      <c r="Y640" s="9">
        <v>200613107.20000002</v>
      </c>
      <c r="Z640" s="9">
        <v>0</v>
      </c>
      <c r="AA640" s="95" t="s">
        <v>50</v>
      </c>
      <c r="AB640" s="9">
        <v>0</v>
      </c>
      <c r="AC640" s="9">
        <v>0</v>
      </c>
      <c r="AD640" s="95" t="s">
        <v>50</v>
      </c>
      <c r="AE640" s="9">
        <v>0</v>
      </c>
      <c r="AF640" s="95">
        <v>0</v>
      </c>
      <c r="AG640" s="95" t="s">
        <v>50</v>
      </c>
      <c r="AH640" s="9">
        <v>0</v>
      </c>
      <c r="AI640" s="9">
        <v>0</v>
      </c>
      <c r="AJ640" s="95" t="s">
        <v>50</v>
      </c>
      <c r="AK640" s="9">
        <v>0</v>
      </c>
      <c r="AL640" s="9">
        <v>0</v>
      </c>
      <c r="AM640" s="96" t="s">
        <v>47</v>
      </c>
      <c r="AN640" s="95" t="s">
        <v>47</v>
      </c>
      <c r="AO640" s="96" t="s">
        <v>47</v>
      </c>
      <c r="AP640" s="95" t="s">
        <v>47</v>
      </c>
    </row>
    <row r="641" spans="1:42" ht="15" customHeight="1" x14ac:dyDescent="0.25">
      <c r="A641" s="95" t="s">
        <v>1168</v>
      </c>
      <c r="B641" s="96">
        <v>44373</v>
      </c>
      <c r="C641" s="95" t="s">
        <v>1737</v>
      </c>
      <c r="D641" s="95" t="s">
        <v>80</v>
      </c>
      <c r="E641" s="95" t="s">
        <v>1804</v>
      </c>
      <c r="F641" s="95" t="s">
        <v>2143</v>
      </c>
      <c r="G641" s="95" t="s">
        <v>48</v>
      </c>
      <c r="H641" s="95" t="s">
        <v>2144</v>
      </c>
      <c r="I641" s="9" t="s">
        <v>47</v>
      </c>
      <c r="J641" s="9" t="s">
        <v>47</v>
      </c>
      <c r="K641" s="9" t="s">
        <v>47</v>
      </c>
      <c r="L641" s="9" t="s">
        <v>47</v>
      </c>
      <c r="M641" s="9">
        <v>0</v>
      </c>
      <c r="N641" s="95" t="s">
        <v>47</v>
      </c>
      <c r="O641" s="95" t="s">
        <v>56</v>
      </c>
      <c r="P641" s="95" t="s">
        <v>47</v>
      </c>
      <c r="Q641" s="9">
        <v>497260924.46000004</v>
      </c>
      <c r="R641" s="9">
        <v>0</v>
      </c>
      <c r="S641" s="9">
        <v>302249040</v>
      </c>
      <c r="T641" s="9">
        <v>0</v>
      </c>
      <c r="U641" s="95" t="s">
        <v>50</v>
      </c>
      <c r="V641" s="9">
        <v>0</v>
      </c>
      <c r="W641" s="9">
        <v>168113693.5</v>
      </c>
      <c r="X641" s="95" t="s">
        <v>49</v>
      </c>
      <c r="Y641" s="9">
        <v>26898190.960000001</v>
      </c>
      <c r="Z641" s="9">
        <v>0</v>
      </c>
      <c r="AA641" s="95" t="s">
        <v>50</v>
      </c>
      <c r="AB641" s="9">
        <v>0</v>
      </c>
      <c r="AC641" s="9">
        <v>0</v>
      </c>
      <c r="AD641" s="95" t="s">
        <v>50</v>
      </c>
      <c r="AE641" s="9">
        <v>0</v>
      </c>
      <c r="AF641" s="95">
        <v>0</v>
      </c>
      <c r="AG641" s="95" t="s">
        <v>50</v>
      </c>
      <c r="AH641" s="9">
        <v>0</v>
      </c>
      <c r="AI641" s="9">
        <v>0</v>
      </c>
      <c r="AJ641" s="95" t="s">
        <v>50</v>
      </c>
      <c r="AK641" s="9">
        <v>0</v>
      </c>
      <c r="AL641" s="9">
        <v>0</v>
      </c>
      <c r="AM641" s="96" t="s">
        <v>47</v>
      </c>
      <c r="AN641" s="95" t="s">
        <v>47</v>
      </c>
      <c r="AO641" s="96" t="s">
        <v>47</v>
      </c>
      <c r="AP641" s="95" t="s">
        <v>47</v>
      </c>
    </row>
    <row r="642" spans="1:42" ht="15" customHeight="1" x14ac:dyDescent="0.25">
      <c r="A642" s="95" t="s">
        <v>1170</v>
      </c>
      <c r="B642" s="96">
        <v>44373</v>
      </c>
      <c r="C642" s="95" t="s">
        <v>46</v>
      </c>
      <c r="D642" s="95" t="s">
        <v>158</v>
      </c>
      <c r="E642" s="95" t="s">
        <v>159</v>
      </c>
      <c r="F642" s="95" t="s">
        <v>2420</v>
      </c>
      <c r="G642" s="95" t="s">
        <v>48</v>
      </c>
      <c r="H642" s="95" t="s">
        <v>1067</v>
      </c>
      <c r="I642" s="9" t="s">
        <v>47</v>
      </c>
      <c r="J642" s="9" t="s">
        <v>47</v>
      </c>
      <c r="K642" s="9" t="s">
        <v>47</v>
      </c>
      <c r="L642" s="9" t="s">
        <v>47</v>
      </c>
      <c r="M642" s="9">
        <v>0</v>
      </c>
      <c r="N642" s="95" t="s">
        <v>47</v>
      </c>
      <c r="O642" s="95" t="s">
        <v>56</v>
      </c>
      <c r="P642" s="95" t="s">
        <v>47</v>
      </c>
      <c r="Q642" s="9">
        <v>4422663564.1400003</v>
      </c>
      <c r="R642" s="9">
        <v>0</v>
      </c>
      <c r="S642" s="9">
        <v>3157062843.5</v>
      </c>
      <c r="T642" s="9">
        <v>0</v>
      </c>
      <c r="U642" s="95" t="s">
        <v>50</v>
      </c>
      <c r="V642" s="9">
        <v>0</v>
      </c>
      <c r="W642" s="9">
        <v>1091035104</v>
      </c>
      <c r="X642" s="95" t="s">
        <v>49</v>
      </c>
      <c r="Y642" s="9">
        <v>174565616.63999999</v>
      </c>
      <c r="Z642" s="9">
        <v>0</v>
      </c>
      <c r="AA642" s="95" t="s">
        <v>50</v>
      </c>
      <c r="AB642" s="9">
        <v>0</v>
      </c>
      <c r="AC642" s="9">
        <v>0</v>
      </c>
      <c r="AD642" s="95" t="s">
        <v>50</v>
      </c>
      <c r="AE642" s="9">
        <v>0</v>
      </c>
      <c r="AF642" s="95">
        <v>0</v>
      </c>
      <c r="AG642" s="95" t="s">
        <v>50</v>
      </c>
      <c r="AH642" s="9">
        <v>0</v>
      </c>
      <c r="AI642" s="9">
        <v>0</v>
      </c>
      <c r="AJ642" s="95" t="s">
        <v>50</v>
      </c>
      <c r="AK642" s="9">
        <v>0</v>
      </c>
      <c r="AL642" s="9">
        <v>0</v>
      </c>
      <c r="AM642" s="96" t="s">
        <v>47</v>
      </c>
      <c r="AN642" s="95" t="s">
        <v>47</v>
      </c>
      <c r="AO642" s="96" t="s">
        <v>47</v>
      </c>
      <c r="AP642" s="95" t="s">
        <v>47</v>
      </c>
    </row>
    <row r="643" spans="1:42" ht="15" customHeight="1" x14ac:dyDescent="0.25">
      <c r="A643" s="95" t="s">
        <v>1171</v>
      </c>
      <c r="B643" s="96">
        <v>44373</v>
      </c>
      <c r="C643" s="95" t="s">
        <v>46</v>
      </c>
      <c r="D643" s="95" t="s">
        <v>91</v>
      </c>
      <c r="E643" s="95" t="s">
        <v>92</v>
      </c>
      <c r="F643" s="95" t="s">
        <v>2434</v>
      </c>
      <c r="G643" s="95" t="s">
        <v>48</v>
      </c>
      <c r="H643" s="95" t="s">
        <v>1069</v>
      </c>
      <c r="I643" s="9" t="s">
        <v>47</v>
      </c>
      <c r="J643" s="9" t="s">
        <v>47</v>
      </c>
      <c r="K643" s="9" t="s">
        <v>47</v>
      </c>
      <c r="L643" s="9" t="s">
        <v>47</v>
      </c>
      <c r="M643" s="9">
        <v>0</v>
      </c>
      <c r="N643" s="95" t="s">
        <v>47</v>
      </c>
      <c r="O643" s="95" t="s">
        <v>56</v>
      </c>
      <c r="P643" s="95" t="s">
        <v>47</v>
      </c>
      <c r="Q643" s="9">
        <v>3284623519.8800006</v>
      </c>
      <c r="R643" s="9">
        <v>0</v>
      </c>
      <c r="S643" s="9">
        <v>2379069301.8000002</v>
      </c>
      <c r="T643" s="9">
        <v>0</v>
      </c>
      <c r="U643" s="95" t="s">
        <v>50</v>
      </c>
      <c r="V643" s="9">
        <v>0</v>
      </c>
      <c r="W643" s="9">
        <v>780650188</v>
      </c>
      <c r="X643" s="95" t="s">
        <v>50</v>
      </c>
      <c r="Y643" s="9">
        <v>124904030.08000001</v>
      </c>
      <c r="Z643" s="9">
        <v>0</v>
      </c>
      <c r="AA643" s="95" t="s">
        <v>50</v>
      </c>
      <c r="AB643" s="9">
        <v>0</v>
      </c>
      <c r="AC643" s="9">
        <v>0</v>
      </c>
      <c r="AD643" s="95" t="s">
        <v>50</v>
      </c>
      <c r="AE643" s="9">
        <v>0</v>
      </c>
      <c r="AF643" s="95">
        <v>0</v>
      </c>
      <c r="AG643" s="95" t="s">
        <v>50</v>
      </c>
      <c r="AH643" s="9">
        <v>0</v>
      </c>
      <c r="AI643" s="9">
        <v>0</v>
      </c>
      <c r="AJ643" s="95" t="s">
        <v>50</v>
      </c>
      <c r="AK643" s="9">
        <v>0</v>
      </c>
      <c r="AL643" s="9">
        <v>0</v>
      </c>
      <c r="AM643" s="96" t="s">
        <v>47</v>
      </c>
      <c r="AN643" s="95" t="s">
        <v>47</v>
      </c>
      <c r="AO643" s="96" t="s">
        <v>47</v>
      </c>
      <c r="AP643" s="95" t="s">
        <v>47</v>
      </c>
    </row>
    <row r="644" spans="1:42" ht="15" customHeight="1" x14ac:dyDescent="0.25">
      <c r="A644" s="95" t="s">
        <v>1173</v>
      </c>
      <c r="B644" s="96">
        <v>44373</v>
      </c>
      <c r="C644" s="95" t="s">
        <v>1737</v>
      </c>
      <c r="D644" s="95" t="s">
        <v>91</v>
      </c>
      <c r="E644" s="95" t="s">
        <v>1807</v>
      </c>
      <c r="F644" s="95" t="s">
        <v>2145</v>
      </c>
      <c r="G644" s="95" t="s">
        <v>48</v>
      </c>
      <c r="H644" s="95" t="s">
        <v>2146</v>
      </c>
      <c r="I644" s="9" t="s">
        <v>47</v>
      </c>
      <c r="J644" s="9" t="s">
        <v>47</v>
      </c>
      <c r="K644" s="9" t="s">
        <v>47</v>
      </c>
      <c r="L644" s="9" t="s">
        <v>47</v>
      </c>
      <c r="M644" s="9">
        <v>0</v>
      </c>
      <c r="N644" s="95" t="s">
        <v>47</v>
      </c>
      <c r="O644" s="95" t="s">
        <v>56</v>
      </c>
      <c r="P644" s="95" t="s">
        <v>47</v>
      </c>
      <c r="Q644" s="9">
        <v>205475584</v>
      </c>
      <c r="R644" s="9">
        <v>0</v>
      </c>
      <c r="S644" s="9">
        <v>60774400</v>
      </c>
      <c r="T644" s="9">
        <v>0</v>
      </c>
      <c r="U644" s="95" t="s">
        <v>50</v>
      </c>
      <c r="V644" s="9">
        <v>0</v>
      </c>
      <c r="W644" s="9">
        <v>124742400</v>
      </c>
      <c r="X644" s="95" t="s">
        <v>49</v>
      </c>
      <c r="Y644" s="9">
        <v>19958784</v>
      </c>
      <c r="Z644" s="9">
        <v>0</v>
      </c>
      <c r="AA644" s="95" t="s">
        <v>50</v>
      </c>
      <c r="AB644" s="9">
        <v>0</v>
      </c>
      <c r="AC644" s="9">
        <v>0</v>
      </c>
      <c r="AD644" s="95" t="s">
        <v>50</v>
      </c>
      <c r="AE644" s="9">
        <v>0</v>
      </c>
      <c r="AF644" s="95">
        <v>0</v>
      </c>
      <c r="AG644" s="95" t="s">
        <v>50</v>
      </c>
      <c r="AH644" s="9">
        <v>0</v>
      </c>
      <c r="AI644" s="9">
        <v>0</v>
      </c>
      <c r="AJ644" s="95" t="s">
        <v>50</v>
      </c>
      <c r="AK644" s="9">
        <v>0</v>
      </c>
      <c r="AL644" s="9">
        <v>0</v>
      </c>
      <c r="AM644" s="96" t="s">
        <v>47</v>
      </c>
      <c r="AN644" s="95" t="s">
        <v>47</v>
      </c>
      <c r="AO644" s="96" t="s">
        <v>47</v>
      </c>
      <c r="AP644" s="95" t="s">
        <v>47</v>
      </c>
    </row>
    <row r="645" spans="1:42" ht="15" customHeight="1" x14ac:dyDescent="0.25">
      <c r="A645" s="95" t="s">
        <v>1175</v>
      </c>
      <c r="B645" s="96">
        <v>44373</v>
      </c>
      <c r="C645" s="95" t="s">
        <v>46</v>
      </c>
      <c r="D645" s="95" t="s">
        <v>175</v>
      </c>
      <c r="E645" s="95" t="s">
        <v>176</v>
      </c>
      <c r="F645" s="95" t="s">
        <v>2358</v>
      </c>
      <c r="G645" s="95" t="s">
        <v>48</v>
      </c>
      <c r="H645" s="95" t="s">
        <v>1071</v>
      </c>
      <c r="I645" s="9" t="s">
        <v>47</v>
      </c>
      <c r="J645" s="9" t="s">
        <v>47</v>
      </c>
      <c r="K645" s="9" t="s">
        <v>47</v>
      </c>
      <c r="L645" s="9" t="s">
        <v>47</v>
      </c>
      <c r="M645" s="9">
        <v>0</v>
      </c>
      <c r="N645" s="95" t="s">
        <v>47</v>
      </c>
      <c r="O645" s="95" t="s">
        <v>56</v>
      </c>
      <c r="P645" s="95" t="s">
        <v>47</v>
      </c>
      <c r="Q645" s="9">
        <v>1358077608.98</v>
      </c>
      <c r="R645" s="9">
        <v>0</v>
      </c>
      <c r="S645" s="9">
        <v>1010723515.5</v>
      </c>
      <c r="T645" s="9">
        <v>0</v>
      </c>
      <c r="U645" s="95" t="s">
        <v>50</v>
      </c>
      <c r="V645" s="9">
        <v>0</v>
      </c>
      <c r="W645" s="9">
        <v>299443184</v>
      </c>
      <c r="X645" s="95" t="s">
        <v>49</v>
      </c>
      <c r="Y645" s="9">
        <v>47910909.439999998</v>
      </c>
      <c r="Z645" s="9">
        <v>0</v>
      </c>
      <c r="AA645" s="95" t="s">
        <v>50</v>
      </c>
      <c r="AB645" s="9">
        <v>0</v>
      </c>
      <c r="AC645" s="9">
        <v>0</v>
      </c>
      <c r="AD645" s="95" t="s">
        <v>50</v>
      </c>
      <c r="AE645" s="9">
        <v>0</v>
      </c>
      <c r="AF645" s="95">
        <v>0</v>
      </c>
      <c r="AG645" s="95" t="s">
        <v>50</v>
      </c>
      <c r="AH645" s="9">
        <v>0</v>
      </c>
      <c r="AI645" s="9">
        <v>0</v>
      </c>
      <c r="AJ645" s="95" t="s">
        <v>50</v>
      </c>
      <c r="AK645" s="9">
        <v>0</v>
      </c>
      <c r="AL645" s="9">
        <v>0</v>
      </c>
      <c r="AM645" s="96" t="s">
        <v>47</v>
      </c>
      <c r="AN645" s="95" t="s">
        <v>47</v>
      </c>
      <c r="AO645" s="96" t="s">
        <v>47</v>
      </c>
      <c r="AP645" s="95" t="s">
        <v>47</v>
      </c>
    </row>
    <row r="646" spans="1:42" ht="15" customHeight="1" x14ac:dyDescent="0.25">
      <c r="A646" s="95" t="s">
        <v>1177</v>
      </c>
      <c r="B646" s="96">
        <v>44373</v>
      </c>
      <c r="C646" s="95" t="s">
        <v>46</v>
      </c>
      <c r="D646" s="95" t="s">
        <v>175</v>
      </c>
      <c r="E646" s="95" t="s">
        <v>176</v>
      </c>
      <c r="F646" s="95" t="s">
        <v>2358</v>
      </c>
      <c r="G646" s="95" t="s">
        <v>48</v>
      </c>
      <c r="H646" s="95" t="s">
        <v>1073</v>
      </c>
      <c r="I646" s="9" t="s">
        <v>47</v>
      </c>
      <c r="J646" s="9" t="s">
        <v>47</v>
      </c>
      <c r="K646" s="9" t="s">
        <v>47</v>
      </c>
      <c r="L646" s="9" t="s">
        <v>47</v>
      </c>
      <c r="M646" s="9">
        <v>0</v>
      </c>
      <c r="N646" s="95" t="s">
        <v>47</v>
      </c>
      <c r="O646" s="95" t="s">
        <v>1074</v>
      </c>
      <c r="P646" s="95" t="s">
        <v>1075</v>
      </c>
      <c r="Q646" s="9">
        <v>73704768</v>
      </c>
      <c r="R646" s="9">
        <v>0</v>
      </c>
      <c r="S646" s="9">
        <v>61789248</v>
      </c>
      <c r="T646" s="9">
        <v>10272000</v>
      </c>
      <c r="U646" s="95" t="s">
        <v>49</v>
      </c>
      <c r="V646" s="9">
        <v>1643520</v>
      </c>
      <c r="W646" s="9">
        <v>0</v>
      </c>
      <c r="X646" s="95" t="s">
        <v>50</v>
      </c>
      <c r="Y646" s="9">
        <v>0</v>
      </c>
      <c r="Z646" s="9">
        <v>0</v>
      </c>
      <c r="AA646" s="95" t="s">
        <v>50</v>
      </c>
      <c r="AB646" s="9">
        <v>0</v>
      </c>
      <c r="AC646" s="9">
        <v>0</v>
      </c>
      <c r="AD646" s="95" t="s">
        <v>50</v>
      </c>
      <c r="AE646" s="9">
        <v>0</v>
      </c>
      <c r="AF646" s="95">
        <v>0</v>
      </c>
      <c r="AG646" s="95" t="s">
        <v>50</v>
      </c>
      <c r="AH646" s="9">
        <v>0</v>
      </c>
      <c r="AI646" s="9">
        <v>0</v>
      </c>
      <c r="AJ646" s="95" t="s">
        <v>50</v>
      </c>
      <c r="AK646" s="9">
        <v>0</v>
      </c>
      <c r="AL646" s="9">
        <v>0</v>
      </c>
      <c r="AM646" s="96" t="s">
        <v>47</v>
      </c>
      <c r="AN646" s="95" t="s">
        <v>47</v>
      </c>
      <c r="AO646" s="96" t="s">
        <v>47</v>
      </c>
      <c r="AP646" s="95" t="s">
        <v>47</v>
      </c>
    </row>
    <row r="647" spans="1:42" ht="15" customHeight="1" x14ac:dyDescent="0.25">
      <c r="A647" s="95" t="s">
        <v>1181</v>
      </c>
      <c r="B647" s="96">
        <v>44373</v>
      </c>
      <c r="C647" s="95" t="s">
        <v>46</v>
      </c>
      <c r="D647" s="95" t="s">
        <v>175</v>
      </c>
      <c r="E647" s="95" t="s">
        <v>176</v>
      </c>
      <c r="F647" s="95" t="s">
        <v>2358</v>
      </c>
      <c r="G647" s="95" t="s">
        <v>48</v>
      </c>
      <c r="H647" s="95" t="s">
        <v>1077</v>
      </c>
      <c r="I647" s="9" t="s">
        <v>47</v>
      </c>
      <c r="J647" s="9" t="s">
        <v>47</v>
      </c>
      <c r="K647" s="9" t="s">
        <v>47</v>
      </c>
      <c r="L647" s="9" t="s">
        <v>47</v>
      </c>
      <c r="M647" s="9">
        <v>0</v>
      </c>
      <c r="N647" s="95" t="s">
        <v>47</v>
      </c>
      <c r="O647" s="95" t="s">
        <v>56</v>
      </c>
      <c r="P647" s="95" t="s">
        <v>47</v>
      </c>
      <c r="Q647" s="9">
        <v>80507216</v>
      </c>
      <c r="R647" s="9">
        <v>0</v>
      </c>
      <c r="S647" s="9">
        <v>55688784</v>
      </c>
      <c r="T647" s="9">
        <v>0</v>
      </c>
      <c r="U647" s="95" t="s">
        <v>50</v>
      </c>
      <c r="V647" s="9">
        <v>0</v>
      </c>
      <c r="W647" s="9">
        <v>21395200</v>
      </c>
      <c r="X647" s="95" t="s">
        <v>49</v>
      </c>
      <c r="Y647" s="9">
        <v>3423232</v>
      </c>
      <c r="Z647" s="9">
        <v>0</v>
      </c>
      <c r="AA647" s="95" t="s">
        <v>50</v>
      </c>
      <c r="AB647" s="9">
        <v>0</v>
      </c>
      <c r="AC647" s="9">
        <v>0</v>
      </c>
      <c r="AD647" s="95" t="s">
        <v>50</v>
      </c>
      <c r="AE647" s="9">
        <v>0</v>
      </c>
      <c r="AF647" s="95">
        <v>0</v>
      </c>
      <c r="AG647" s="95" t="s">
        <v>50</v>
      </c>
      <c r="AH647" s="9">
        <v>0</v>
      </c>
      <c r="AI647" s="9">
        <v>0</v>
      </c>
      <c r="AJ647" s="95" t="s">
        <v>50</v>
      </c>
      <c r="AK647" s="9">
        <v>0</v>
      </c>
      <c r="AL647" s="9">
        <v>0</v>
      </c>
      <c r="AM647" s="96" t="s">
        <v>47</v>
      </c>
      <c r="AN647" s="95" t="s">
        <v>47</v>
      </c>
      <c r="AO647" s="96" t="s">
        <v>47</v>
      </c>
      <c r="AP647" s="95" t="s">
        <v>47</v>
      </c>
    </row>
    <row r="648" spans="1:42" ht="15" customHeight="1" x14ac:dyDescent="0.25">
      <c r="A648" s="95" t="s">
        <v>1183</v>
      </c>
      <c r="B648" s="96">
        <v>44373</v>
      </c>
      <c r="C648" s="95" t="s">
        <v>46</v>
      </c>
      <c r="D648" s="95" t="s">
        <v>175</v>
      </c>
      <c r="E648" s="95" t="s">
        <v>176</v>
      </c>
      <c r="F648" s="95" t="s">
        <v>2358</v>
      </c>
      <c r="G648" s="95" t="s">
        <v>48</v>
      </c>
      <c r="H648" s="95" t="s">
        <v>1079</v>
      </c>
      <c r="I648" s="9" t="s">
        <v>47</v>
      </c>
      <c r="J648" s="9" t="s">
        <v>47</v>
      </c>
      <c r="K648" s="9" t="s">
        <v>47</v>
      </c>
      <c r="L648" s="9" t="s">
        <v>47</v>
      </c>
      <c r="M648" s="9">
        <v>0</v>
      </c>
      <c r="N648" s="95" t="s">
        <v>47</v>
      </c>
      <c r="O648" s="95" t="s">
        <v>403</v>
      </c>
      <c r="P648" s="95" t="s">
        <v>1080</v>
      </c>
      <c r="Q648" s="9">
        <v>24278144.989999998</v>
      </c>
      <c r="R648" s="9">
        <v>0</v>
      </c>
      <c r="S648" s="9">
        <v>684672.5</v>
      </c>
      <c r="T648" s="9">
        <v>20339200</v>
      </c>
      <c r="U648" s="95" t="s">
        <v>49</v>
      </c>
      <c r="V648" s="9">
        <v>3254272</v>
      </c>
      <c r="W648" s="9">
        <v>0</v>
      </c>
      <c r="X648" s="95" t="s">
        <v>50</v>
      </c>
      <c r="Y648" s="9">
        <v>0</v>
      </c>
      <c r="Z648" s="9">
        <v>0</v>
      </c>
      <c r="AA648" s="95" t="s">
        <v>50</v>
      </c>
      <c r="AB648" s="9">
        <v>0</v>
      </c>
      <c r="AC648" s="9">
        <v>0</v>
      </c>
      <c r="AD648" s="95" t="s">
        <v>50</v>
      </c>
      <c r="AE648" s="9">
        <v>0</v>
      </c>
      <c r="AF648" s="95">
        <v>0</v>
      </c>
      <c r="AG648" s="95" t="s">
        <v>50</v>
      </c>
      <c r="AH648" s="9">
        <v>0</v>
      </c>
      <c r="AI648" s="9">
        <v>0</v>
      </c>
      <c r="AJ648" s="95" t="s">
        <v>50</v>
      </c>
      <c r="AK648" s="9">
        <v>0</v>
      </c>
      <c r="AL648" s="9">
        <v>0</v>
      </c>
      <c r="AM648" s="96" t="s">
        <v>47</v>
      </c>
      <c r="AN648" s="95" t="s">
        <v>47</v>
      </c>
      <c r="AO648" s="96" t="s">
        <v>47</v>
      </c>
      <c r="AP648" s="95" t="s">
        <v>47</v>
      </c>
    </row>
    <row r="649" spans="1:42" ht="15" customHeight="1" x14ac:dyDescent="0.25">
      <c r="A649" s="95" t="s">
        <v>1185</v>
      </c>
      <c r="B649" s="96">
        <v>44373</v>
      </c>
      <c r="C649" s="95" t="s">
        <v>46</v>
      </c>
      <c r="D649" s="95" t="s">
        <v>175</v>
      </c>
      <c r="E649" s="95" t="s">
        <v>176</v>
      </c>
      <c r="F649" s="95" t="s">
        <v>2358</v>
      </c>
      <c r="G649" s="95" t="s">
        <v>48</v>
      </c>
      <c r="H649" s="95" t="s">
        <v>1082</v>
      </c>
      <c r="I649" s="9" t="s">
        <v>47</v>
      </c>
      <c r="J649" s="9" t="s">
        <v>47</v>
      </c>
      <c r="K649" s="9" t="s">
        <v>47</v>
      </c>
      <c r="L649" s="9" t="s">
        <v>47</v>
      </c>
      <c r="M649" s="9">
        <v>0</v>
      </c>
      <c r="N649" s="95" t="s">
        <v>47</v>
      </c>
      <c r="O649" s="95" t="s">
        <v>56</v>
      </c>
      <c r="P649" s="95" t="s">
        <v>47</v>
      </c>
      <c r="Q649" s="9">
        <v>2195835451.0500002</v>
      </c>
      <c r="R649" s="9">
        <v>0</v>
      </c>
      <c r="S649" s="9">
        <v>1541843216</v>
      </c>
      <c r="T649" s="9">
        <v>0</v>
      </c>
      <c r="U649" s="95" t="s">
        <v>50</v>
      </c>
      <c r="V649" s="9">
        <v>0</v>
      </c>
      <c r="W649" s="9">
        <v>563786409.5</v>
      </c>
      <c r="X649" s="95" t="s">
        <v>49</v>
      </c>
      <c r="Y649" s="9">
        <v>90205825.519999996</v>
      </c>
      <c r="Z649" s="9">
        <v>0</v>
      </c>
      <c r="AA649" s="95" t="s">
        <v>50</v>
      </c>
      <c r="AB649" s="9">
        <v>0</v>
      </c>
      <c r="AC649" s="9">
        <v>0</v>
      </c>
      <c r="AD649" s="95" t="s">
        <v>50</v>
      </c>
      <c r="AE649" s="9">
        <v>0</v>
      </c>
      <c r="AF649" s="95">
        <v>0</v>
      </c>
      <c r="AG649" s="95" t="s">
        <v>50</v>
      </c>
      <c r="AH649" s="9">
        <v>0</v>
      </c>
      <c r="AI649" s="9">
        <v>0</v>
      </c>
      <c r="AJ649" s="95" t="s">
        <v>50</v>
      </c>
      <c r="AK649" s="9">
        <v>0</v>
      </c>
      <c r="AL649" s="9">
        <v>0</v>
      </c>
      <c r="AM649" s="96" t="s">
        <v>47</v>
      </c>
      <c r="AN649" s="95" t="s">
        <v>47</v>
      </c>
      <c r="AO649" s="96" t="s">
        <v>47</v>
      </c>
      <c r="AP649" s="95" t="s">
        <v>47</v>
      </c>
    </row>
    <row r="650" spans="1:42" ht="15" customHeight="1" x14ac:dyDescent="0.25">
      <c r="A650" s="95" t="s">
        <v>1187</v>
      </c>
      <c r="B650" s="96">
        <v>44373</v>
      </c>
      <c r="C650" s="95" t="s">
        <v>46</v>
      </c>
      <c r="D650" s="95" t="s">
        <v>101</v>
      </c>
      <c r="E650" s="95" t="s">
        <v>102</v>
      </c>
      <c r="F650" s="95" t="s">
        <v>2350</v>
      </c>
      <c r="G650" s="95" t="s">
        <v>48</v>
      </c>
      <c r="H650" s="95" t="s">
        <v>2347</v>
      </c>
      <c r="I650" s="9" t="s">
        <v>47</v>
      </c>
      <c r="J650" s="9" t="s">
        <v>47</v>
      </c>
      <c r="K650" s="9" t="s">
        <v>47</v>
      </c>
      <c r="L650" s="9" t="s">
        <v>47</v>
      </c>
      <c r="M650" s="9">
        <v>0</v>
      </c>
      <c r="N650" s="95" t="s">
        <v>47</v>
      </c>
      <c r="O650" s="95" t="s">
        <v>56</v>
      </c>
      <c r="P650" s="95" t="s">
        <v>47</v>
      </c>
      <c r="Q650" s="9">
        <v>821752560</v>
      </c>
      <c r="R650" s="9">
        <v>0</v>
      </c>
      <c r="S650" s="9">
        <v>649831280</v>
      </c>
      <c r="T650" s="9">
        <v>0</v>
      </c>
      <c r="U650" s="95" t="s">
        <v>50</v>
      </c>
      <c r="V650" s="9">
        <v>0</v>
      </c>
      <c r="W650" s="9">
        <v>148208000</v>
      </c>
      <c r="X650" s="95" t="s">
        <v>49</v>
      </c>
      <c r="Y650" s="9">
        <v>23713280</v>
      </c>
      <c r="Z650" s="9">
        <v>0</v>
      </c>
      <c r="AA650" s="95" t="s">
        <v>50</v>
      </c>
      <c r="AB650" s="9">
        <v>0</v>
      </c>
      <c r="AC650" s="9">
        <v>0</v>
      </c>
      <c r="AD650" s="95" t="s">
        <v>50</v>
      </c>
      <c r="AE650" s="9">
        <v>0</v>
      </c>
      <c r="AF650" s="95">
        <v>0</v>
      </c>
      <c r="AG650" s="95" t="s">
        <v>50</v>
      </c>
      <c r="AH650" s="9">
        <v>0</v>
      </c>
      <c r="AI650" s="9">
        <v>0</v>
      </c>
      <c r="AJ650" s="95" t="s">
        <v>50</v>
      </c>
      <c r="AK650" s="9">
        <v>0</v>
      </c>
      <c r="AL650" s="9">
        <v>0</v>
      </c>
      <c r="AM650" s="96" t="s">
        <v>47</v>
      </c>
      <c r="AN650" s="95" t="s">
        <v>47</v>
      </c>
      <c r="AO650" s="96" t="s">
        <v>47</v>
      </c>
      <c r="AP650" s="95" t="s">
        <v>47</v>
      </c>
    </row>
    <row r="651" spans="1:42" ht="15" customHeight="1" x14ac:dyDescent="0.25">
      <c r="A651" s="95" t="s">
        <v>1191</v>
      </c>
      <c r="B651" s="96">
        <v>44373</v>
      </c>
      <c r="C651" s="95" t="s">
        <v>46</v>
      </c>
      <c r="D651" s="95" t="s">
        <v>101</v>
      </c>
      <c r="E651" s="95" t="s">
        <v>102</v>
      </c>
      <c r="F651" s="95" t="s">
        <v>2350</v>
      </c>
      <c r="G651" s="95" t="s">
        <v>48</v>
      </c>
      <c r="H651" s="95" t="s">
        <v>2348</v>
      </c>
      <c r="I651" s="9" t="s">
        <v>47</v>
      </c>
      <c r="J651" s="9" t="s">
        <v>47</v>
      </c>
      <c r="K651" s="9" t="s">
        <v>47</v>
      </c>
      <c r="L651" s="9" t="s">
        <v>47</v>
      </c>
      <c r="M651" s="9">
        <v>0</v>
      </c>
      <c r="N651" s="95" t="s">
        <v>47</v>
      </c>
      <c r="O651" s="95" t="s">
        <v>435</v>
      </c>
      <c r="P651" s="95" t="s">
        <v>436</v>
      </c>
      <c r="Q651" s="9">
        <v>209915520</v>
      </c>
      <c r="R651" s="9">
        <v>0</v>
      </c>
      <c r="S651" s="9">
        <v>197279872</v>
      </c>
      <c r="T651" s="9">
        <v>10892800</v>
      </c>
      <c r="U651" s="95" t="s">
        <v>49</v>
      </c>
      <c r="V651" s="9">
        <v>1742848</v>
      </c>
      <c r="W651" s="9">
        <v>0</v>
      </c>
      <c r="X651" s="95" t="s">
        <v>50</v>
      </c>
      <c r="Y651" s="9">
        <v>0</v>
      </c>
      <c r="Z651" s="9">
        <v>0</v>
      </c>
      <c r="AA651" s="95" t="s">
        <v>50</v>
      </c>
      <c r="AB651" s="9">
        <v>0</v>
      </c>
      <c r="AC651" s="9">
        <v>0</v>
      </c>
      <c r="AD651" s="95" t="s">
        <v>50</v>
      </c>
      <c r="AE651" s="9">
        <v>0</v>
      </c>
      <c r="AF651" s="95">
        <v>0</v>
      </c>
      <c r="AG651" s="95" t="s">
        <v>50</v>
      </c>
      <c r="AH651" s="9">
        <v>0</v>
      </c>
      <c r="AI651" s="9">
        <v>0</v>
      </c>
      <c r="AJ651" s="95" t="s">
        <v>50</v>
      </c>
      <c r="AK651" s="9">
        <v>0</v>
      </c>
      <c r="AL651" s="9">
        <v>0</v>
      </c>
      <c r="AM651" s="96" t="s">
        <v>47</v>
      </c>
      <c r="AN651" s="95" t="s">
        <v>47</v>
      </c>
      <c r="AO651" s="96" t="s">
        <v>47</v>
      </c>
      <c r="AP651" s="95" t="s">
        <v>47</v>
      </c>
    </row>
    <row r="652" spans="1:42" ht="15" customHeight="1" x14ac:dyDescent="0.25">
      <c r="A652" s="95" t="s">
        <v>1195</v>
      </c>
      <c r="B652" s="96">
        <v>44373</v>
      </c>
      <c r="C652" s="95" t="s">
        <v>46</v>
      </c>
      <c r="D652" s="95" t="s">
        <v>101</v>
      </c>
      <c r="E652" s="95" t="s">
        <v>102</v>
      </c>
      <c r="F652" s="95" t="s">
        <v>2350</v>
      </c>
      <c r="G652" s="95" t="s">
        <v>48</v>
      </c>
      <c r="H652" s="95" t="s">
        <v>2349</v>
      </c>
      <c r="I652" s="9" t="s">
        <v>47</v>
      </c>
      <c r="J652" s="9" t="s">
        <v>47</v>
      </c>
      <c r="K652" s="9" t="s">
        <v>47</v>
      </c>
      <c r="L652" s="9" t="s">
        <v>47</v>
      </c>
      <c r="M652" s="9">
        <v>0</v>
      </c>
      <c r="N652" s="95" t="s">
        <v>47</v>
      </c>
      <c r="O652" s="95" t="s">
        <v>56</v>
      </c>
      <c r="P652" s="95" t="s">
        <v>47</v>
      </c>
      <c r="Q652" s="9">
        <v>2777805857.23</v>
      </c>
      <c r="R652" s="9">
        <v>0</v>
      </c>
      <c r="S652" s="9">
        <f>2260017964.75-35693264</f>
        <v>2224324700.75</v>
      </c>
      <c r="T652" s="9">
        <v>0</v>
      </c>
      <c r="U652" s="95" t="s">
        <v>50</v>
      </c>
      <c r="V652" s="9">
        <v>0</v>
      </c>
      <c r="W652" s="9">
        <v>477138928</v>
      </c>
      <c r="X652" s="95" t="s">
        <v>49</v>
      </c>
      <c r="Y652" s="9">
        <v>76342228.479999989</v>
      </c>
      <c r="Z652" s="9">
        <v>0</v>
      </c>
      <c r="AA652" s="95" t="s">
        <v>50</v>
      </c>
      <c r="AB652" s="9">
        <v>0</v>
      </c>
      <c r="AC652" s="9">
        <v>0</v>
      </c>
      <c r="AD652" s="95" t="s">
        <v>50</v>
      </c>
      <c r="AE652" s="9">
        <v>0</v>
      </c>
      <c r="AF652" s="95">
        <v>0</v>
      </c>
      <c r="AG652" s="95" t="s">
        <v>50</v>
      </c>
      <c r="AH652" s="9">
        <v>0</v>
      </c>
      <c r="AI652" s="9">
        <v>0</v>
      </c>
      <c r="AJ652" s="95" t="s">
        <v>50</v>
      </c>
      <c r="AK652" s="9">
        <v>0</v>
      </c>
      <c r="AL652" s="9">
        <v>0</v>
      </c>
      <c r="AM652" s="96" t="s">
        <v>47</v>
      </c>
      <c r="AN652" s="95" t="s">
        <v>47</v>
      </c>
      <c r="AO652" s="96" t="s">
        <v>47</v>
      </c>
      <c r="AP652" s="95" t="s">
        <v>47</v>
      </c>
    </row>
    <row r="653" spans="1:42" ht="15" customHeight="1" x14ac:dyDescent="0.25">
      <c r="A653" s="95" t="s">
        <v>2697</v>
      </c>
      <c r="B653" s="96">
        <v>44373</v>
      </c>
      <c r="C653" s="95" t="s">
        <v>46</v>
      </c>
      <c r="D653" s="95" t="s">
        <v>187</v>
      </c>
      <c r="E653" s="95" t="s">
        <v>188</v>
      </c>
      <c r="F653" s="95" t="s">
        <v>2452</v>
      </c>
      <c r="G653" s="95" t="s">
        <v>48</v>
      </c>
      <c r="H653" s="95" t="s">
        <v>1087</v>
      </c>
      <c r="I653" s="9" t="s">
        <v>47</v>
      </c>
      <c r="J653" s="9" t="s">
        <v>47</v>
      </c>
      <c r="K653" s="9" t="s">
        <v>47</v>
      </c>
      <c r="L653" s="9" t="s">
        <v>47</v>
      </c>
      <c r="M653" s="9">
        <v>0</v>
      </c>
      <c r="N653" s="95" t="s">
        <v>47</v>
      </c>
      <c r="O653" s="95" t="s">
        <v>56</v>
      </c>
      <c r="P653" s="95" t="s">
        <v>47</v>
      </c>
      <c r="Q653" s="9">
        <v>884870810.25</v>
      </c>
      <c r="R653" s="9">
        <v>0</v>
      </c>
      <c r="S653" s="9">
        <v>383256650.25</v>
      </c>
      <c r="T653" s="9">
        <v>0</v>
      </c>
      <c r="U653" s="95" t="s">
        <v>50</v>
      </c>
      <c r="V653" s="9">
        <v>0</v>
      </c>
      <c r="W653" s="9">
        <v>432426000</v>
      </c>
      <c r="X653" s="95" t="s">
        <v>49</v>
      </c>
      <c r="Y653" s="9">
        <v>69188160</v>
      </c>
      <c r="Z653" s="9">
        <v>0</v>
      </c>
      <c r="AA653" s="95" t="s">
        <v>50</v>
      </c>
      <c r="AB653" s="9">
        <v>0</v>
      </c>
      <c r="AC653" s="9">
        <v>0</v>
      </c>
      <c r="AD653" s="95" t="s">
        <v>50</v>
      </c>
      <c r="AE653" s="9">
        <v>0</v>
      </c>
      <c r="AF653" s="95">
        <v>0</v>
      </c>
      <c r="AG653" s="95" t="s">
        <v>50</v>
      </c>
      <c r="AH653" s="9">
        <v>0</v>
      </c>
      <c r="AI653" s="9">
        <v>0</v>
      </c>
      <c r="AJ653" s="95" t="s">
        <v>50</v>
      </c>
      <c r="AK653" s="9">
        <v>0</v>
      </c>
      <c r="AL653" s="9">
        <v>0</v>
      </c>
      <c r="AM653" s="96" t="s">
        <v>47</v>
      </c>
      <c r="AN653" s="95" t="s">
        <v>47</v>
      </c>
      <c r="AO653" s="96" t="s">
        <v>47</v>
      </c>
      <c r="AP653" s="95" t="s">
        <v>47</v>
      </c>
    </row>
    <row r="654" spans="1:42" ht="15" customHeight="1" x14ac:dyDescent="0.25">
      <c r="A654" s="95" t="s">
        <v>2698</v>
      </c>
      <c r="B654" s="96">
        <v>44373</v>
      </c>
      <c r="C654" s="95" t="s">
        <v>46</v>
      </c>
      <c r="D654" s="95" t="s">
        <v>187</v>
      </c>
      <c r="E654" s="95" t="s">
        <v>188</v>
      </c>
      <c r="F654" s="95" t="s">
        <v>2452</v>
      </c>
      <c r="G654" s="95" t="s">
        <v>48</v>
      </c>
      <c r="H654" s="95" t="s">
        <v>1089</v>
      </c>
      <c r="I654" s="9" t="s">
        <v>47</v>
      </c>
      <c r="J654" s="9" t="s">
        <v>47</v>
      </c>
      <c r="K654" s="9" t="s">
        <v>47</v>
      </c>
      <c r="L654" s="9" t="s">
        <v>47</v>
      </c>
      <c r="M654" s="9">
        <v>0</v>
      </c>
      <c r="N654" s="95" t="s">
        <v>47</v>
      </c>
      <c r="O654" s="95" t="s">
        <v>403</v>
      </c>
      <c r="P654" s="95" t="s">
        <v>1090</v>
      </c>
      <c r="Q654" s="9">
        <v>63955200</v>
      </c>
      <c r="R654" s="9">
        <v>0</v>
      </c>
      <c r="S654" s="9">
        <v>62656000</v>
      </c>
      <c r="T654" s="9">
        <v>1120000</v>
      </c>
      <c r="U654" s="95" t="s">
        <v>49</v>
      </c>
      <c r="V654" s="9">
        <v>179200</v>
      </c>
      <c r="W654" s="9">
        <v>0</v>
      </c>
      <c r="X654" s="95" t="s">
        <v>50</v>
      </c>
      <c r="Y654" s="9">
        <v>0</v>
      </c>
      <c r="Z654" s="9">
        <v>0</v>
      </c>
      <c r="AA654" s="95" t="s">
        <v>50</v>
      </c>
      <c r="AB654" s="9">
        <v>0</v>
      </c>
      <c r="AC654" s="9">
        <v>0</v>
      </c>
      <c r="AD654" s="95" t="s">
        <v>50</v>
      </c>
      <c r="AE654" s="9">
        <v>0</v>
      </c>
      <c r="AF654" s="95">
        <v>0</v>
      </c>
      <c r="AG654" s="95" t="s">
        <v>50</v>
      </c>
      <c r="AH654" s="9">
        <v>0</v>
      </c>
      <c r="AI654" s="9">
        <v>0</v>
      </c>
      <c r="AJ654" s="95" t="s">
        <v>50</v>
      </c>
      <c r="AK654" s="9">
        <v>0</v>
      </c>
      <c r="AL654" s="9">
        <v>0</v>
      </c>
      <c r="AM654" s="96" t="s">
        <v>47</v>
      </c>
      <c r="AN654" s="95" t="s">
        <v>47</v>
      </c>
      <c r="AO654" s="96" t="s">
        <v>47</v>
      </c>
      <c r="AP654" s="95" t="s">
        <v>47</v>
      </c>
    </row>
    <row r="655" spans="1:42" ht="15" customHeight="1" x14ac:dyDescent="0.25">
      <c r="A655" s="95" t="s">
        <v>2699</v>
      </c>
      <c r="B655" s="96">
        <v>44373</v>
      </c>
      <c r="C655" s="95" t="s">
        <v>46</v>
      </c>
      <c r="D655" s="95" t="s">
        <v>187</v>
      </c>
      <c r="E655" s="95" t="s">
        <v>188</v>
      </c>
      <c r="F655" s="95" t="s">
        <v>2452</v>
      </c>
      <c r="G655" s="95" t="s">
        <v>48</v>
      </c>
      <c r="H655" s="95" t="s">
        <v>1092</v>
      </c>
      <c r="I655" s="9" t="s">
        <v>47</v>
      </c>
      <c r="J655" s="9" t="s">
        <v>47</v>
      </c>
      <c r="K655" s="9" t="s">
        <v>47</v>
      </c>
      <c r="L655" s="9" t="s">
        <v>47</v>
      </c>
      <c r="M655" s="9">
        <v>0</v>
      </c>
      <c r="N655" s="95" t="s">
        <v>47</v>
      </c>
      <c r="O655" s="95" t="s">
        <v>56</v>
      </c>
      <c r="P655" s="95" t="s">
        <v>47</v>
      </c>
      <c r="Q655" s="9">
        <v>147448319.67000002</v>
      </c>
      <c r="R655" s="9">
        <v>0</v>
      </c>
      <c r="S655" s="9">
        <v>76893741.75</v>
      </c>
      <c r="T655" s="9">
        <v>0</v>
      </c>
      <c r="U655" s="95" t="s">
        <v>50</v>
      </c>
      <c r="V655" s="9">
        <v>0</v>
      </c>
      <c r="W655" s="9">
        <v>60822912</v>
      </c>
      <c r="X655" s="95" t="s">
        <v>50</v>
      </c>
      <c r="Y655" s="9">
        <v>9731665.9199999999</v>
      </c>
      <c r="Z655" s="9">
        <v>0</v>
      </c>
      <c r="AA655" s="95" t="s">
        <v>50</v>
      </c>
      <c r="AB655" s="9">
        <v>0</v>
      </c>
      <c r="AC655" s="9">
        <v>0</v>
      </c>
      <c r="AD655" s="95" t="s">
        <v>50</v>
      </c>
      <c r="AE655" s="9">
        <v>0</v>
      </c>
      <c r="AF655" s="95">
        <v>0</v>
      </c>
      <c r="AG655" s="95" t="s">
        <v>50</v>
      </c>
      <c r="AH655" s="9">
        <v>0</v>
      </c>
      <c r="AI655" s="9">
        <v>0</v>
      </c>
      <c r="AJ655" s="95" t="s">
        <v>50</v>
      </c>
      <c r="AK655" s="9">
        <v>0</v>
      </c>
      <c r="AL655" s="9">
        <v>0</v>
      </c>
      <c r="AM655" s="96" t="s">
        <v>47</v>
      </c>
      <c r="AN655" s="95" t="s">
        <v>47</v>
      </c>
      <c r="AO655" s="96" t="s">
        <v>47</v>
      </c>
      <c r="AP655" s="95" t="s">
        <v>47</v>
      </c>
    </row>
    <row r="656" spans="1:42" ht="15" customHeight="1" x14ac:dyDescent="0.25">
      <c r="A656" s="95" t="s">
        <v>2700</v>
      </c>
      <c r="B656" s="96">
        <v>44373</v>
      </c>
      <c r="C656" s="95" t="s">
        <v>46</v>
      </c>
      <c r="D656" s="95" t="s">
        <v>104</v>
      </c>
      <c r="E656" s="95" t="s">
        <v>105</v>
      </c>
      <c r="F656" s="95" t="s">
        <v>2466</v>
      </c>
      <c r="G656" s="95" t="s">
        <v>48</v>
      </c>
      <c r="H656" s="95" t="s">
        <v>1094</v>
      </c>
      <c r="I656" s="9" t="s">
        <v>47</v>
      </c>
      <c r="J656" s="9" t="s">
        <v>47</v>
      </c>
      <c r="K656" s="9" t="s">
        <v>47</v>
      </c>
      <c r="L656" s="9" t="s">
        <v>47</v>
      </c>
      <c r="M656" s="9">
        <v>0</v>
      </c>
      <c r="N656" s="95" t="s">
        <v>47</v>
      </c>
      <c r="O656" s="95" t="s">
        <v>56</v>
      </c>
      <c r="P656" s="95" t="s">
        <v>47</v>
      </c>
      <c r="Q656" s="9">
        <v>226399104</v>
      </c>
      <c r="R656" s="9">
        <v>0</v>
      </c>
      <c r="S656" s="9">
        <v>179936000</v>
      </c>
      <c r="T656" s="9">
        <v>0</v>
      </c>
      <c r="U656" s="95" t="s">
        <v>50</v>
      </c>
      <c r="V656" s="9">
        <v>0</v>
      </c>
      <c r="W656" s="9">
        <v>40054400</v>
      </c>
      <c r="X656" s="95" t="s">
        <v>50</v>
      </c>
      <c r="Y656" s="9">
        <v>6408704</v>
      </c>
      <c r="Z656" s="9">
        <v>0</v>
      </c>
      <c r="AA656" s="95" t="s">
        <v>50</v>
      </c>
      <c r="AB656" s="9">
        <v>0</v>
      </c>
      <c r="AC656" s="9">
        <v>0</v>
      </c>
      <c r="AD656" s="95" t="s">
        <v>50</v>
      </c>
      <c r="AE656" s="9">
        <v>0</v>
      </c>
      <c r="AF656" s="95">
        <v>0</v>
      </c>
      <c r="AG656" s="95" t="s">
        <v>50</v>
      </c>
      <c r="AH656" s="9">
        <v>0</v>
      </c>
      <c r="AI656" s="9">
        <v>0</v>
      </c>
      <c r="AJ656" s="95" t="s">
        <v>50</v>
      </c>
      <c r="AK656" s="9">
        <v>0</v>
      </c>
      <c r="AL656" s="9">
        <v>0</v>
      </c>
      <c r="AM656" s="96" t="s">
        <v>47</v>
      </c>
      <c r="AN656" s="95" t="s">
        <v>47</v>
      </c>
      <c r="AO656" s="96" t="s">
        <v>47</v>
      </c>
      <c r="AP656" s="95" t="s">
        <v>47</v>
      </c>
    </row>
    <row r="657" spans="1:42" s="101" customFormat="1" ht="15" customHeight="1" x14ac:dyDescent="0.25">
      <c r="A657" s="95" t="s">
        <v>2701</v>
      </c>
      <c r="B657" s="96">
        <v>44373</v>
      </c>
      <c r="C657" s="95" t="s">
        <v>46</v>
      </c>
      <c r="D657" s="95" t="s">
        <v>104</v>
      </c>
      <c r="E657" s="95" t="s">
        <v>105</v>
      </c>
      <c r="F657" s="95" t="s">
        <v>2466</v>
      </c>
      <c r="G657" s="95" t="s">
        <v>48</v>
      </c>
      <c r="H657" s="95" t="s">
        <v>1096</v>
      </c>
      <c r="I657" s="9" t="s">
        <v>47</v>
      </c>
      <c r="J657" s="9" t="s">
        <v>47</v>
      </c>
      <c r="K657" s="9" t="s">
        <v>47</v>
      </c>
      <c r="L657" s="9" t="s">
        <v>47</v>
      </c>
      <c r="M657" s="9">
        <v>0</v>
      </c>
      <c r="N657" s="95" t="s">
        <v>47</v>
      </c>
      <c r="O657" s="95" t="s">
        <v>109</v>
      </c>
      <c r="P657" s="95" t="s">
        <v>110</v>
      </c>
      <c r="Q657" s="9">
        <v>16640000</v>
      </c>
      <c r="R657" s="9">
        <v>0</v>
      </c>
      <c r="S657" s="9">
        <v>16640000</v>
      </c>
      <c r="T657" s="9">
        <v>0</v>
      </c>
      <c r="U657" s="95" t="s">
        <v>50</v>
      </c>
      <c r="V657" s="9">
        <v>0</v>
      </c>
      <c r="W657" s="9">
        <v>0</v>
      </c>
      <c r="X657" s="95" t="s">
        <v>50</v>
      </c>
      <c r="Y657" s="9">
        <v>0</v>
      </c>
      <c r="Z657" s="9">
        <v>0</v>
      </c>
      <c r="AA657" s="95" t="s">
        <v>50</v>
      </c>
      <c r="AB657" s="9">
        <v>0</v>
      </c>
      <c r="AC657" s="9">
        <v>0</v>
      </c>
      <c r="AD657" s="95" t="s">
        <v>50</v>
      </c>
      <c r="AE657" s="9">
        <v>0</v>
      </c>
      <c r="AF657" s="95">
        <v>0</v>
      </c>
      <c r="AG657" s="95" t="s">
        <v>50</v>
      </c>
      <c r="AH657" s="9">
        <v>0</v>
      </c>
      <c r="AI657" s="9">
        <v>0</v>
      </c>
      <c r="AJ657" s="95" t="s">
        <v>50</v>
      </c>
      <c r="AK657" s="9">
        <v>0</v>
      </c>
      <c r="AL657" s="9">
        <v>0</v>
      </c>
      <c r="AM657" s="96" t="s">
        <v>47</v>
      </c>
      <c r="AN657" s="95" t="s">
        <v>47</v>
      </c>
      <c r="AO657" s="96" t="s">
        <v>47</v>
      </c>
      <c r="AP657" s="95" t="s">
        <v>47</v>
      </c>
    </row>
    <row r="658" spans="1:42" s="101" customFormat="1" ht="15" customHeight="1" x14ac:dyDescent="0.25">
      <c r="A658" s="95" t="s">
        <v>2702</v>
      </c>
      <c r="B658" s="96">
        <v>44373</v>
      </c>
      <c r="C658" s="95" t="s">
        <v>46</v>
      </c>
      <c r="D658" s="95" t="s">
        <v>104</v>
      </c>
      <c r="E658" s="95" t="s">
        <v>105</v>
      </c>
      <c r="F658" s="95" t="s">
        <v>2466</v>
      </c>
      <c r="G658" s="95" t="s">
        <v>48</v>
      </c>
      <c r="H658" s="95" t="s">
        <v>1098</v>
      </c>
      <c r="I658" s="9" t="s">
        <v>47</v>
      </c>
      <c r="J658" s="9" t="s">
        <v>47</v>
      </c>
      <c r="K658" s="9" t="s">
        <v>47</v>
      </c>
      <c r="L658" s="9" t="s">
        <v>47</v>
      </c>
      <c r="M658" s="9">
        <v>0</v>
      </c>
      <c r="N658" s="95" t="s">
        <v>47</v>
      </c>
      <c r="O658" s="95" t="s">
        <v>56</v>
      </c>
      <c r="P658" s="95" t="s">
        <v>47</v>
      </c>
      <c r="Q658" s="9">
        <v>420896640</v>
      </c>
      <c r="R658" s="9">
        <v>0</v>
      </c>
      <c r="S658" s="9">
        <v>357440000</v>
      </c>
      <c r="T658" s="9">
        <v>0</v>
      </c>
      <c r="U658" s="95" t="s">
        <v>50</v>
      </c>
      <c r="V658" s="9">
        <v>0</v>
      </c>
      <c r="W658" s="9">
        <v>54704000</v>
      </c>
      <c r="X658" s="95" t="s">
        <v>49</v>
      </c>
      <c r="Y658" s="9">
        <v>8752640</v>
      </c>
      <c r="Z658" s="9">
        <v>0</v>
      </c>
      <c r="AA658" s="95" t="s">
        <v>50</v>
      </c>
      <c r="AB658" s="9">
        <v>0</v>
      </c>
      <c r="AC658" s="9">
        <v>0</v>
      </c>
      <c r="AD658" s="95" t="s">
        <v>50</v>
      </c>
      <c r="AE658" s="9">
        <v>0</v>
      </c>
      <c r="AF658" s="95">
        <v>0</v>
      </c>
      <c r="AG658" s="95" t="s">
        <v>50</v>
      </c>
      <c r="AH658" s="9">
        <v>0</v>
      </c>
      <c r="AI658" s="9">
        <v>0</v>
      </c>
      <c r="AJ658" s="95" t="s">
        <v>50</v>
      </c>
      <c r="AK658" s="9">
        <v>0</v>
      </c>
      <c r="AL658" s="9">
        <v>0</v>
      </c>
      <c r="AM658" s="96" t="s">
        <v>47</v>
      </c>
      <c r="AN658" s="95" t="s">
        <v>47</v>
      </c>
      <c r="AO658" s="96" t="s">
        <v>47</v>
      </c>
      <c r="AP658" s="95" t="s">
        <v>47</v>
      </c>
    </row>
    <row r="659" spans="1:42" s="101" customFormat="1" ht="15" customHeight="1" x14ac:dyDescent="0.25">
      <c r="A659" s="95" t="s">
        <v>2703</v>
      </c>
      <c r="B659" s="96">
        <v>44373</v>
      </c>
      <c r="C659" s="95" t="s">
        <v>46</v>
      </c>
      <c r="D659" s="95" t="s">
        <v>359</v>
      </c>
      <c r="E659" s="95" t="s">
        <v>360</v>
      </c>
      <c r="F659" s="95" t="s">
        <v>2482</v>
      </c>
      <c r="G659" s="95" t="s">
        <v>48</v>
      </c>
      <c r="H659" s="95" t="s">
        <v>1100</v>
      </c>
      <c r="I659" s="9" t="s">
        <v>47</v>
      </c>
      <c r="J659" s="9" t="s">
        <v>47</v>
      </c>
      <c r="K659" s="9" t="s">
        <v>47</v>
      </c>
      <c r="L659" s="9" t="s">
        <v>47</v>
      </c>
      <c r="M659" s="9">
        <v>0</v>
      </c>
      <c r="N659" s="95" t="s">
        <v>47</v>
      </c>
      <c r="O659" s="95" t="s">
        <v>56</v>
      </c>
      <c r="P659" s="95" t="s">
        <v>47</v>
      </c>
      <c r="Q659" s="9">
        <v>3136870795.48</v>
      </c>
      <c r="R659" s="9">
        <v>0</v>
      </c>
      <c r="S659" s="9">
        <v>2484313111</v>
      </c>
      <c r="T659" s="9">
        <v>0</v>
      </c>
      <c r="U659" s="95" t="s">
        <v>50</v>
      </c>
      <c r="V659" s="9">
        <v>0</v>
      </c>
      <c r="W659" s="9">
        <v>562549728</v>
      </c>
      <c r="X659" s="95" t="s">
        <v>49</v>
      </c>
      <c r="Y659" s="9">
        <v>90007956.480000004</v>
      </c>
      <c r="Z659" s="9">
        <v>0</v>
      </c>
      <c r="AA659" s="95" t="s">
        <v>50</v>
      </c>
      <c r="AB659" s="9">
        <v>0</v>
      </c>
      <c r="AC659" s="9">
        <v>0</v>
      </c>
      <c r="AD659" s="95" t="s">
        <v>50</v>
      </c>
      <c r="AE659" s="9">
        <v>0</v>
      </c>
      <c r="AF659" s="95">
        <v>0</v>
      </c>
      <c r="AG659" s="95" t="s">
        <v>50</v>
      </c>
      <c r="AH659" s="9">
        <v>0</v>
      </c>
      <c r="AI659" s="9">
        <v>0</v>
      </c>
      <c r="AJ659" s="95" t="s">
        <v>50</v>
      </c>
      <c r="AK659" s="9">
        <v>0</v>
      </c>
      <c r="AL659" s="9">
        <v>0</v>
      </c>
      <c r="AM659" s="96" t="s">
        <v>47</v>
      </c>
      <c r="AN659" s="95" t="s">
        <v>47</v>
      </c>
      <c r="AO659" s="96" t="s">
        <v>47</v>
      </c>
      <c r="AP659" s="95" t="s">
        <v>47</v>
      </c>
    </row>
    <row r="660" spans="1:42" s="101" customFormat="1" ht="15" customHeight="1" x14ac:dyDescent="0.25">
      <c r="A660" s="95" t="s">
        <v>2704</v>
      </c>
      <c r="B660" s="96">
        <v>44373</v>
      </c>
      <c r="C660" s="95" t="s">
        <v>46</v>
      </c>
      <c r="D660" s="95" t="s">
        <v>359</v>
      </c>
      <c r="E660" s="95" t="s">
        <v>360</v>
      </c>
      <c r="F660" s="95" t="s">
        <v>2482</v>
      </c>
      <c r="G660" s="95" t="s">
        <v>48</v>
      </c>
      <c r="H660" s="95" t="s">
        <v>1102</v>
      </c>
      <c r="I660" s="9" t="s">
        <v>47</v>
      </c>
      <c r="J660" s="9" t="s">
        <v>47</v>
      </c>
      <c r="K660" s="9" t="s">
        <v>47</v>
      </c>
      <c r="L660" s="9" t="s">
        <v>47</v>
      </c>
      <c r="M660" s="9">
        <v>0</v>
      </c>
      <c r="N660" s="95" t="s">
        <v>47</v>
      </c>
      <c r="O660" s="95" t="s">
        <v>1103</v>
      </c>
      <c r="P660" s="95" t="s">
        <v>1104</v>
      </c>
      <c r="Q660" s="9">
        <v>38661760</v>
      </c>
      <c r="R660" s="9">
        <v>0</v>
      </c>
      <c r="S660" s="9">
        <v>34560000</v>
      </c>
      <c r="T660" s="9">
        <v>3536000</v>
      </c>
      <c r="U660" s="95" t="s">
        <v>49</v>
      </c>
      <c r="V660" s="9">
        <v>565760</v>
      </c>
      <c r="W660" s="9">
        <v>0</v>
      </c>
      <c r="X660" s="95" t="s">
        <v>50</v>
      </c>
      <c r="Y660" s="9">
        <v>0</v>
      </c>
      <c r="Z660" s="9">
        <v>0</v>
      </c>
      <c r="AA660" s="95" t="s">
        <v>50</v>
      </c>
      <c r="AB660" s="9">
        <v>0</v>
      </c>
      <c r="AC660" s="9">
        <v>0</v>
      </c>
      <c r="AD660" s="95" t="s">
        <v>50</v>
      </c>
      <c r="AE660" s="9">
        <v>0</v>
      </c>
      <c r="AF660" s="95">
        <v>0</v>
      </c>
      <c r="AG660" s="95" t="s">
        <v>50</v>
      </c>
      <c r="AH660" s="9">
        <v>0</v>
      </c>
      <c r="AI660" s="9">
        <v>0</v>
      </c>
      <c r="AJ660" s="95" t="s">
        <v>50</v>
      </c>
      <c r="AK660" s="9">
        <v>0</v>
      </c>
      <c r="AL660" s="9">
        <v>0</v>
      </c>
      <c r="AM660" s="96" t="s">
        <v>47</v>
      </c>
      <c r="AN660" s="95" t="s">
        <v>47</v>
      </c>
      <c r="AO660" s="96" t="s">
        <v>47</v>
      </c>
      <c r="AP660" s="95" t="s">
        <v>47</v>
      </c>
    </row>
    <row r="661" spans="1:42" ht="15" customHeight="1" x14ac:dyDescent="0.25">
      <c r="A661" s="95" t="s">
        <v>2705</v>
      </c>
      <c r="B661" s="96">
        <v>44373</v>
      </c>
      <c r="C661" s="95" t="s">
        <v>46</v>
      </c>
      <c r="D661" s="95" t="s">
        <v>359</v>
      </c>
      <c r="E661" s="95" t="s">
        <v>360</v>
      </c>
      <c r="F661" s="95" t="s">
        <v>2482</v>
      </c>
      <c r="G661" s="95" t="s">
        <v>48</v>
      </c>
      <c r="H661" s="95" t="s">
        <v>1106</v>
      </c>
      <c r="I661" s="9" t="s">
        <v>47</v>
      </c>
      <c r="J661" s="9" t="s">
        <v>47</v>
      </c>
      <c r="K661" s="9" t="s">
        <v>47</v>
      </c>
      <c r="L661" s="9" t="s">
        <v>47</v>
      </c>
      <c r="M661" s="9">
        <v>0</v>
      </c>
      <c r="N661" s="95" t="s">
        <v>47</v>
      </c>
      <c r="O661" s="95" t="s">
        <v>56</v>
      </c>
      <c r="P661" s="95" t="s">
        <v>47</v>
      </c>
      <c r="Q661" s="9">
        <v>1229994515.53</v>
      </c>
      <c r="R661" s="9">
        <v>0</v>
      </c>
      <c r="S661" s="9">
        <v>953494762.3499999</v>
      </c>
      <c r="T661" s="9">
        <v>0</v>
      </c>
      <c r="U661" s="95" t="s">
        <v>50</v>
      </c>
      <c r="V661" s="9">
        <v>0</v>
      </c>
      <c r="W661" s="9">
        <v>238361856</v>
      </c>
      <c r="X661" s="95" t="s">
        <v>49</v>
      </c>
      <c r="Y661" s="9">
        <v>38137896.960000001</v>
      </c>
      <c r="Z661" s="9">
        <v>0</v>
      </c>
      <c r="AA661" s="95" t="s">
        <v>50</v>
      </c>
      <c r="AB661" s="9">
        <v>0</v>
      </c>
      <c r="AC661" s="9">
        <v>0</v>
      </c>
      <c r="AD661" s="95" t="s">
        <v>50</v>
      </c>
      <c r="AE661" s="9">
        <v>0</v>
      </c>
      <c r="AF661" s="95">
        <v>0</v>
      </c>
      <c r="AG661" s="95" t="s">
        <v>50</v>
      </c>
      <c r="AH661" s="9">
        <v>0</v>
      </c>
      <c r="AI661" s="9">
        <v>0</v>
      </c>
      <c r="AJ661" s="95" t="s">
        <v>50</v>
      </c>
      <c r="AK661" s="9">
        <v>0</v>
      </c>
      <c r="AL661" s="9">
        <v>0</v>
      </c>
      <c r="AM661" s="96" t="s">
        <v>47</v>
      </c>
      <c r="AN661" s="95" t="s">
        <v>47</v>
      </c>
      <c r="AO661" s="96" t="s">
        <v>47</v>
      </c>
      <c r="AP661" s="95" t="s">
        <v>47</v>
      </c>
    </row>
    <row r="662" spans="1:42" ht="15" customHeight="1" x14ac:dyDescent="0.25">
      <c r="A662" s="95" t="s">
        <v>2706</v>
      </c>
      <c r="B662" s="96">
        <v>44373</v>
      </c>
      <c r="C662" s="95" t="s">
        <v>46</v>
      </c>
      <c r="D662" s="95" t="s">
        <v>359</v>
      </c>
      <c r="E662" s="95" t="s">
        <v>360</v>
      </c>
      <c r="F662" s="95" t="s">
        <v>2482</v>
      </c>
      <c r="G662" s="95" t="s">
        <v>84</v>
      </c>
      <c r="H662" s="95" t="s">
        <v>47</v>
      </c>
      <c r="I662" s="9" t="s">
        <v>1108</v>
      </c>
      <c r="J662" s="9" t="s">
        <v>47</v>
      </c>
      <c r="K662" s="9" t="s">
        <v>1109</v>
      </c>
      <c r="L662" s="9" t="s">
        <v>957</v>
      </c>
      <c r="M662" s="9">
        <v>26766060</v>
      </c>
      <c r="N662" s="95" t="s">
        <v>87</v>
      </c>
      <c r="O662" s="95" t="s">
        <v>1110</v>
      </c>
      <c r="P662" s="95" t="s">
        <v>1111</v>
      </c>
      <c r="Q662" s="9">
        <v>-13451400</v>
      </c>
      <c r="R662" s="9">
        <v>0</v>
      </c>
      <c r="S662" s="9">
        <v>-13451400</v>
      </c>
      <c r="T662" s="9">
        <v>0</v>
      </c>
      <c r="U662" s="95" t="s">
        <v>50</v>
      </c>
      <c r="V662" s="9">
        <v>0</v>
      </c>
      <c r="W662" s="9">
        <v>0</v>
      </c>
      <c r="X662" s="95" t="s">
        <v>50</v>
      </c>
      <c r="Y662" s="9">
        <v>0</v>
      </c>
      <c r="Z662" s="9">
        <v>0</v>
      </c>
      <c r="AA662" s="95" t="s">
        <v>50</v>
      </c>
      <c r="AB662" s="9">
        <v>0</v>
      </c>
      <c r="AC662" s="9">
        <v>0</v>
      </c>
      <c r="AD662" s="95" t="s">
        <v>50</v>
      </c>
      <c r="AE662" s="9">
        <v>0</v>
      </c>
      <c r="AF662" s="95">
        <v>0</v>
      </c>
      <c r="AG662" s="95" t="s">
        <v>50</v>
      </c>
      <c r="AH662" s="9">
        <v>0</v>
      </c>
      <c r="AI662" s="9">
        <v>0</v>
      </c>
      <c r="AJ662" s="95" t="s">
        <v>50</v>
      </c>
      <c r="AK662" s="9">
        <v>0</v>
      </c>
      <c r="AL662" s="9">
        <v>0</v>
      </c>
      <c r="AM662" s="96" t="s">
        <v>47</v>
      </c>
      <c r="AN662" s="95" t="s">
        <v>47</v>
      </c>
      <c r="AO662" s="96" t="s">
        <v>47</v>
      </c>
      <c r="AP662" s="95" t="s">
        <v>47</v>
      </c>
    </row>
    <row r="663" spans="1:42" ht="15" customHeight="1" x14ac:dyDescent="0.25">
      <c r="A663" s="95" t="s">
        <v>2707</v>
      </c>
      <c r="B663" s="96">
        <v>44373</v>
      </c>
      <c r="C663" s="95" t="s">
        <v>46</v>
      </c>
      <c r="D663" s="95" t="s">
        <v>1054</v>
      </c>
      <c r="E663" s="95" t="s">
        <v>2486</v>
      </c>
      <c r="F663" s="95" t="s">
        <v>2487</v>
      </c>
      <c r="G663" s="95" t="s">
        <v>48</v>
      </c>
      <c r="H663" s="95" t="s">
        <v>1113</v>
      </c>
      <c r="I663" s="9" t="s">
        <v>47</v>
      </c>
      <c r="J663" s="9" t="s">
        <v>47</v>
      </c>
      <c r="K663" s="9" t="s">
        <v>47</v>
      </c>
      <c r="L663" s="9" t="s">
        <v>47</v>
      </c>
      <c r="M663" s="9">
        <v>0</v>
      </c>
      <c r="N663" s="95" t="s">
        <v>47</v>
      </c>
      <c r="O663" s="95" t="s">
        <v>56</v>
      </c>
      <c r="P663" s="95" t="s">
        <v>47</v>
      </c>
      <c r="Q663" s="9">
        <v>34281600</v>
      </c>
      <c r="R663" s="9">
        <v>0</v>
      </c>
      <c r="S663" s="9">
        <v>34281600</v>
      </c>
      <c r="T663" s="9">
        <v>0</v>
      </c>
      <c r="U663" s="95" t="s">
        <v>50</v>
      </c>
      <c r="V663" s="9">
        <v>0</v>
      </c>
      <c r="W663" s="9">
        <v>0</v>
      </c>
      <c r="X663" s="95" t="s">
        <v>50</v>
      </c>
      <c r="Y663" s="9">
        <v>0</v>
      </c>
      <c r="Z663" s="9">
        <v>0</v>
      </c>
      <c r="AA663" s="95" t="s">
        <v>50</v>
      </c>
      <c r="AB663" s="9">
        <v>0</v>
      </c>
      <c r="AC663" s="9">
        <v>0</v>
      </c>
      <c r="AD663" s="95" t="s">
        <v>50</v>
      </c>
      <c r="AE663" s="9">
        <v>0</v>
      </c>
      <c r="AF663" s="95">
        <v>0</v>
      </c>
      <c r="AG663" s="95" t="s">
        <v>50</v>
      </c>
      <c r="AH663" s="9">
        <v>0</v>
      </c>
      <c r="AI663" s="9">
        <v>0</v>
      </c>
      <c r="AJ663" s="95" t="s">
        <v>50</v>
      </c>
      <c r="AK663" s="9">
        <v>0</v>
      </c>
      <c r="AL663" s="9">
        <v>0</v>
      </c>
      <c r="AM663" s="96" t="s">
        <v>47</v>
      </c>
      <c r="AN663" s="95" t="s">
        <v>47</v>
      </c>
      <c r="AO663" s="96" t="s">
        <v>47</v>
      </c>
      <c r="AP663" s="95" t="s">
        <v>47</v>
      </c>
    </row>
    <row r="664" spans="1:42" ht="15" customHeight="1" x14ac:dyDescent="0.25">
      <c r="A664" s="95" t="s">
        <v>2708</v>
      </c>
      <c r="B664" s="96">
        <v>44373</v>
      </c>
      <c r="C664" s="95" t="s">
        <v>46</v>
      </c>
      <c r="D664" s="95" t="s">
        <v>1054</v>
      </c>
      <c r="E664" s="95" t="s">
        <v>2486</v>
      </c>
      <c r="F664" s="95" t="s">
        <v>2487</v>
      </c>
      <c r="G664" s="95" t="s">
        <v>48</v>
      </c>
      <c r="H664" s="95" t="s">
        <v>1115</v>
      </c>
      <c r="I664" s="9" t="s">
        <v>47</v>
      </c>
      <c r="J664" s="9" t="s">
        <v>47</v>
      </c>
      <c r="K664" s="9" t="s">
        <v>47</v>
      </c>
      <c r="L664" s="9" t="s">
        <v>47</v>
      </c>
      <c r="M664" s="9">
        <v>0</v>
      </c>
      <c r="N664" s="95" t="s">
        <v>47</v>
      </c>
      <c r="O664" s="95" t="s">
        <v>1116</v>
      </c>
      <c r="P664" s="95" t="s">
        <v>1117</v>
      </c>
      <c r="Q664" s="9">
        <v>15063296</v>
      </c>
      <c r="R664" s="9">
        <v>0</v>
      </c>
      <c r="S664" s="9">
        <v>0</v>
      </c>
      <c r="T664" s="9">
        <v>0</v>
      </c>
      <c r="U664" s="95" t="s">
        <v>50</v>
      </c>
      <c r="V664" s="9">
        <v>0</v>
      </c>
      <c r="W664" s="9">
        <v>12985600</v>
      </c>
      <c r="X664" s="95" t="s">
        <v>49</v>
      </c>
      <c r="Y664" s="9">
        <v>2077696</v>
      </c>
      <c r="Z664" s="9">
        <v>0</v>
      </c>
      <c r="AA664" s="95" t="s">
        <v>50</v>
      </c>
      <c r="AB664" s="9">
        <v>0</v>
      </c>
      <c r="AC664" s="9">
        <v>0</v>
      </c>
      <c r="AD664" s="95" t="s">
        <v>50</v>
      </c>
      <c r="AE664" s="9">
        <v>0</v>
      </c>
      <c r="AF664" s="95">
        <v>0</v>
      </c>
      <c r="AG664" s="95" t="s">
        <v>50</v>
      </c>
      <c r="AH664" s="9">
        <v>0</v>
      </c>
      <c r="AI664" s="9">
        <v>0</v>
      </c>
      <c r="AJ664" s="95" t="s">
        <v>50</v>
      </c>
      <c r="AK664" s="9">
        <v>0</v>
      </c>
      <c r="AL664" s="9">
        <v>0</v>
      </c>
      <c r="AM664" s="96" t="s">
        <v>47</v>
      </c>
      <c r="AN664" s="95" t="s">
        <v>47</v>
      </c>
      <c r="AO664" s="96" t="s">
        <v>47</v>
      </c>
      <c r="AP664" s="95" t="s">
        <v>47</v>
      </c>
    </row>
    <row r="665" spans="1:42" ht="15" customHeight="1" x14ac:dyDescent="0.25">
      <c r="A665" s="95" t="s">
        <v>2709</v>
      </c>
      <c r="B665" s="96">
        <v>44373</v>
      </c>
      <c r="C665" s="95" t="s">
        <v>46</v>
      </c>
      <c r="D665" s="95" t="s">
        <v>1054</v>
      </c>
      <c r="E665" s="95" t="s">
        <v>2486</v>
      </c>
      <c r="F665" s="95" t="s">
        <v>2487</v>
      </c>
      <c r="G665" s="95" t="s">
        <v>48</v>
      </c>
      <c r="H665" s="95" t="s">
        <v>1119</v>
      </c>
      <c r="I665" s="9" t="s">
        <v>47</v>
      </c>
      <c r="J665" s="9" t="s">
        <v>47</v>
      </c>
      <c r="K665" s="9" t="s">
        <v>47</v>
      </c>
      <c r="L665" s="9" t="s">
        <v>47</v>
      </c>
      <c r="M665" s="9">
        <v>0</v>
      </c>
      <c r="N665" s="95" t="s">
        <v>47</v>
      </c>
      <c r="O665" s="95" t="s">
        <v>56</v>
      </c>
      <c r="P665" s="95" t="s">
        <v>47</v>
      </c>
      <c r="Q665" s="9">
        <v>43549712</v>
      </c>
      <c r="R665" s="9">
        <v>0</v>
      </c>
      <c r="S665" s="9">
        <v>43549712</v>
      </c>
      <c r="T665" s="9">
        <v>0</v>
      </c>
      <c r="U665" s="95" t="s">
        <v>50</v>
      </c>
      <c r="V665" s="9">
        <v>0</v>
      </c>
      <c r="W665" s="9">
        <v>0</v>
      </c>
      <c r="X665" s="95" t="s">
        <v>50</v>
      </c>
      <c r="Y665" s="9">
        <v>0</v>
      </c>
      <c r="Z665" s="9">
        <v>0</v>
      </c>
      <c r="AA665" s="95" t="s">
        <v>50</v>
      </c>
      <c r="AB665" s="9">
        <v>0</v>
      </c>
      <c r="AC665" s="9">
        <v>0</v>
      </c>
      <c r="AD665" s="95" t="s">
        <v>50</v>
      </c>
      <c r="AE665" s="9">
        <v>0</v>
      </c>
      <c r="AF665" s="95">
        <v>0</v>
      </c>
      <c r="AG665" s="95" t="s">
        <v>50</v>
      </c>
      <c r="AH665" s="9">
        <v>0</v>
      </c>
      <c r="AI665" s="9">
        <v>0</v>
      </c>
      <c r="AJ665" s="95" t="s">
        <v>50</v>
      </c>
      <c r="AK665" s="9">
        <v>0</v>
      </c>
      <c r="AL665" s="9">
        <v>0</v>
      </c>
      <c r="AM665" s="96" t="s">
        <v>47</v>
      </c>
      <c r="AN665" s="95" t="s">
        <v>47</v>
      </c>
      <c r="AO665" s="96" t="s">
        <v>47</v>
      </c>
      <c r="AP665" s="95" t="s">
        <v>47</v>
      </c>
    </row>
    <row r="666" spans="1:42" ht="15" customHeight="1" x14ac:dyDescent="0.25">
      <c r="A666" s="95" t="s">
        <v>2710</v>
      </c>
      <c r="B666" s="96">
        <v>44373</v>
      </c>
      <c r="C666" s="95" t="s">
        <v>46</v>
      </c>
      <c r="D666" s="95" t="s">
        <v>1054</v>
      </c>
      <c r="E666" s="95" t="s">
        <v>2486</v>
      </c>
      <c r="F666" s="95" t="s">
        <v>2487</v>
      </c>
      <c r="G666" s="95" t="s">
        <v>48</v>
      </c>
      <c r="H666" s="95" t="s">
        <v>1121</v>
      </c>
      <c r="I666" s="9" t="s">
        <v>47</v>
      </c>
      <c r="J666" s="9" t="s">
        <v>47</v>
      </c>
      <c r="K666" s="9" t="s">
        <v>47</v>
      </c>
      <c r="L666" s="9" t="s">
        <v>47</v>
      </c>
      <c r="M666" s="9">
        <v>0</v>
      </c>
      <c r="N666" s="95" t="s">
        <v>47</v>
      </c>
      <c r="O666" s="95" t="s">
        <v>56</v>
      </c>
      <c r="P666" s="95" t="s">
        <v>47</v>
      </c>
      <c r="Q666" s="9">
        <v>15875680</v>
      </c>
      <c r="R666" s="9">
        <v>0</v>
      </c>
      <c r="S666" s="9">
        <v>15875680</v>
      </c>
      <c r="T666" s="9">
        <v>0</v>
      </c>
      <c r="U666" s="95" t="s">
        <v>50</v>
      </c>
      <c r="V666" s="9">
        <v>0</v>
      </c>
      <c r="W666" s="9">
        <v>0</v>
      </c>
      <c r="X666" s="95" t="s">
        <v>50</v>
      </c>
      <c r="Y666" s="9">
        <v>0</v>
      </c>
      <c r="Z666" s="9">
        <v>0</v>
      </c>
      <c r="AA666" s="95" t="s">
        <v>50</v>
      </c>
      <c r="AB666" s="9">
        <v>0</v>
      </c>
      <c r="AC666" s="9">
        <v>0</v>
      </c>
      <c r="AD666" s="95" t="s">
        <v>50</v>
      </c>
      <c r="AE666" s="9">
        <v>0</v>
      </c>
      <c r="AF666" s="95">
        <v>0</v>
      </c>
      <c r="AG666" s="95" t="s">
        <v>50</v>
      </c>
      <c r="AH666" s="9">
        <v>0</v>
      </c>
      <c r="AI666" s="9">
        <v>0</v>
      </c>
      <c r="AJ666" s="95" t="s">
        <v>50</v>
      </c>
      <c r="AK666" s="9">
        <v>0</v>
      </c>
      <c r="AL666" s="9">
        <v>0</v>
      </c>
      <c r="AM666" s="96" t="s">
        <v>47</v>
      </c>
      <c r="AN666" s="95" t="s">
        <v>47</v>
      </c>
      <c r="AO666" s="96" t="s">
        <v>47</v>
      </c>
      <c r="AP666" s="95" t="s">
        <v>47</v>
      </c>
    </row>
    <row r="667" spans="1:42" ht="15" customHeight="1" x14ac:dyDescent="0.25">
      <c r="A667" s="95" t="s">
        <v>2711</v>
      </c>
      <c r="B667" s="96">
        <v>44373</v>
      </c>
      <c r="C667" s="95" t="s">
        <v>46</v>
      </c>
      <c r="D667" s="95" t="s">
        <v>1054</v>
      </c>
      <c r="E667" s="95" t="s">
        <v>2486</v>
      </c>
      <c r="F667" s="95" t="s">
        <v>2487</v>
      </c>
      <c r="G667" s="95" t="s">
        <v>48</v>
      </c>
      <c r="H667" s="95" t="s">
        <v>1123</v>
      </c>
      <c r="I667" s="9" t="s">
        <v>47</v>
      </c>
      <c r="J667" s="9" t="s">
        <v>47</v>
      </c>
      <c r="K667" s="9" t="s">
        <v>47</v>
      </c>
      <c r="L667" s="9" t="s">
        <v>47</v>
      </c>
      <c r="M667" s="9">
        <v>0</v>
      </c>
      <c r="N667" s="95" t="s">
        <v>47</v>
      </c>
      <c r="O667" s="95" t="s">
        <v>56</v>
      </c>
      <c r="P667" s="95" t="s">
        <v>47</v>
      </c>
      <c r="Q667" s="9">
        <v>8835200</v>
      </c>
      <c r="R667" s="9">
        <v>0</v>
      </c>
      <c r="S667" s="9">
        <v>8835200</v>
      </c>
      <c r="T667" s="9">
        <v>0</v>
      </c>
      <c r="U667" s="95" t="s">
        <v>50</v>
      </c>
      <c r="V667" s="9">
        <v>0</v>
      </c>
      <c r="W667" s="9">
        <v>0</v>
      </c>
      <c r="X667" s="95" t="s">
        <v>50</v>
      </c>
      <c r="Y667" s="9">
        <v>0</v>
      </c>
      <c r="Z667" s="9">
        <v>0</v>
      </c>
      <c r="AA667" s="95" t="s">
        <v>50</v>
      </c>
      <c r="AB667" s="9">
        <v>0</v>
      </c>
      <c r="AC667" s="9">
        <v>0</v>
      </c>
      <c r="AD667" s="95" t="s">
        <v>50</v>
      </c>
      <c r="AE667" s="9">
        <v>0</v>
      </c>
      <c r="AF667" s="95">
        <v>0</v>
      </c>
      <c r="AG667" s="95" t="s">
        <v>50</v>
      </c>
      <c r="AH667" s="9">
        <v>0</v>
      </c>
      <c r="AI667" s="9">
        <v>0</v>
      </c>
      <c r="AJ667" s="95" t="s">
        <v>50</v>
      </c>
      <c r="AK667" s="9">
        <v>0</v>
      </c>
      <c r="AL667" s="9">
        <v>0</v>
      </c>
      <c r="AM667" s="96" t="s">
        <v>47</v>
      </c>
      <c r="AN667" s="95" t="s">
        <v>47</v>
      </c>
      <c r="AO667" s="96" t="s">
        <v>47</v>
      </c>
      <c r="AP667" s="95" t="s">
        <v>47</v>
      </c>
    </row>
    <row r="668" spans="1:42" ht="15" customHeight="1" x14ac:dyDescent="0.25">
      <c r="A668" s="95" t="s">
        <v>2712</v>
      </c>
      <c r="B668" s="96">
        <v>44373</v>
      </c>
      <c r="C668" s="95" t="s">
        <v>46</v>
      </c>
      <c r="D668" s="95" t="s">
        <v>1054</v>
      </c>
      <c r="E668" s="95" t="s">
        <v>2486</v>
      </c>
      <c r="F668" s="95" t="s">
        <v>2487</v>
      </c>
      <c r="G668" s="95" t="s">
        <v>48</v>
      </c>
      <c r="H668" s="95" t="s">
        <v>1125</v>
      </c>
      <c r="I668" s="9" t="s">
        <v>47</v>
      </c>
      <c r="J668" s="9" t="s">
        <v>47</v>
      </c>
      <c r="K668" s="9" t="s">
        <v>47</v>
      </c>
      <c r="L668" s="9" t="s">
        <v>47</v>
      </c>
      <c r="M668" s="9">
        <v>0</v>
      </c>
      <c r="N668" s="95" t="s">
        <v>47</v>
      </c>
      <c r="O668" s="95" t="s">
        <v>1126</v>
      </c>
      <c r="P668" s="95" t="s">
        <v>1127</v>
      </c>
      <c r="Q668" s="9">
        <v>3200000</v>
      </c>
      <c r="R668" s="9">
        <v>0</v>
      </c>
      <c r="S668" s="9">
        <v>3200000</v>
      </c>
      <c r="T668" s="9">
        <v>0</v>
      </c>
      <c r="U668" s="95" t="s">
        <v>50</v>
      </c>
      <c r="V668" s="9">
        <v>0</v>
      </c>
      <c r="W668" s="9">
        <v>0</v>
      </c>
      <c r="X668" s="95" t="s">
        <v>50</v>
      </c>
      <c r="Y668" s="9">
        <v>0</v>
      </c>
      <c r="Z668" s="9">
        <v>0</v>
      </c>
      <c r="AA668" s="95" t="s">
        <v>50</v>
      </c>
      <c r="AB668" s="9">
        <v>0</v>
      </c>
      <c r="AC668" s="9">
        <v>0</v>
      </c>
      <c r="AD668" s="95" t="s">
        <v>50</v>
      </c>
      <c r="AE668" s="9">
        <v>0</v>
      </c>
      <c r="AF668" s="95">
        <v>0</v>
      </c>
      <c r="AG668" s="95" t="s">
        <v>50</v>
      </c>
      <c r="AH668" s="9">
        <v>0</v>
      </c>
      <c r="AI668" s="9">
        <v>0</v>
      </c>
      <c r="AJ668" s="95" t="s">
        <v>50</v>
      </c>
      <c r="AK668" s="9">
        <v>0</v>
      </c>
      <c r="AL668" s="9">
        <v>0</v>
      </c>
      <c r="AM668" s="96" t="s">
        <v>47</v>
      </c>
      <c r="AN668" s="95" t="s">
        <v>47</v>
      </c>
      <c r="AO668" s="96" t="s">
        <v>47</v>
      </c>
      <c r="AP668" s="95" t="s">
        <v>47</v>
      </c>
    </row>
    <row r="669" spans="1:42" ht="15" customHeight="1" x14ac:dyDescent="0.25">
      <c r="A669" s="95" t="s">
        <v>2713</v>
      </c>
      <c r="B669" s="96">
        <v>44373</v>
      </c>
      <c r="C669" s="95" t="s">
        <v>46</v>
      </c>
      <c r="D669" s="95" t="s">
        <v>1054</v>
      </c>
      <c r="E669" s="95" t="s">
        <v>2486</v>
      </c>
      <c r="F669" s="95" t="s">
        <v>2487</v>
      </c>
      <c r="G669" s="95" t="s">
        <v>48</v>
      </c>
      <c r="H669" s="95" t="s">
        <v>1129</v>
      </c>
      <c r="I669" s="9" t="s">
        <v>47</v>
      </c>
      <c r="J669" s="9" t="s">
        <v>47</v>
      </c>
      <c r="K669" s="9" t="s">
        <v>47</v>
      </c>
      <c r="L669" s="9" t="s">
        <v>47</v>
      </c>
      <c r="M669" s="9">
        <v>0</v>
      </c>
      <c r="N669" s="95" t="s">
        <v>47</v>
      </c>
      <c r="O669" s="95" t="s">
        <v>56</v>
      </c>
      <c r="P669" s="95" t="s">
        <v>47</v>
      </c>
      <c r="Q669" s="9">
        <v>22400000</v>
      </c>
      <c r="R669" s="9">
        <v>0</v>
      </c>
      <c r="S669" s="9">
        <v>22400000</v>
      </c>
      <c r="T669" s="9">
        <v>0</v>
      </c>
      <c r="U669" s="95" t="s">
        <v>50</v>
      </c>
      <c r="V669" s="9">
        <v>0</v>
      </c>
      <c r="W669" s="9">
        <v>0</v>
      </c>
      <c r="X669" s="95" t="s">
        <v>50</v>
      </c>
      <c r="Y669" s="9">
        <v>0</v>
      </c>
      <c r="Z669" s="9">
        <v>0</v>
      </c>
      <c r="AA669" s="95" t="s">
        <v>50</v>
      </c>
      <c r="AB669" s="9">
        <v>0</v>
      </c>
      <c r="AC669" s="9">
        <v>0</v>
      </c>
      <c r="AD669" s="95" t="s">
        <v>50</v>
      </c>
      <c r="AE669" s="9">
        <v>0</v>
      </c>
      <c r="AF669" s="95">
        <v>0</v>
      </c>
      <c r="AG669" s="95" t="s">
        <v>50</v>
      </c>
      <c r="AH669" s="9">
        <v>0</v>
      </c>
      <c r="AI669" s="9">
        <v>0</v>
      </c>
      <c r="AJ669" s="95" t="s">
        <v>50</v>
      </c>
      <c r="AK669" s="9">
        <v>0</v>
      </c>
      <c r="AL669" s="9">
        <v>0</v>
      </c>
      <c r="AM669" s="96" t="s">
        <v>47</v>
      </c>
      <c r="AN669" s="95" t="s">
        <v>47</v>
      </c>
      <c r="AO669" s="96" t="s">
        <v>47</v>
      </c>
      <c r="AP669" s="95" t="s">
        <v>47</v>
      </c>
    </row>
    <row r="670" spans="1:42" ht="15" customHeight="1" x14ac:dyDescent="0.25">
      <c r="A670" s="95" t="s">
        <v>2714</v>
      </c>
      <c r="B670" s="96">
        <v>44373</v>
      </c>
      <c r="C670" s="95" t="s">
        <v>46</v>
      </c>
      <c r="D670" s="95" t="s">
        <v>1054</v>
      </c>
      <c r="E670" s="95" t="s">
        <v>2486</v>
      </c>
      <c r="F670" s="95" t="s">
        <v>2487</v>
      </c>
      <c r="G670" s="95" t="s">
        <v>48</v>
      </c>
      <c r="H670" s="95" t="s">
        <v>1131</v>
      </c>
      <c r="I670" s="9" t="s">
        <v>47</v>
      </c>
      <c r="J670" s="9" t="s">
        <v>47</v>
      </c>
      <c r="K670" s="9" t="s">
        <v>47</v>
      </c>
      <c r="L670" s="9" t="s">
        <v>47</v>
      </c>
      <c r="M670" s="9">
        <v>0</v>
      </c>
      <c r="N670" s="95" t="s">
        <v>47</v>
      </c>
      <c r="O670" s="95" t="s">
        <v>56</v>
      </c>
      <c r="P670" s="95" t="s">
        <v>47</v>
      </c>
      <c r="Q670" s="9">
        <v>3216000</v>
      </c>
      <c r="R670" s="9">
        <v>0</v>
      </c>
      <c r="S670" s="9">
        <v>3216000</v>
      </c>
      <c r="T670" s="9">
        <v>0</v>
      </c>
      <c r="U670" s="95" t="s">
        <v>50</v>
      </c>
      <c r="V670" s="9">
        <v>0</v>
      </c>
      <c r="W670" s="9">
        <v>0</v>
      </c>
      <c r="X670" s="95" t="s">
        <v>50</v>
      </c>
      <c r="Y670" s="9">
        <v>0</v>
      </c>
      <c r="Z670" s="9">
        <v>0</v>
      </c>
      <c r="AA670" s="95" t="s">
        <v>50</v>
      </c>
      <c r="AB670" s="9">
        <v>0</v>
      </c>
      <c r="AC670" s="9">
        <v>0</v>
      </c>
      <c r="AD670" s="95" t="s">
        <v>50</v>
      </c>
      <c r="AE670" s="9">
        <v>0</v>
      </c>
      <c r="AF670" s="95">
        <v>0</v>
      </c>
      <c r="AG670" s="95" t="s">
        <v>50</v>
      </c>
      <c r="AH670" s="9">
        <v>0</v>
      </c>
      <c r="AI670" s="9">
        <v>0</v>
      </c>
      <c r="AJ670" s="95" t="s">
        <v>50</v>
      </c>
      <c r="AK670" s="9">
        <v>0</v>
      </c>
      <c r="AL670" s="9">
        <v>0</v>
      </c>
      <c r="AM670" s="96" t="s">
        <v>47</v>
      </c>
      <c r="AN670" s="95" t="s">
        <v>47</v>
      </c>
      <c r="AO670" s="96" t="s">
        <v>47</v>
      </c>
      <c r="AP670" s="95" t="s">
        <v>47</v>
      </c>
    </row>
    <row r="671" spans="1:42" ht="15" customHeight="1" x14ac:dyDescent="0.25">
      <c r="A671" s="95" t="s">
        <v>2715</v>
      </c>
      <c r="B671" s="97">
        <v>44373</v>
      </c>
      <c r="C671" s="95" t="s">
        <v>46</v>
      </c>
      <c r="D671" s="95" t="s">
        <v>2260</v>
      </c>
      <c r="E671" s="95" t="s">
        <v>2261</v>
      </c>
      <c r="F671" s="93" t="s">
        <v>1484</v>
      </c>
      <c r="G671" s="95" t="s">
        <v>48</v>
      </c>
      <c r="H671" s="95" t="s">
        <v>2265</v>
      </c>
      <c r="I671" s="9" t="s">
        <v>47</v>
      </c>
      <c r="J671" s="9" t="s">
        <v>47</v>
      </c>
      <c r="K671" s="9" t="s">
        <v>47</v>
      </c>
      <c r="L671" s="9" t="s">
        <v>47</v>
      </c>
      <c r="M671" s="9">
        <v>0</v>
      </c>
      <c r="N671" s="95" t="s">
        <v>47</v>
      </c>
      <c r="O671" s="95" t="s">
        <v>2258</v>
      </c>
      <c r="P671" s="95" t="s">
        <v>47</v>
      </c>
      <c r="Q671" s="9"/>
      <c r="R671" s="9">
        <v>0</v>
      </c>
      <c r="S671" s="9"/>
      <c r="T671" s="9">
        <v>0</v>
      </c>
      <c r="U671" s="95" t="s">
        <v>50</v>
      </c>
      <c r="V671" s="9">
        <v>0</v>
      </c>
      <c r="W671" s="9">
        <v>0</v>
      </c>
      <c r="X671" s="95" t="s">
        <v>49</v>
      </c>
      <c r="Y671" s="9">
        <v>0</v>
      </c>
      <c r="Z671" s="9">
        <v>0</v>
      </c>
      <c r="AA671" s="95" t="s">
        <v>50</v>
      </c>
      <c r="AB671" s="9">
        <v>0</v>
      </c>
      <c r="AC671" s="9">
        <v>0</v>
      </c>
      <c r="AD671" s="95" t="s">
        <v>50</v>
      </c>
      <c r="AE671" s="9">
        <v>0</v>
      </c>
      <c r="AF671" s="9">
        <v>0</v>
      </c>
      <c r="AG671" s="98"/>
      <c r="AH671" s="98"/>
      <c r="AI671" s="98"/>
      <c r="AJ671" s="98"/>
      <c r="AK671" s="9"/>
      <c r="AL671" s="99"/>
      <c r="AM671" s="98"/>
      <c r="AN671" s="98"/>
      <c r="AO671" s="98"/>
      <c r="AP671" s="98"/>
    </row>
    <row r="672" spans="1:42" ht="15" customHeight="1" x14ac:dyDescent="0.25">
      <c r="A672" s="95" t="s">
        <v>2716</v>
      </c>
      <c r="B672" s="96">
        <v>44374</v>
      </c>
      <c r="C672" s="95" t="s">
        <v>46</v>
      </c>
      <c r="D672" s="95" t="s">
        <v>53</v>
      </c>
      <c r="E672" s="95" t="s">
        <v>54</v>
      </c>
      <c r="F672" s="95" t="s">
        <v>2320</v>
      </c>
      <c r="G672" s="95" t="s">
        <v>48</v>
      </c>
      <c r="H672" s="95" t="s">
        <v>1134</v>
      </c>
      <c r="I672" s="9" t="s">
        <v>47</v>
      </c>
      <c r="J672" s="9" t="s">
        <v>47</v>
      </c>
      <c r="K672" s="9" t="s">
        <v>47</v>
      </c>
      <c r="L672" s="9" t="s">
        <v>47</v>
      </c>
      <c r="M672" s="9">
        <v>0</v>
      </c>
      <c r="N672" s="95" t="s">
        <v>47</v>
      </c>
      <c r="O672" s="95" t="s">
        <v>56</v>
      </c>
      <c r="P672" s="95" t="s">
        <v>47</v>
      </c>
      <c r="Q672" s="9">
        <v>3433134838.6500001</v>
      </c>
      <c r="R672" s="9">
        <v>0</v>
      </c>
      <c r="S672" s="9">
        <v>2508470256.25</v>
      </c>
      <c r="T672" s="9">
        <v>0</v>
      </c>
      <c r="U672" s="95" t="s">
        <v>50</v>
      </c>
      <c r="V672" s="9">
        <v>0</v>
      </c>
      <c r="W672" s="9">
        <v>797124640</v>
      </c>
      <c r="X672" s="95" t="s">
        <v>50</v>
      </c>
      <c r="Y672" s="9">
        <v>127539942.40000001</v>
      </c>
      <c r="Z672" s="9">
        <v>0</v>
      </c>
      <c r="AA672" s="95" t="s">
        <v>50</v>
      </c>
      <c r="AB672" s="9">
        <v>0</v>
      </c>
      <c r="AC672" s="9">
        <v>0</v>
      </c>
      <c r="AD672" s="95" t="s">
        <v>50</v>
      </c>
      <c r="AE672" s="9">
        <v>0</v>
      </c>
      <c r="AF672" s="95">
        <v>0</v>
      </c>
      <c r="AG672" s="95" t="s">
        <v>50</v>
      </c>
      <c r="AH672" s="9">
        <v>0</v>
      </c>
      <c r="AI672" s="9">
        <v>0</v>
      </c>
      <c r="AJ672" s="95" t="s">
        <v>50</v>
      </c>
      <c r="AK672" s="9">
        <v>0</v>
      </c>
      <c r="AL672" s="9">
        <v>0</v>
      </c>
      <c r="AM672" s="96" t="s">
        <v>47</v>
      </c>
      <c r="AN672" s="95" t="s">
        <v>47</v>
      </c>
      <c r="AO672" s="96" t="s">
        <v>47</v>
      </c>
      <c r="AP672" s="95" t="s">
        <v>47</v>
      </c>
    </row>
    <row r="673" spans="1:42" ht="15" customHeight="1" x14ac:dyDescent="0.25">
      <c r="A673" s="95" t="s">
        <v>2717</v>
      </c>
      <c r="B673" s="96">
        <v>44374</v>
      </c>
      <c r="C673" s="95" t="s">
        <v>1484</v>
      </c>
      <c r="D673" s="95" t="s">
        <v>53</v>
      </c>
      <c r="E673" s="95" t="s">
        <v>1485</v>
      </c>
      <c r="F673" s="95" t="s">
        <v>1678</v>
      </c>
      <c r="G673" s="95" t="s">
        <v>48</v>
      </c>
      <c r="H673" s="95" t="s">
        <v>1679</v>
      </c>
      <c r="I673" s="9" t="s">
        <v>47</v>
      </c>
      <c r="J673" s="9" t="s">
        <v>47</v>
      </c>
      <c r="K673" s="9" t="s">
        <v>47</v>
      </c>
      <c r="L673" s="9" t="s">
        <v>47</v>
      </c>
      <c r="M673" s="9">
        <v>0</v>
      </c>
      <c r="N673" s="95" t="s">
        <v>47</v>
      </c>
      <c r="O673" s="95" t="s">
        <v>56</v>
      </c>
      <c r="P673" s="95" t="s">
        <v>47</v>
      </c>
      <c r="Q673" s="9">
        <v>41457120</v>
      </c>
      <c r="R673" s="9">
        <v>0</v>
      </c>
      <c r="S673" s="9">
        <v>41234400</v>
      </c>
      <c r="T673" s="9">
        <v>0</v>
      </c>
      <c r="U673" s="95" t="s">
        <v>50</v>
      </c>
      <c r="V673" s="9">
        <v>0</v>
      </c>
      <c r="W673" s="9">
        <v>192000</v>
      </c>
      <c r="X673" s="95" t="s">
        <v>50</v>
      </c>
      <c r="Y673" s="9">
        <v>30720</v>
      </c>
      <c r="Z673" s="9">
        <v>0</v>
      </c>
      <c r="AA673" s="95" t="s">
        <v>50</v>
      </c>
      <c r="AB673" s="9">
        <v>0</v>
      </c>
      <c r="AC673" s="9">
        <v>0</v>
      </c>
      <c r="AD673" s="95" t="s">
        <v>50</v>
      </c>
      <c r="AE673" s="9">
        <v>0</v>
      </c>
      <c r="AF673" s="95">
        <v>0</v>
      </c>
      <c r="AG673" s="95" t="s">
        <v>50</v>
      </c>
      <c r="AH673" s="9">
        <v>0</v>
      </c>
      <c r="AI673" s="9">
        <v>0</v>
      </c>
      <c r="AJ673" s="95" t="s">
        <v>50</v>
      </c>
      <c r="AK673" s="9">
        <v>0</v>
      </c>
      <c r="AL673" s="9">
        <v>0</v>
      </c>
      <c r="AM673" s="96" t="s">
        <v>47</v>
      </c>
      <c r="AN673" s="95" t="s">
        <v>47</v>
      </c>
      <c r="AO673" s="96" t="s">
        <v>47</v>
      </c>
      <c r="AP673" s="95" t="s">
        <v>47</v>
      </c>
    </row>
    <row r="674" spans="1:42" ht="15" customHeight="1" x14ac:dyDescent="0.25">
      <c r="A674" s="95" t="s">
        <v>2718</v>
      </c>
      <c r="B674" s="96">
        <v>44374</v>
      </c>
      <c r="C674" s="95" t="s">
        <v>1484</v>
      </c>
      <c r="D674" s="95" t="s">
        <v>53</v>
      </c>
      <c r="E674" s="95" t="s">
        <v>1485</v>
      </c>
      <c r="F674" s="95" t="s">
        <v>1680</v>
      </c>
      <c r="G674" s="95" t="s">
        <v>48</v>
      </c>
      <c r="H674" s="95" t="s">
        <v>1681</v>
      </c>
      <c r="I674" s="9" t="s">
        <v>47</v>
      </c>
      <c r="J674" s="9" t="s">
        <v>47</v>
      </c>
      <c r="K674" s="9" t="s">
        <v>47</v>
      </c>
      <c r="L674" s="9" t="s">
        <v>47</v>
      </c>
      <c r="M674" s="9">
        <v>0</v>
      </c>
      <c r="N674" s="95" t="s">
        <v>47</v>
      </c>
      <c r="O674" s="95" t="s">
        <v>1682</v>
      </c>
      <c r="P674" s="95" t="s">
        <v>1683</v>
      </c>
      <c r="Q674" s="9">
        <v>3136000</v>
      </c>
      <c r="R674" s="9">
        <v>0</v>
      </c>
      <c r="S674" s="9">
        <v>3136000</v>
      </c>
      <c r="T674" s="9">
        <v>0</v>
      </c>
      <c r="U674" s="95" t="s">
        <v>50</v>
      </c>
      <c r="V674" s="9">
        <v>0</v>
      </c>
      <c r="W674" s="9">
        <v>0</v>
      </c>
      <c r="X674" s="95" t="s">
        <v>50</v>
      </c>
      <c r="Y674" s="9">
        <v>0</v>
      </c>
      <c r="Z674" s="9">
        <v>0</v>
      </c>
      <c r="AA674" s="95" t="s">
        <v>50</v>
      </c>
      <c r="AB674" s="9">
        <v>0</v>
      </c>
      <c r="AC674" s="9">
        <v>0</v>
      </c>
      <c r="AD674" s="95" t="s">
        <v>50</v>
      </c>
      <c r="AE674" s="9">
        <v>0</v>
      </c>
      <c r="AF674" s="95">
        <v>0</v>
      </c>
      <c r="AG674" s="95" t="s">
        <v>50</v>
      </c>
      <c r="AH674" s="9">
        <v>0</v>
      </c>
      <c r="AI674" s="9">
        <v>0</v>
      </c>
      <c r="AJ674" s="95" t="s">
        <v>50</v>
      </c>
      <c r="AK674" s="9">
        <v>0</v>
      </c>
      <c r="AL674" s="9">
        <v>0</v>
      </c>
      <c r="AM674" s="96" t="s">
        <v>47</v>
      </c>
      <c r="AN674" s="95" t="s">
        <v>47</v>
      </c>
      <c r="AO674" s="96" t="s">
        <v>47</v>
      </c>
      <c r="AP674" s="95" t="s">
        <v>47</v>
      </c>
    </row>
    <row r="675" spans="1:42" ht="15" customHeight="1" x14ac:dyDescent="0.25">
      <c r="A675" s="95" t="s">
        <v>2719</v>
      </c>
      <c r="B675" s="96">
        <v>44374</v>
      </c>
      <c r="C675" s="95" t="s">
        <v>1484</v>
      </c>
      <c r="D675" s="95" t="s">
        <v>53</v>
      </c>
      <c r="E675" s="95" t="s">
        <v>1485</v>
      </c>
      <c r="F675" s="95" t="s">
        <v>1678</v>
      </c>
      <c r="G675" s="95" t="s">
        <v>48</v>
      </c>
      <c r="H675" s="95" t="s">
        <v>1684</v>
      </c>
      <c r="I675" s="9" t="s">
        <v>47</v>
      </c>
      <c r="J675" s="9" t="s">
        <v>47</v>
      </c>
      <c r="K675" s="9" t="s">
        <v>47</v>
      </c>
      <c r="L675" s="9" t="s">
        <v>47</v>
      </c>
      <c r="M675" s="9">
        <v>0</v>
      </c>
      <c r="N675" s="95" t="s">
        <v>47</v>
      </c>
      <c r="O675" s="95" t="s">
        <v>56</v>
      </c>
      <c r="P675" s="95" t="s">
        <v>47</v>
      </c>
      <c r="Q675" s="9">
        <v>1100770040</v>
      </c>
      <c r="R675" s="9">
        <v>0</v>
      </c>
      <c r="S675" s="9">
        <v>1038059512</v>
      </c>
      <c r="T675" s="9">
        <v>0</v>
      </c>
      <c r="U675" s="95" t="s">
        <v>50</v>
      </c>
      <c r="V675" s="9">
        <v>0</v>
      </c>
      <c r="W675" s="9">
        <v>54060800</v>
      </c>
      <c r="X675" s="95" t="s">
        <v>49</v>
      </c>
      <c r="Y675" s="9">
        <v>8649728</v>
      </c>
      <c r="Z675" s="9">
        <v>0</v>
      </c>
      <c r="AA675" s="95" t="s">
        <v>50</v>
      </c>
      <c r="AB675" s="9">
        <v>0</v>
      </c>
      <c r="AC675" s="9">
        <v>0</v>
      </c>
      <c r="AD675" s="95" t="s">
        <v>50</v>
      </c>
      <c r="AE675" s="9">
        <v>0</v>
      </c>
      <c r="AF675" s="95">
        <v>0</v>
      </c>
      <c r="AG675" s="95" t="s">
        <v>50</v>
      </c>
      <c r="AH675" s="9">
        <v>0</v>
      </c>
      <c r="AI675" s="9">
        <v>0</v>
      </c>
      <c r="AJ675" s="95" t="s">
        <v>50</v>
      </c>
      <c r="AK675" s="9">
        <v>0</v>
      </c>
      <c r="AL675" s="9">
        <v>0</v>
      </c>
      <c r="AM675" s="96" t="s">
        <v>47</v>
      </c>
      <c r="AN675" s="95" t="s">
        <v>47</v>
      </c>
      <c r="AO675" s="96" t="s">
        <v>47</v>
      </c>
      <c r="AP675" s="95" t="s">
        <v>47</v>
      </c>
    </row>
    <row r="676" spans="1:42" ht="15" customHeight="1" x14ac:dyDescent="0.25">
      <c r="A676" s="95" t="s">
        <v>2720</v>
      </c>
      <c r="B676" s="96">
        <v>44374</v>
      </c>
      <c r="C676" s="95" t="s">
        <v>1484</v>
      </c>
      <c r="D676" s="95" t="s">
        <v>53</v>
      </c>
      <c r="E676" s="95" t="s">
        <v>1485</v>
      </c>
      <c r="F676" s="95" t="s">
        <v>1680</v>
      </c>
      <c r="G676" s="95" t="s">
        <v>48</v>
      </c>
      <c r="H676" s="95" t="s">
        <v>1685</v>
      </c>
      <c r="I676" s="9" t="s">
        <v>47</v>
      </c>
      <c r="J676" s="9" t="s">
        <v>47</v>
      </c>
      <c r="K676" s="9" t="s">
        <v>47</v>
      </c>
      <c r="L676" s="9" t="s">
        <v>47</v>
      </c>
      <c r="M676" s="9">
        <v>0</v>
      </c>
      <c r="N676" s="95" t="s">
        <v>47</v>
      </c>
      <c r="O676" s="95" t="s">
        <v>1548</v>
      </c>
      <c r="P676" s="95" t="s">
        <v>1686</v>
      </c>
      <c r="Q676" s="9">
        <v>30111744</v>
      </c>
      <c r="R676" s="9">
        <v>0</v>
      </c>
      <c r="S676" s="9">
        <v>0</v>
      </c>
      <c r="T676" s="9">
        <v>25958400</v>
      </c>
      <c r="U676" s="95" t="s">
        <v>49</v>
      </c>
      <c r="V676" s="9">
        <v>4153344</v>
      </c>
      <c r="W676" s="9">
        <v>0</v>
      </c>
      <c r="X676" s="95" t="s">
        <v>50</v>
      </c>
      <c r="Y676" s="9">
        <v>0</v>
      </c>
      <c r="Z676" s="9">
        <v>0</v>
      </c>
      <c r="AA676" s="95" t="s">
        <v>50</v>
      </c>
      <c r="AB676" s="9">
        <v>0</v>
      </c>
      <c r="AC676" s="9">
        <v>0</v>
      </c>
      <c r="AD676" s="95" t="s">
        <v>50</v>
      </c>
      <c r="AE676" s="9">
        <v>0</v>
      </c>
      <c r="AF676" s="95">
        <v>0</v>
      </c>
      <c r="AG676" s="95" t="s">
        <v>50</v>
      </c>
      <c r="AH676" s="9">
        <v>0</v>
      </c>
      <c r="AI676" s="9">
        <v>0</v>
      </c>
      <c r="AJ676" s="95" t="s">
        <v>50</v>
      </c>
      <c r="AK676" s="9">
        <v>0</v>
      </c>
      <c r="AL676" s="9">
        <v>0</v>
      </c>
      <c r="AM676" s="96" t="s">
        <v>47</v>
      </c>
      <c r="AN676" s="95" t="s">
        <v>47</v>
      </c>
      <c r="AO676" s="96" t="s">
        <v>47</v>
      </c>
      <c r="AP676" s="95" t="s">
        <v>47</v>
      </c>
    </row>
    <row r="677" spans="1:42" ht="15" customHeight="1" x14ac:dyDescent="0.25">
      <c r="A677" s="95" t="s">
        <v>2721</v>
      </c>
      <c r="B677" s="96">
        <v>44374</v>
      </c>
      <c r="C677" s="95" t="s">
        <v>1484</v>
      </c>
      <c r="D677" s="95" t="s">
        <v>53</v>
      </c>
      <c r="E677" s="95" t="s">
        <v>1485</v>
      </c>
      <c r="F677" s="95" t="s">
        <v>1678</v>
      </c>
      <c r="G677" s="95" t="s">
        <v>48</v>
      </c>
      <c r="H677" s="95" t="s">
        <v>1687</v>
      </c>
      <c r="I677" s="9" t="s">
        <v>47</v>
      </c>
      <c r="J677" s="9" t="s">
        <v>47</v>
      </c>
      <c r="K677" s="9" t="s">
        <v>47</v>
      </c>
      <c r="L677" s="9" t="s">
        <v>47</v>
      </c>
      <c r="M677" s="9">
        <v>0</v>
      </c>
      <c r="N677" s="95" t="s">
        <v>47</v>
      </c>
      <c r="O677" s="95" t="s">
        <v>56</v>
      </c>
      <c r="P677" s="95" t="s">
        <v>47</v>
      </c>
      <c r="Q677" s="9">
        <v>246808096</v>
      </c>
      <c r="R677" s="9">
        <v>0</v>
      </c>
      <c r="S677" s="9">
        <v>213303584</v>
      </c>
      <c r="T677" s="9">
        <v>0</v>
      </c>
      <c r="U677" s="95" t="s">
        <v>50</v>
      </c>
      <c r="V677" s="9">
        <v>0</v>
      </c>
      <c r="W677" s="9">
        <v>28883200</v>
      </c>
      <c r="X677" s="95" t="s">
        <v>50</v>
      </c>
      <c r="Y677" s="9">
        <v>4621312</v>
      </c>
      <c r="Z677" s="9">
        <v>0</v>
      </c>
      <c r="AA677" s="95" t="s">
        <v>50</v>
      </c>
      <c r="AB677" s="9">
        <v>0</v>
      </c>
      <c r="AC677" s="9">
        <v>0</v>
      </c>
      <c r="AD677" s="95" t="s">
        <v>50</v>
      </c>
      <c r="AE677" s="9">
        <v>0</v>
      </c>
      <c r="AF677" s="95">
        <v>0</v>
      </c>
      <c r="AG677" s="95" t="s">
        <v>50</v>
      </c>
      <c r="AH677" s="9">
        <v>0</v>
      </c>
      <c r="AI677" s="9">
        <v>0</v>
      </c>
      <c r="AJ677" s="95" t="s">
        <v>50</v>
      </c>
      <c r="AK677" s="9">
        <v>0</v>
      </c>
      <c r="AL677" s="9">
        <v>0</v>
      </c>
      <c r="AM677" s="96" t="s">
        <v>47</v>
      </c>
      <c r="AN677" s="95" t="s">
        <v>47</v>
      </c>
      <c r="AO677" s="96" t="s">
        <v>47</v>
      </c>
      <c r="AP677" s="95" t="s">
        <v>47</v>
      </c>
    </row>
    <row r="678" spans="1:42" ht="15" customHeight="1" x14ac:dyDescent="0.25">
      <c r="A678" s="95" t="s">
        <v>2722</v>
      </c>
      <c r="B678" s="96">
        <v>44374</v>
      </c>
      <c r="C678" s="95" t="s">
        <v>1737</v>
      </c>
      <c r="D678" s="95" t="s">
        <v>53</v>
      </c>
      <c r="E678" s="95" t="s">
        <v>1738</v>
      </c>
      <c r="F678" s="95" t="s">
        <v>2148</v>
      </c>
      <c r="G678" s="95" t="s">
        <v>48</v>
      </c>
      <c r="H678" s="95" t="s">
        <v>2149</v>
      </c>
      <c r="I678" s="9" t="s">
        <v>47</v>
      </c>
      <c r="J678" s="9" t="s">
        <v>47</v>
      </c>
      <c r="K678" s="9" t="s">
        <v>47</v>
      </c>
      <c r="L678" s="9" t="s">
        <v>47</v>
      </c>
      <c r="M678" s="9">
        <v>0</v>
      </c>
      <c r="N678" s="95" t="s">
        <v>47</v>
      </c>
      <c r="O678" s="95" t="s">
        <v>2150</v>
      </c>
      <c r="P678" s="95" t="s">
        <v>2151</v>
      </c>
      <c r="Q678" s="9">
        <v>133977081.90000001</v>
      </c>
      <c r="R678" s="9">
        <v>0</v>
      </c>
      <c r="S678" s="9">
        <v>15296000</v>
      </c>
      <c r="T678" s="9">
        <v>0</v>
      </c>
      <c r="U678" s="95" t="s">
        <v>50</v>
      </c>
      <c r="V678" s="9">
        <v>0</v>
      </c>
      <c r="W678" s="9">
        <v>102311277.5</v>
      </c>
      <c r="X678" s="95" t="s">
        <v>49</v>
      </c>
      <c r="Y678" s="9">
        <v>16369804.4</v>
      </c>
      <c r="Z678" s="9">
        <v>0</v>
      </c>
      <c r="AA678" s="95" t="s">
        <v>50</v>
      </c>
      <c r="AB678" s="9">
        <v>0</v>
      </c>
      <c r="AC678" s="9">
        <v>0</v>
      </c>
      <c r="AD678" s="95" t="s">
        <v>50</v>
      </c>
      <c r="AE678" s="9">
        <v>0</v>
      </c>
      <c r="AF678" s="95">
        <v>0</v>
      </c>
      <c r="AG678" s="95" t="s">
        <v>50</v>
      </c>
      <c r="AH678" s="9">
        <v>0</v>
      </c>
      <c r="AI678" s="9">
        <v>0</v>
      </c>
      <c r="AJ678" s="95" t="s">
        <v>50</v>
      </c>
      <c r="AK678" s="9">
        <v>0</v>
      </c>
      <c r="AL678" s="9">
        <v>0</v>
      </c>
      <c r="AM678" s="96" t="s">
        <v>47</v>
      </c>
      <c r="AN678" s="95" t="s">
        <v>47</v>
      </c>
      <c r="AO678" s="96" t="s">
        <v>47</v>
      </c>
      <c r="AP678" s="95" t="s">
        <v>47</v>
      </c>
    </row>
    <row r="679" spans="1:42" ht="15" customHeight="1" x14ac:dyDescent="0.25">
      <c r="A679" s="95" t="s">
        <v>2723</v>
      </c>
      <c r="B679" s="96">
        <v>44374</v>
      </c>
      <c r="C679" s="95" t="s">
        <v>1737</v>
      </c>
      <c r="D679" s="95" t="s">
        <v>53</v>
      </c>
      <c r="E679" s="95" t="s">
        <v>1738</v>
      </c>
      <c r="F679" s="95" t="s">
        <v>2148</v>
      </c>
      <c r="G679" s="95" t="s">
        <v>48</v>
      </c>
      <c r="H679" s="95" t="s">
        <v>2152</v>
      </c>
      <c r="I679" s="9" t="s">
        <v>47</v>
      </c>
      <c r="J679" s="9" t="s">
        <v>47</v>
      </c>
      <c r="K679" s="9" t="s">
        <v>47</v>
      </c>
      <c r="L679" s="9" t="s">
        <v>47</v>
      </c>
      <c r="M679" s="9">
        <v>0</v>
      </c>
      <c r="N679" s="95" t="s">
        <v>47</v>
      </c>
      <c r="O679" s="95" t="s">
        <v>1765</v>
      </c>
      <c r="P679" s="95" t="s">
        <v>1766</v>
      </c>
      <c r="Q679" s="9">
        <v>11520000</v>
      </c>
      <c r="R679" s="9">
        <v>0</v>
      </c>
      <c r="S679" s="9">
        <v>11520000</v>
      </c>
      <c r="T679" s="9">
        <v>0</v>
      </c>
      <c r="U679" s="95" t="s">
        <v>50</v>
      </c>
      <c r="V679" s="9">
        <v>0</v>
      </c>
      <c r="W679" s="9">
        <v>0</v>
      </c>
      <c r="X679" s="95" t="s">
        <v>50</v>
      </c>
      <c r="Y679" s="9">
        <v>0</v>
      </c>
      <c r="Z679" s="9">
        <v>0</v>
      </c>
      <c r="AA679" s="95" t="s">
        <v>50</v>
      </c>
      <c r="AB679" s="9">
        <v>0</v>
      </c>
      <c r="AC679" s="9">
        <v>0</v>
      </c>
      <c r="AD679" s="95" t="s">
        <v>50</v>
      </c>
      <c r="AE679" s="9">
        <v>0</v>
      </c>
      <c r="AF679" s="95">
        <v>0</v>
      </c>
      <c r="AG679" s="95" t="s">
        <v>50</v>
      </c>
      <c r="AH679" s="9">
        <v>0</v>
      </c>
      <c r="AI679" s="9">
        <v>0</v>
      </c>
      <c r="AJ679" s="95" t="s">
        <v>50</v>
      </c>
      <c r="AK679" s="9">
        <v>0</v>
      </c>
      <c r="AL679" s="9">
        <v>0</v>
      </c>
      <c r="AM679" s="96" t="s">
        <v>47</v>
      </c>
      <c r="AN679" s="95" t="s">
        <v>47</v>
      </c>
      <c r="AO679" s="96" t="s">
        <v>47</v>
      </c>
      <c r="AP679" s="95" t="s">
        <v>47</v>
      </c>
    </row>
    <row r="680" spans="1:42" ht="15" customHeight="1" x14ac:dyDescent="0.25">
      <c r="A680" s="95" t="s">
        <v>2724</v>
      </c>
      <c r="B680" s="96">
        <v>44374</v>
      </c>
      <c r="C680" s="95" t="s">
        <v>1737</v>
      </c>
      <c r="D680" s="95" t="s">
        <v>53</v>
      </c>
      <c r="E680" s="95" t="s">
        <v>1738</v>
      </c>
      <c r="F680" s="95" t="s">
        <v>2153</v>
      </c>
      <c r="G680" s="95" t="s">
        <v>48</v>
      </c>
      <c r="H680" s="95" t="s">
        <v>2154</v>
      </c>
      <c r="I680" s="9" t="s">
        <v>47</v>
      </c>
      <c r="J680" s="9" t="s">
        <v>47</v>
      </c>
      <c r="K680" s="9" t="s">
        <v>47</v>
      </c>
      <c r="L680" s="9" t="s">
        <v>47</v>
      </c>
      <c r="M680" s="9">
        <v>0</v>
      </c>
      <c r="N680" s="95" t="s">
        <v>47</v>
      </c>
      <c r="O680" s="95" t="s">
        <v>56</v>
      </c>
      <c r="P680" s="95" t="s">
        <v>47</v>
      </c>
      <c r="Q680" s="9">
        <v>344219611.84000003</v>
      </c>
      <c r="R680" s="9">
        <v>0</v>
      </c>
      <c r="S680" s="9">
        <v>288427064</v>
      </c>
      <c r="T680" s="9">
        <v>0</v>
      </c>
      <c r="U680" s="95" t="s">
        <v>50</v>
      </c>
      <c r="V680" s="9">
        <v>0</v>
      </c>
      <c r="W680" s="9">
        <v>48097024</v>
      </c>
      <c r="X680" s="95" t="s">
        <v>49</v>
      </c>
      <c r="Y680" s="9">
        <v>7695523.8399999999</v>
      </c>
      <c r="Z680" s="9">
        <v>0</v>
      </c>
      <c r="AA680" s="95" t="s">
        <v>50</v>
      </c>
      <c r="AB680" s="9">
        <v>0</v>
      </c>
      <c r="AC680" s="9">
        <v>0</v>
      </c>
      <c r="AD680" s="95" t="s">
        <v>50</v>
      </c>
      <c r="AE680" s="9">
        <v>0</v>
      </c>
      <c r="AF680" s="95">
        <v>0</v>
      </c>
      <c r="AG680" s="95" t="s">
        <v>50</v>
      </c>
      <c r="AH680" s="9">
        <v>0</v>
      </c>
      <c r="AI680" s="9">
        <v>0</v>
      </c>
      <c r="AJ680" s="95" t="s">
        <v>50</v>
      </c>
      <c r="AK680" s="9">
        <v>0</v>
      </c>
      <c r="AL680" s="9">
        <v>0</v>
      </c>
      <c r="AM680" s="96" t="s">
        <v>47</v>
      </c>
      <c r="AN680" s="95" t="s">
        <v>47</v>
      </c>
      <c r="AO680" s="96" t="s">
        <v>47</v>
      </c>
      <c r="AP680" s="95" t="s">
        <v>47</v>
      </c>
    </row>
    <row r="681" spans="1:42" ht="15" customHeight="1" x14ac:dyDescent="0.25">
      <c r="A681" s="95" t="s">
        <v>2725</v>
      </c>
      <c r="B681" s="96">
        <v>44374</v>
      </c>
      <c r="C681" s="95" t="s">
        <v>1737</v>
      </c>
      <c r="D681" s="95" t="s">
        <v>53</v>
      </c>
      <c r="E681" s="95" t="s">
        <v>1738</v>
      </c>
      <c r="F681" s="95" t="s">
        <v>2148</v>
      </c>
      <c r="G681" s="95" t="s">
        <v>48</v>
      </c>
      <c r="H681" s="95" t="s">
        <v>2155</v>
      </c>
      <c r="I681" s="9" t="s">
        <v>47</v>
      </c>
      <c r="J681" s="9" t="s">
        <v>47</v>
      </c>
      <c r="K681" s="9" t="s">
        <v>47</v>
      </c>
      <c r="L681" s="9" t="s">
        <v>47</v>
      </c>
      <c r="M681" s="9">
        <v>0</v>
      </c>
      <c r="N681" s="95" t="s">
        <v>47</v>
      </c>
      <c r="O681" s="95" t="s">
        <v>1765</v>
      </c>
      <c r="P681" s="95" t="s">
        <v>1766</v>
      </c>
      <c r="Q681" s="9">
        <v>17491200</v>
      </c>
      <c r="R681" s="9">
        <v>0</v>
      </c>
      <c r="S681" s="9">
        <v>17491200</v>
      </c>
      <c r="T681" s="9">
        <v>0</v>
      </c>
      <c r="U681" s="95" t="s">
        <v>50</v>
      </c>
      <c r="V681" s="9">
        <v>0</v>
      </c>
      <c r="W681" s="9">
        <v>0</v>
      </c>
      <c r="X681" s="95" t="s">
        <v>50</v>
      </c>
      <c r="Y681" s="9">
        <v>0</v>
      </c>
      <c r="Z681" s="9">
        <v>0</v>
      </c>
      <c r="AA681" s="95" t="s">
        <v>50</v>
      </c>
      <c r="AB681" s="9">
        <v>0</v>
      </c>
      <c r="AC681" s="9">
        <v>0</v>
      </c>
      <c r="AD681" s="95" t="s">
        <v>50</v>
      </c>
      <c r="AE681" s="9">
        <v>0</v>
      </c>
      <c r="AF681" s="95">
        <v>0</v>
      </c>
      <c r="AG681" s="95" t="s">
        <v>50</v>
      </c>
      <c r="AH681" s="9">
        <v>0</v>
      </c>
      <c r="AI681" s="9">
        <v>0</v>
      </c>
      <c r="AJ681" s="95" t="s">
        <v>50</v>
      </c>
      <c r="AK681" s="9">
        <v>0</v>
      </c>
      <c r="AL681" s="9">
        <v>0</v>
      </c>
      <c r="AM681" s="96" t="s">
        <v>47</v>
      </c>
      <c r="AN681" s="95" t="s">
        <v>47</v>
      </c>
      <c r="AO681" s="96" t="s">
        <v>47</v>
      </c>
      <c r="AP681" s="95" t="s">
        <v>47</v>
      </c>
    </row>
    <row r="682" spans="1:42" ht="15" customHeight="1" x14ac:dyDescent="0.25">
      <c r="A682" s="95" t="s">
        <v>2726</v>
      </c>
      <c r="B682" s="96">
        <v>44374</v>
      </c>
      <c r="C682" s="95" t="s">
        <v>1737</v>
      </c>
      <c r="D682" s="95" t="s">
        <v>53</v>
      </c>
      <c r="E682" s="95" t="s">
        <v>1738</v>
      </c>
      <c r="F682" s="95" t="s">
        <v>2153</v>
      </c>
      <c r="G682" s="95" t="s">
        <v>48</v>
      </c>
      <c r="H682" s="95" t="s">
        <v>2156</v>
      </c>
      <c r="I682" s="9" t="s">
        <v>47</v>
      </c>
      <c r="J682" s="9" t="s">
        <v>47</v>
      </c>
      <c r="K682" s="9" t="s">
        <v>47</v>
      </c>
      <c r="L682" s="9" t="s">
        <v>47</v>
      </c>
      <c r="M682" s="9">
        <v>0</v>
      </c>
      <c r="N682" s="95" t="s">
        <v>47</v>
      </c>
      <c r="O682" s="95" t="s">
        <v>56</v>
      </c>
      <c r="P682" s="95" t="s">
        <v>47</v>
      </c>
      <c r="Q682" s="9">
        <v>1015122700.8000001</v>
      </c>
      <c r="R682" s="9">
        <v>0</v>
      </c>
      <c r="S682" s="9">
        <v>707011760</v>
      </c>
      <c r="T682" s="9">
        <v>0</v>
      </c>
      <c r="U682" s="95" t="s">
        <v>50</v>
      </c>
      <c r="V682" s="9">
        <v>0</v>
      </c>
      <c r="W682" s="9">
        <v>265612880</v>
      </c>
      <c r="X682" s="95" t="s">
        <v>49</v>
      </c>
      <c r="Y682" s="9">
        <v>42498060.800000004</v>
      </c>
      <c r="Z682" s="9">
        <v>0</v>
      </c>
      <c r="AA682" s="95" t="s">
        <v>50</v>
      </c>
      <c r="AB682" s="9">
        <v>0</v>
      </c>
      <c r="AC682" s="9">
        <v>0</v>
      </c>
      <c r="AD682" s="95" t="s">
        <v>50</v>
      </c>
      <c r="AE682" s="9">
        <v>0</v>
      </c>
      <c r="AF682" s="95">
        <v>0</v>
      </c>
      <c r="AG682" s="95" t="s">
        <v>50</v>
      </c>
      <c r="AH682" s="9">
        <v>0</v>
      </c>
      <c r="AI682" s="9">
        <v>0</v>
      </c>
      <c r="AJ682" s="95" t="s">
        <v>50</v>
      </c>
      <c r="AK682" s="9">
        <v>0</v>
      </c>
      <c r="AL682" s="9">
        <v>0</v>
      </c>
      <c r="AM682" s="96" t="s">
        <v>47</v>
      </c>
      <c r="AN682" s="95" t="s">
        <v>47</v>
      </c>
      <c r="AO682" s="96" t="s">
        <v>47</v>
      </c>
      <c r="AP682" s="95" t="s">
        <v>47</v>
      </c>
    </row>
    <row r="683" spans="1:42" ht="15" customHeight="1" x14ac:dyDescent="0.25">
      <c r="A683" s="95" t="s">
        <v>2727</v>
      </c>
      <c r="B683" s="96">
        <v>44374</v>
      </c>
      <c r="C683" s="95" t="s">
        <v>1737</v>
      </c>
      <c r="D683" s="95" t="s">
        <v>53</v>
      </c>
      <c r="E683" s="95" t="s">
        <v>1738</v>
      </c>
      <c r="F683" s="95" t="s">
        <v>2148</v>
      </c>
      <c r="G683" s="95" t="s">
        <v>48</v>
      </c>
      <c r="H683" s="95" t="s">
        <v>2157</v>
      </c>
      <c r="I683" s="9" t="s">
        <v>47</v>
      </c>
      <c r="J683" s="9" t="s">
        <v>47</v>
      </c>
      <c r="K683" s="9" t="s">
        <v>47</v>
      </c>
      <c r="L683" s="9" t="s">
        <v>47</v>
      </c>
      <c r="M683" s="9">
        <v>0</v>
      </c>
      <c r="N683" s="95" t="s">
        <v>47</v>
      </c>
      <c r="O683" s="95" t="s">
        <v>1765</v>
      </c>
      <c r="P683" s="95" t="s">
        <v>1766</v>
      </c>
      <c r="Q683" s="9">
        <v>14359936</v>
      </c>
      <c r="R683" s="9">
        <v>0</v>
      </c>
      <c r="S683" s="9">
        <v>14359936</v>
      </c>
      <c r="T683" s="9">
        <v>0</v>
      </c>
      <c r="U683" s="95" t="s">
        <v>50</v>
      </c>
      <c r="V683" s="9">
        <v>0</v>
      </c>
      <c r="W683" s="9">
        <v>0</v>
      </c>
      <c r="X683" s="95" t="s">
        <v>50</v>
      </c>
      <c r="Y683" s="9">
        <v>0</v>
      </c>
      <c r="Z683" s="9">
        <v>0</v>
      </c>
      <c r="AA683" s="95" t="s">
        <v>50</v>
      </c>
      <c r="AB683" s="9">
        <v>0</v>
      </c>
      <c r="AC683" s="9">
        <v>0</v>
      </c>
      <c r="AD683" s="95" t="s">
        <v>50</v>
      </c>
      <c r="AE683" s="9">
        <v>0</v>
      </c>
      <c r="AF683" s="95">
        <v>0</v>
      </c>
      <c r="AG683" s="95" t="s">
        <v>50</v>
      </c>
      <c r="AH683" s="9">
        <v>0</v>
      </c>
      <c r="AI683" s="9">
        <v>0</v>
      </c>
      <c r="AJ683" s="95" t="s">
        <v>50</v>
      </c>
      <c r="AK683" s="9">
        <v>0</v>
      </c>
      <c r="AL683" s="9">
        <v>0</v>
      </c>
      <c r="AM683" s="96" t="s">
        <v>47</v>
      </c>
      <c r="AN683" s="95" t="s">
        <v>47</v>
      </c>
      <c r="AO683" s="96" t="s">
        <v>47</v>
      </c>
      <c r="AP683" s="95" t="s">
        <v>47</v>
      </c>
    </row>
    <row r="684" spans="1:42" ht="15" customHeight="1" x14ac:dyDescent="0.25">
      <c r="A684" s="95" t="s">
        <v>2728</v>
      </c>
      <c r="B684" s="96">
        <v>44374</v>
      </c>
      <c r="C684" s="95" t="s">
        <v>1737</v>
      </c>
      <c r="D684" s="95" t="s">
        <v>53</v>
      </c>
      <c r="E684" s="95" t="s">
        <v>1738</v>
      </c>
      <c r="F684" s="95" t="s">
        <v>2153</v>
      </c>
      <c r="G684" s="95" t="s">
        <v>48</v>
      </c>
      <c r="H684" s="95" t="s">
        <v>2158</v>
      </c>
      <c r="I684" s="9" t="s">
        <v>47</v>
      </c>
      <c r="J684" s="9" t="s">
        <v>47</v>
      </c>
      <c r="K684" s="9" t="s">
        <v>47</v>
      </c>
      <c r="L684" s="9" t="s">
        <v>47</v>
      </c>
      <c r="M684" s="9">
        <v>0</v>
      </c>
      <c r="N684" s="95" t="s">
        <v>47</v>
      </c>
      <c r="O684" s="95" t="s">
        <v>56</v>
      </c>
      <c r="P684" s="95" t="s">
        <v>47</v>
      </c>
      <c r="Q684" s="9">
        <v>124713848</v>
      </c>
      <c r="R684" s="9">
        <v>0</v>
      </c>
      <c r="S684" s="9">
        <v>80696952</v>
      </c>
      <c r="T684" s="9">
        <v>0</v>
      </c>
      <c r="U684" s="95" t="s">
        <v>50</v>
      </c>
      <c r="V684" s="9">
        <v>0</v>
      </c>
      <c r="W684" s="9">
        <v>37945600</v>
      </c>
      <c r="X684" s="95" t="s">
        <v>49</v>
      </c>
      <c r="Y684" s="9">
        <v>6071296</v>
      </c>
      <c r="Z684" s="9">
        <v>0</v>
      </c>
      <c r="AA684" s="95" t="s">
        <v>50</v>
      </c>
      <c r="AB684" s="9">
        <v>0</v>
      </c>
      <c r="AC684" s="9">
        <v>0</v>
      </c>
      <c r="AD684" s="95" t="s">
        <v>50</v>
      </c>
      <c r="AE684" s="9">
        <v>0</v>
      </c>
      <c r="AF684" s="95">
        <v>0</v>
      </c>
      <c r="AG684" s="95" t="s">
        <v>50</v>
      </c>
      <c r="AH684" s="9">
        <v>0</v>
      </c>
      <c r="AI684" s="9">
        <v>0</v>
      </c>
      <c r="AJ684" s="95" t="s">
        <v>50</v>
      </c>
      <c r="AK684" s="9">
        <v>0</v>
      </c>
      <c r="AL684" s="9">
        <v>0</v>
      </c>
      <c r="AM684" s="96" t="s">
        <v>47</v>
      </c>
      <c r="AN684" s="95" t="s">
        <v>47</v>
      </c>
      <c r="AO684" s="96" t="s">
        <v>47</v>
      </c>
      <c r="AP684" s="95" t="s">
        <v>47</v>
      </c>
    </row>
    <row r="685" spans="1:42" ht="15" customHeight="1" x14ac:dyDescent="0.25">
      <c r="A685" s="95" t="s">
        <v>2729</v>
      </c>
      <c r="B685" s="96">
        <v>44374</v>
      </c>
      <c r="C685" s="95" t="s">
        <v>1737</v>
      </c>
      <c r="D685" s="95" t="s">
        <v>53</v>
      </c>
      <c r="E685" s="95" t="s">
        <v>1738</v>
      </c>
      <c r="F685" s="95" t="s">
        <v>2148</v>
      </c>
      <c r="G685" s="95" t="s">
        <v>84</v>
      </c>
      <c r="H685" s="95" t="s">
        <v>47</v>
      </c>
      <c r="I685" s="9" t="s">
        <v>2159</v>
      </c>
      <c r="J685" s="9" t="s">
        <v>47</v>
      </c>
      <c r="K685" s="9" t="s">
        <v>2160</v>
      </c>
      <c r="L685" s="9" t="s">
        <v>2147</v>
      </c>
      <c r="M685" s="9">
        <v>41530264.25</v>
      </c>
      <c r="N685" s="95" t="s">
        <v>87</v>
      </c>
      <c r="O685" s="95" t="s">
        <v>2161</v>
      </c>
      <c r="P685" s="95" t="s">
        <v>2162</v>
      </c>
      <c r="Q685" s="9">
        <v>-8353600</v>
      </c>
      <c r="R685" s="9">
        <v>0</v>
      </c>
      <c r="S685" s="9">
        <v>-8353600</v>
      </c>
      <c r="T685" s="9">
        <v>0</v>
      </c>
      <c r="U685" s="95" t="s">
        <v>50</v>
      </c>
      <c r="V685" s="9">
        <v>0</v>
      </c>
      <c r="W685" s="9">
        <v>0</v>
      </c>
      <c r="X685" s="95" t="s">
        <v>50</v>
      </c>
      <c r="Y685" s="9">
        <v>0</v>
      </c>
      <c r="Z685" s="9">
        <v>0</v>
      </c>
      <c r="AA685" s="95" t="s">
        <v>50</v>
      </c>
      <c r="AB685" s="9">
        <v>0</v>
      </c>
      <c r="AC685" s="9">
        <v>0</v>
      </c>
      <c r="AD685" s="95" t="s">
        <v>50</v>
      </c>
      <c r="AE685" s="9">
        <v>0</v>
      </c>
      <c r="AF685" s="95">
        <v>0</v>
      </c>
      <c r="AG685" s="95" t="s">
        <v>50</v>
      </c>
      <c r="AH685" s="9">
        <v>0</v>
      </c>
      <c r="AI685" s="9">
        <v>0</v>
      </c>
      <c r="AJ685" s="95" t="s">
        <v>50</v>
      </c>
      <c r="AK685" s="9">
        <v>0</v>
      </c>
      <c r="AL685" s="9">
        <v>0</v>
      </c>
      <c r="AM685" s="96" t="s">
        <v>47</v>
      </c>
      <c r="AN685" s="95" t="s">
        <v>47</v>
      </c>
      <c r="AO685" s="96" t="s">
        <v>47</v>
      </c>
      <c r="AP685" s="95" t="s">
        <v>47</v>
      </c>
    </row>
    <row r="686" spans="1:42" ht="15" customHeight="1" x14ac:dyDescent="0.25">
      <c r="A686" s="95" t="s">
        <v>2730</v>
      </c>
      <c r="B686" s="96">
        <v>44374</v>
      </c>
      <c r="C686" s="95" t="s">
        <v>46</v>
      </c>
      <c r="D686" s="95" t="s">
        <v>58</v>
      </c>
      <c r="E686" s="95" t="s">
        <v>59</v>
      </c>
      <c r="F686" s="95" t="s">
        <v>2367</v>
      </c>
      <c r="G686" s="95" t="s">
        <v>48</v>
      </c>
      <c r="H686" s="95" t="s">
        <v>1136</v>
      </c>
      <c r="I686" s="9" t="s">
        <v>47</v>
      </c>
      <c r="J686" s="9" t="s">
        <v>47</v>
      </c>
      <c r="K686" s="9" t="s">
        <v>47</v>
      </c>
      <c r="L686" s="9" t="s">
        <v>47</v>
      </c>
      <c r="M686" s="9">
        <v>0</v>
      </c>
      <c r="N686" s="95" t="s">
        <v>47</v>
      </c>
      <c r="O686" s="95" t="s">
        <v>56</v>
      </c>
      <c r="P686" s="95" t="s">
        <v>47</v>
      </c>
      <c r="Q686" s="9">
        <v>3362579178.2399998</v>
      </c>
      <c r="R686" s="9">
        <v>0</v>
      </c>
      <c r="S686" s="9">
        <v>2650162608</v>
      </c>
      <c r="T686" s="9">
        <v>0</v>
      </c>
      <c r="U686" s="95" t="s">
        <v>50</v>
      </c>
      <c r="V686" s="9">
        <v>0</v>
      </c>
      <c r="W686" s="9">
        <v>607722864</v>
      </c>
      <c r="X686" s="95" t="s">
        <v>49</v>
      </c>
      <c r="Y686" s="9">
        <f>+W686*0.16</f>
        <v>97235658.239999995</v>
      </c>
      <c r="Z686" s="9">
        <v>0</v>
      </c>
      <c r="AA686" s="95" t="s">
        <v>50</v>
      </c>
      <c r="AB686" s="9">
        <v>0</v>
      </c>
      <c r="AC686" s="9">
        <v>6905600</v>
      </c>
      <c r="AD686" s="95" t="s">
        <v>50</v>
      </c>
      <c r="AE686" s="9">
        <f>+AC686*0.08</f>
        <v>552448</v>
      </c>
      <c r="AF686" s="95">
        <v>0</v>
      </c>
      <c r="AG686" s="95" t="s">
        <v>50</v>
      </c>
      <c r="AH686" s="9">
        <v>0</v>
      </c>
      <c r="AI686" s="9">
        <v>0</v>
      </c>
      <c r="AJ686" s="95" t="s">
        <v>50</v>
      </c>
      <c r="AK686" s="9">
        <v>0</v>
      </c>
      <c r="AL686" s="9">
        <v>0</v>
      </c>
      <c r="AM686" s="96" t="s">
        <v>47</v>
      </c>
      <c r="AN686" s="95" t="s">
        <v>47</v>
      </c>
      <c r="AO686" s="96" t="s">
        <v>47</v>
      </c>
      <c r="AP686" s="95" t="s">
        <v>47</v>
      </c>
    </row>
    <row r="687" spans="1:42" ht="15" customHeight="1" x14ac:dyDescent="0.25">
      <c r="A687" s="95" t="s">
        <v>2731</v>
      </c>
      <c r="B687" s="96">
        <v>44374</v>
      </c>
      <c r="C687" s="95" t="s">
        <v>1484</v>
      </c>
      <c r="D687" s="95" t="s">
        <v>58</v>
      </c>
      <c r="E687" s="95" t="s">
        <v>1493</v>
      </c>
      <c r="F687" s="95" t="s">
        <v>1688</v>
      </c>
      <c r="G687" s="95" t="s">
        <v>48</v>
      </c>
      <c r="H687" s="95" t="s">
        <v>1689</v>
      </c>
      <c r="I687" s="9" t="s">
        <v>47</v>
      </c>
      <c r="J687" s="9" t="s">
        <v>47</v>
      </c>
      <c r="K687" s="9" t="s">
        <v>47</v>
      </c>
      <c r="L687" s="9" t="s">
        <v>47</v>
      </c>
      <c r="M687" s="9">
        <v>0</v>
      </c>
      <c r="N687" s="95" t="s">
        <v>47</v>
      </c>
      <c r="O687" s="95" t="s">
        <v>56</v>
      </c>
      <c r="P687" s="95" t="s">
        <v>47</v>
      </c>
      <c r="Q687" s="9">
        <v>1274628384</v>
      </c>
      <c r="R687" s="9">
        <v>0</v>
      </c>
      <c r="S687" s="9">
        <v>1186724512</v>
      </c>
      <c r="T687" s="9">
        <v>0</v>
      </c>
      <c r="U687" s="95" t="s">
        <v>50</v>
      </c>
      <c r="V687" s="9">
        <v>0</v>
      </c>
      <c r="W687" s="9">
        <v>75779200</v>
      </c>
      <c r="X687" s="95" t="s">
        <v>50</v>
      </c>
      <c r="Y687" s="9">
        <v>12124672</v>
      </c>
      <c r="Z687" s="9">
        <v>0</v>
      </c>
      <c r="AA687" s="95" t="s">
        <v>50</v>
      </c>
      <c r="AB687" s="9">
        <v>0</v>
      </c>
      <c r="AC687" s="9">
        <v>0</v>
      </c>
      <c r="AD687" s="95" t="s">
        <v>50</v>
      </c>
      <c r="AE687" s="9">
        <v>0</v>
      </c>
      <c r="AF687" s="95">
        <v>0</v>
      </c>
      <c r="AG687" s="95" t="s">
        <v>50</v>
      </c>
      <c r="AH687" s="9">
        <v>0</v>
      </c>
      <c r="AI687" s="9">
        <v>0</v>
      </c>
      <c r="AJ687" s="95" t="s">
        <v>50</v>
      </c>
      <c r="AK687" s="9">
        <v>0</v>
      </c>
      <c r="AL687" s="9">
        <v>0</v>
      </c>
      <c r="AM687" s="96" t="s">
        <v>47</v>
      </c>
      <c r="AN687" s="95" t="s">
        <v>47</v>
      </c>
      <c r="AO687" s="96" t="s">
        <v>47</v>
      </c>
      <c r="AP687" s="95" t="s">
        <v>47</v>
      </c>
    </row>
    <row r="688" spans="1:42" ht="15" customHeight="1" x14ac:dyDescent="0.25">
      <c r="A688" s="95" t="s">
        <v>2732</v>
      </c>
      <c r="B688" s="96">
        <v>44374</v>
      </c>
      <c r="C688" s="95" t="s">
        <v>1737</v>
      </c>
      <c r="D688" s="95" t="s">
        <v>58</v>
      </c>
      <c r="E688" s="95" t="s">
        <v>1746</v>
      </c>
      <c r="F688" s="95" t="s">
        <v>2071</v>
      </c>
      <c r="G688" s="95" t="s">
        <v>48</v>
      </c>
      <c r="H688" s="95" t="s">
        <v>2163</v>
      </c>
      <c r="I688" s="9" t="s">
        <v>47</v>
      </c>
      <c r="J688" s="9" t="s">
        <v>47</v>
      </c>
      <c r="K688" s="9" t="s">
        <v>47</v>
      </c>
      <c r="L688" s="9" t="s">
        <v>47</v>
      </c>
      <c r="M688" s="9">
        <v>0</v>
      </c>
      <c r="N688" s="95" t="s">
        <v>47</v>
      </c>
      <c r="O688" s="95" t="s">
        <v>56</v>
      </c>
      <c r="P688" s="95" t="s">
        <v>47</v>
      </c>
      <c r="Q688" s="9">
        <v>1711920793.29</v>
      </c>
      <c r="R688" s="9">
        <v>0</v>
      </c>
      <c r="S688" s="9">
        <v>1076219478.5799999</v>
      </c>
      <c r="T688" s="9">
        <v>0</v>
      </c>
      <c r="U688" s="95" t="s">
        <v>50</v>
      </c>
      <c r="V688" s="9">
        <v>0</v>
      </c>
      <c r="W688" s="9">
        <v>548018374.75</v>
      </c>
      <c r="X688" s="95" t="s">
        <v>49</v>
      </c>
      <c r="Y688" s="9">
        <v>87682939.960000008</v>
      </c>
      <c r="Z688" s="9">
        <v>0</v>
      </c>
      <c r="AA688" s="95" t="s">
        <v>50</v>
      </c>
      <c r="AB688" s="9">
        <v>0</v>
      </c>
      <c r="AC688" s="9">
        <v>0</v>
      </c>
      <c r="AD688" s="95" t="s">
        <v>50</v>
      </c>
      <c r="AE688" s="9">
        <v>0</v>
      </c>
      <c r="AF688" s="95">
        <v>0</v>
      </c>
      <c r="AG688" s="95" t="s">
        <v>50</v>
      </c>
      <c r="AH688" s="9">
        <v>0</v>
      </c>
      <c r="AI688" s="9">
        <v>0</v>
      </c>
      <c r="AJ688" s="95" t="s">
        <v>50</v>
      </c>
      <c r="AK688" s="9">
        <v>0</v>
      </c>
      <c r="AL688" s="9">
        <v>0</v>
      </c>
      <c r="AM688" s="96" t="s">
        <v>47</v>
      </c>
      <c r="AN688" s="95" t="s">
        <v>47</v>
      </c>
      <c r="AO688" s="96" t="s">
        <v>47</v>
      </c>
      <c r="AP688" s="95" t="s">
        <v>47</v>
      </c>
    </row>
    <row r="689" spans="1:42" ht="15" customHeight="1" x14ac:dyDescent="0.25">
      <c r="A689" s="95" t="s">
        <v>2733</v>
      </c>
      <c r="B689" s="97">
        <v>44374</v>
      </c>
      <c r="C689" s="95" t="s">
        <v>46</v>
      </c>
      <c r="D689" s="95" t="s">
        <v>58</v>
      </c>
      <c r="E689" s="95" t="s">
        <v>2275</v>
      </c>
      <c r="F689" s="93" t="s">
        <v>2302</v>
      </c>
      <c r="G689" s="95" t="s">
        <v>2276</v>
      </c>
      <c r="H689" s="95" t="s">
        <v>2303</v>
      </c>
      <c r="I689" s="95"/>
      <c r="J689" s="9"/>
      <c r="K689" s="9"/>
      <c r="L689" s="9"/>
      <c r="M689" s="9">
        <v>0</v>
      </c>
      <c r="N689" s="95"/>
      <c r="O689" s="95" t="s">
        <v>56</v>
      </c>
      <c r="P689" s="95"/>
      <c r="Q689" s="9">
        <v>1051877074.0700001</v>
      </c>
      <c r="R689" s="9">
        <v>0</v>
      </c>
      <c r="S689" s="9">
        <v>1051877074.0700001</v>
      </c>
      <c r="T689" s="9">
        <v>0</v>
      </c>
      <c r="U689" s="95" t="s">
        <v>50</v>
      </c>
      <c r="V689" s="9">
        <v>0</v>
      </c>
      <c r="W689" s="9">
        <v>0</v>
      </c>
      <c r="X689" s="95" t="s">
        <v>50</v>
      </c>
      <c r="Y689" s="9">
        <v>0</v>
      </c>
      <c r="Z689" s="9">
        <v>0</v>
      </c>
      <c r="AA689" s="95" t="s">
        <v>50</v>
      </c>
      <c r="AB689" s="9">
        <v>0</v>
      </c>
      <c r="AC689" s="9">
        <v>0</v>
      </c>
      <c r="AD689" s="95" t="s">
        <v>50</v>
      </c>
      <c r="AE689" s="9">
        <v>0</v>
      </c>
      <c r="AF689" s="9">
        <v>0</v>
      </c>
      <c r="AG689" s="98"/>
      <c r="AH689" s="98"/>
      <c r="AI689" s="98"/>
      <c r="AJ689" s="98"/>
      <c r="AK689" s="9"/>
      <c r="AL689" s="9"/>
      <c r="AM689" s="99"/>
      <c r="AN689" s="98"/>
      <c r="AO689" s="98"/>
      <c r="AP689" s="98"/>
    </row>
    <row r="690" spans="1:42" ht="15" customHeight="1" x14ac:dyDescent="0.25">
      <c r="A690" s="95" t="s">
        <v>1198</v>
      </c>
      <c r="B690" s="96">
        <v>44374</v>
      </c>
      <c r="C690" s="95" t="s">
        <v>46</v>
      </c>
      <c r="D690" s="95" t="s">
        <v>62</v>
      </c>
      <c r="E690" s="95" t="s">
        <v>63</v>
      </c>
      <c r="F690" s="95" t="s">
        <v>2379</v>
      </c>
      <c r="G690" s="95" t="s">
        <v>48</v>
      </c>
      <c r="H690" s="95" t="s">
        <v>1138</v>
      </c>
      <c r="I690" s="9" t="s">
        <v>47</v>
      </c>
      <c r="J690" s="9" t="s">
        <v>47</v>
      </c>
      <c r="K690" s="9" t="s">
        <v>47</v>
      </c>
      <c r="L690" s="9" t="s">
        <v>47</v>
      </c>
      <c r="M690" s="9">
        <v>0</v>
      </c>
      <c r="N690" s="95" t="s">
        <v>47</v>
      </c>
      <c r="O690" s="95" t="s">
        <v>56</v>
      </c>
      <c r="P690" s="95" t="s">
        <v>47</v>
      </c>
      <c r="Q690" s="9">
        <v>2844362084.3299999</v>
      </c>
      <c r="R690" s="9">
        <v>0</v>
      </c>
      <c r="S690" s="9">
        <v>2261728086.25</v>
      </c>
      <c r="T690" s="9">
        <v>0</v>
      </c>
      <c r="U690" s="95" t="s">
        <v>50</v>
      </c>
      <c r="V690" s="9">
        <v>0</v>
      </c>
      <c r="W690" s="9">
        <v>502270688</v>
      </c>
      <c r="X690" s="95" t="s">
        <v>49</v>
      </c>
      <c r="Y690" s="9">
        <v>80363310.080000013</v>
      </c>
      <c r="Z690" s="9">
        <v>0</v>
      </c>
      <c r="AA690" s="95" t="s">
        <v>50</v>
      </c>
      <c r="AB690" s="9">
        <v>0</v>
      </c>
      <c r="AC690" s="9">
        <v>0</v>
      </c>
      <c r="AD690" s="95" t="s">
        <v>50</v>
      </c>
      <c r="AE690" s="9">
        <v>0</v>
      </c>
      <c r="AF690" s="95">
        <v>0</v>
      </c>
      <c r="AG690" s="95" t="s">
        <v>50</v>
      </c>
      <c r="AH690" s="9">
        <v>0</v>
      </c>
      <c r="AI690" s="9">
        <v>0</v>
      </c>
      <c r="AJ690" s="95" t="s">
        <v>50</v>
      </c>
      <c r="AK690" s="9">
        <v>0</v>
      </c>
      <c r="AL690" s="9">
        <v>0</v>
      </c>
      <c r="AM690" s="96" t="s">
        <v>47</v>
      </c>
      <c r="AN690" s="95" t="s">
        <v>47</v>
      </c>
      <c r="AO690" s="96" t="s">
        <v>47</v>
      </c>
      <c r="AP690" s="95" t="s">
        <v>47</v>
      </c>
    </row>
    <row r="691" spans="1:42" ht="15" customHeight="1" x14ac:dyDescent="0.25">
      <c r="A691" s="95" t="s">
        <v>1200</v>
      </c>
      <c r="B691" s="96">
        <v>44374</v>
      </c>
      <c r="C691" s="95" t="s">
        <v>1484</v>
      </c>
      <c r="D691" s="95" t="s">
        <v>62</v>
      </c>
      <c r="E691" s="95" t="s">
        <v>1501</v>
      </c>
      <c r="F691" s="95" t="s">
        <v>1496</v>
      </c>
      <c r="G691" s="95" t="s">
        <v>48</v>
      </c>
      <c r="H691" s="95" t="s">
        <v>1690</v>
      </c>
      <c r="I691" s="9" t="s">
        <v>47</v>
      </c>
      <c r="J691" s="9" t="s">
        <v>47</v>
      </c>
      <c r="K691" s="9" t="s">
        <v>47</v>
      </c>
      <c r="L691" s="9" t="s">
        <v>47</v>
      </c>
      <c r="M691" s="9">
        <v>0</v>
      </c>
      <c r="N691" s="95" t="s">
        <v>47</v>
      </c>
      <c r="O691" s="95" t="s">
        <v>56</v>
      </c>
      <c r="P691" s="95" t="s">
        <v>47</v>
      </c>
      <c r="Q691" s="9">
        <v>1135773048</v>
      </c>
      <c r="R691" s="9">
        <v>0</v>
      </c>
      <c r="S691" s="9">
        <v>1075300856</v>
      </c>
      <c r="T691" s="9">
        <v>0</v>
      </c>
      <c r="U691" s="95" t="s">
        <v>50</v>
      </c>
      <c r="V691" s="9">
        <v>0</v>
      </c>
      <c r="W691" s="9">
        <v>52131200</v>
      </c>
      <c r="X691" s="95" t="s">
        <v>50</v>
      </c>
      <c r="Y691" s="9">
        <v>8340992</v>
      </c>
      <c r="Z691" s="9">
        <v>0</v>
      </c>
      <c r="AA691" s="95" t="s">
        <v>50</v>
      </c>
      <c r="AB691" s="9">
        <v>0</v>
      </c>
      <c r="AC691" s="9">
        <v>0</v>
      </c>
      <c r="AD691" s="95" t="s">
        <v>50</v>
      </c>
      <c r="AE691" s="9">
        <v>0</v>
      </c>
      <c r="AF691" s="95">
        <v>0</v>
      </c>
      <c r="AG691" s="95" t="s">
        <v>50</v>
      </c>
      <c r="AH691" s="9">
        <v>0</v>
      </c>
      <c r="AI691" s="9">
        <v>0</v>
      </c>
      <c r="AJ691" s="95" t="s">
        <v>50</v>
      </c>
      <c r="AK691" s="9">
        <v>0</v>
      </c>
      <c r="AL691" s="9">
        <v>0</v>
      </c>
      <c r="AM691" s="96" t="s">
        <v>47</v>
      </c>
      <c r="AN691" s="95" t="s">
        <v>47</v>
      </c>
      <c r="AO691" s="96" t="s">
        <v>47</v>
      </c>
      <c r="AP691" s="95" t="s">
        <v>47</v>
      </c>
    </row>
    <row r="692" spans="1:42" s="101" customFormat="1" ht="15" customHeight="1" x14ac:dyDescent="0.25">
      <c r="A692" s="95" t="s">
        <v>1202</v>
      </c>
      <c r="B692" s="96">
        <v>44374</v>
      </c>
      <c r="C692" s="95" t="s">
        <v>1737</v>
      </c>
      <c r="D692" s="95" t="s">
        <v>62</v>
      </c>
      <c r="E692" s="95" t="s">
        <v>1775</v>
      </c>
      <c r="F692" s="95" t="s">
        <v>1901</v>
      </c>
      <c r="G692" s="95" t="s">
        <v>48</v>
      </c>
      <c r="H692" s="95" t="s">
        <v>2164</v>
      </c>
      <c r="I692" s="9" t="s">
        <v>47</v>
      </c>
      <c r="J692" s="9" t="s">
        <v>47</v>
      </c>
      <c r="K692" s="9" t="s">
        <v>47</v>
      </c>
      <c r="L692" s="9" t="s">
        <v>47</v>
      </c>
      <c r="M692" s="9">
        <v>0</v>
      </c>
      <c r="N692" s="95" t="s">
        <v>47</v>
      </c>
      <c r="O692" s="95" t="s">
        <v>56</v>
      </c>
      <c r="P692" s="95" t="s">
        <v>47</v>
      </c>
      <c r="Q692" s="9">
        <v>1160992138.75</v>
      </c>
      <c r="R692" s="9">
        <v>0</v>
      </c>
      <c r="S692" s="9">
        <v>788964988.86000013</v>
      </c>
      <c r="T692" s="9">
        <v>0</v>
      </c>
      <c r="U692" s="95" t="s">
        <v>50</v>
      </c>
      <c r="V692" s="9">
        <v>0</v>
      </c>
      <c r="W692" s="9">
        <v>320713060.25</v>
      </c>
      <c r="X692" s="95" t="s">
        <v>49</v>
      </c>
      <c r="Y692" s="9">
        <v>51314089.639999993</v>
      </c>
      <c r="Z692" s="9">
        <v>0</v>
      </c>
      <c r="AA692" s="95" t="s">
        <v>50</v>
      </c>
      <c r="AB692" s="9">
        <v>0</v>
      </c>
      <c r="AC692" s="9">
        <v>0</v>
      </c>
      <c r="AD692" s="95" t="s">
        <v>50</v>
      </c>
      <c r="AE692" s="9">
        <v>0</v>
      </c>
      <c r="AF692" s="95">
        <v>0</v>
      </c>
      <c r="AG692" s="95" t="s">
        <v>50</v>
      </c>
      <c r="AH692" s="9">
        <v>0</v>
      </c>
      <c r="AI692" s="9">
        <v>0</v>
      </c>
      <c r="AJ692" s="95" t="s">
        <v>50</v>
      </c>
      <c r="AK692" s="9">
        <v>0</v>
      </c>
      <c r="AL692" s="9">
        <v>0</v>
      </c>
      <c r="AM692" s="96" t="s">
        <v>47</v>
      </c>
      <c r="AN692" s="95" t="s">
        <v>47</v>
      </c>
      <c r="AO692" s="96" t="s">
        <v>47</v>
      </c>
      <c r="AP692" s="95" t="s">
        <v>47</v>
      </c>
    </row>
    <row r="693" spans="1:42" ht="15" customHeight="1" x14ac:dyDescent="0.25">
      <c r="A693" s="95" t="s">
        <v>1204</v>
      </c>
      <c r="B693" s="96">
        <v>44374</v>
      </c>
      <c r="C693" s="95" t="s">
        <v>1737</v>
      </c>
      <c r="D693" s="95" t="s">
        <v>62</v>
      </c>
      <c r="E693" s="95" t="s">
        <v>1775</v>
      </c>
      <c r="F693" s="95" t="s">
        <v>1903</v>
      </c>
      <c r="G693" s="95" t="s">
        <v>48</v>
      </c>
      <c r="H693" s="95" t="s">
        <v>2165</v>
      </c>
      <c r="I693" s="9" t="s">
        <v>47</v>
      </c>
      <c r="J693" s="9" t="s">
        <v>47</v>
      </c>
      <c r="K693" s="9" t="s">
        <v>47</v>
      </c>
      <c r="L693" s="9" t="s">
        <v>47</v>
      </c>
      <c r="M693" s="9">
        <v>0</v>
      </c>
      <c r="N693" s="95" t="s">
        <v>47</v>
      </c>
      <c r="O693" s="95" t="s">
        <v>1765</v>
      </c>
      <c r="P693" s="95" t="s">
        <v>1766</v>
      </c>
      <c r="Q693" s="9">
        <v>4199104</v>
      </c>
      <c r="R693" s="9">
        <v>0</v>
      </c>
      <c r="S693" s="9">
        <v>4199104</v>
      </c>
      <c r="T693" s="9">
        <v>0</v>
      </c>
      <c r="U693" s="95" t="s">
        <v>50</v>
      </c>
      <c r="V693" s="9">
        <v>0</v>
      </c>
      <c r="W693" s="9">
        <v>0</v>
      </c>
      <c r="X693" s="95" t="s">
        <v>50</v>
      </c>
      <c r="Y693" s="9">
        <v>0</v>
      </c>
      <c r="Z693" s="9">
        <v>0</v>
      </c>
      <c r="AA693" s="95" t="s">
        <v>50</v>
      </c>
      <c r="AB693" s="9">
        <v>0</v>
      </c>
      <c r="AC693" s="9">
        <v>0</v>
      </c>
      <c r="AD693" s="95" t="s">
        <v>50</v>
      </c>
      <c r="AE693" s="9">
        <v>0</v>
      </c>
      <c r="AF693" s="95">
        <v>0</v>
      </c>
      <c r="AG693" s="95" t="s">
        <v>50</v>
      </c>
      <c r="AH693" s="9">
        <v>0</v>
      </c>
      <c r="AI693" s="9">
        <v>0</v>
      </c>
      <c r="AJ693" s="95" t="s">
        <v>50</v>
      </c>
      <c r="AK693" s="9">
        <v>0</v>
      </c>
      <c r="AL693" s="9">
        <v>0</v>
      </c>
      <c r="AM693" s="96" t="s">
        <v>47</v>
      </c>
      <c r="AN693" s="95" t="s">
        <v>47</v>
      </c>
      <c r="AO693" s="96" t="s">
        <v>47</v>
      </c>
      <c r="AP693" s="95" t="s">
        <v>47</v>
      </c>
    </row>
    <row r="694" spans="1:42" ht="15" customHeight="1" x14ac:dyDescent="0.25">
      <c r="A694" s="95" t="s">
        <v>1206</v>
      </c>
      <c r="B694" s="96">
        <v>44374</v>
      </c>
      <c r="C694" s="95" t="s">
        <v>1737</v>
      </c>
      <c r="D694" s="95" t="s">
        <v>62</v>
      </c>
      <c r="E694" s="95" t="s">
        <v>1775</v>
      </c>
      <c r="F694" s="95" t="s">
        <v>1901</v>
      </c>
      <c r="G694" s="95" t="s">
        <v>48</v>
      </c>
      <c r="H694" s="95" t="s">
        <v>2166</v>
      </c>
      <c r="I694" s="9" t="s">
        <v>47</v>
      </c>
      <c r="J694" s="9" t="s">
        <v>47</v>
      </c>
      <c r="K694" s="9" t="s">
        <v>47</v>
      </c>
      <c r="L694" s="9" t="s">
        <v>47</v>
      </c>
      <c r="M694" s="9">
        <v>0</v>
      </c>
      <c r="N694" s="95" t="s">
        <v>47</v>
      </c>
      <c r="O694" s="95" t="s">
        <v>56</v>
      </c>
      <c r="P694" s="95" t="s">
        <v>47</v>
      </c>
      <c r="Q694" s="9">
        <v>1064992043.91</v>
      </c>
      <c r="R694" s="9">
        <v>0</v>
      </c>
      <c r="S694" s="9">
        <v>626954336.25</v>
      </c>
      <c r="T694" s="9">
        <v>0</v>
      </c>
      <c r="U694" s="95" t="s">
        <v>50</v>
      </c>
      <c r="V694" s="9">
        <v>0</v>
      </c>
      <c r="W694" s="9">
        <v>377618713.5</v>
      </c>
      <c r="X694" s="95" t="s">
        <v>49</v>
      </c>
      <c r="Y694" s="9">
        <v>60418994.160000004</v>
      </c>
      <c r="Z694" s="9">
        <v>0</v>
      </c>
      <c r="AA694" s="95" t="s">
        <v>50</v>
      </c>
      <c r="AB694" s="9">
        <v>0</v>
      </c>
      <c r="AC694" s="9">
        <v>0</v>
      </c>
      <c r="AD694" s="95" t="s">
        <v>50</v>
      </c>
      <c r="AE694" s="9">
        <v>0</v>
      </c>
      <c r="AF694" s="95">
        <v>0</v>
      </c>
      <c r="AG694" s="95" t="s">
        <v>50</v>
      </c>
      <c r="AH694" s="9">
        <v>0</v>
      </c>
      <c r="AI694" s="9">
        <v>0</v>
      </c>
      <c r="AJ694" s="95" t="s">
        <v>50</v>
      </c>
      <c r="AK694" s="9">
        <v>0</v>
      </c>
      <c r="AL694" s="9">
        <v>0</v>
      </c>
      <c r="AM694" s="96" t="s">
        <v>47</v>
      </c>
      <c r="AN694" s="95" t="s">
        <v>47</v>
      </c>
      <c r="AO694" s="96" t="s">
        <v>47</v>
      </c>
      <c r="AP694" s="95" t="s">
        <v>47</v>
      </c>
    </row>
    <row r="695" spans="1:42" ht="15" customHeight="1" x14ac:dyDescent="0.25">
      <c r="A695" s="95" t="s">
        <v>1208</v>
      </c>
      <c r="B695" s="96">
        <v>44374</v>
      </c>
      <c r="C695" s="95" t="s">
        <v>46</v>
      </c>
      <c r="D695" s="95" t="s">
        <v>66</v>
      </c>
      <c r="E695" s="95" t="s">
        <v>67</v>
      </c>
      <c r="F695" s="95" t="s">
        <v>2387</v>
      </c>
      <c r="G695" s="95" t="s">
        <v>48</v>
      </c>
      <c r="H695" s="95" t="s">
        <v>1140</v>
      </c>
      <c r="I695" s="9" t="s">
        <v>47</v>
      </c>
      <c r="J695" s="9" t="s">
        <v>47</v>
      </c>
      <c r="K695" s="9" t="s">
        <v>47</v>
      </c>
      <c r="L695" s="9" t="s">
        <v>47</v>
      </c>
      <c r="M695" s="9">
        <v>0</v>
      </c>
      <c r="N695" s="95" t="s">
        <v>47</v>
      </c>
      <c r="O695" s="95" t="s">
        <v>56</v>
      </c>
      <c r="P695" s="95" t="s">
        <v>47</v>
      </c>
      <c r="Q695" s="9">
        <v>1235164800</v>
      </c>
      <c r="R695" s="9">
        <v>0</v>
      </c>
      <c r="S695" s="9">
        <v>1093824368</v>
      </c>
      <c r="T695" s="9">
        <v>0</v>
      </c>
      <c r="U695" s="95" t="s">
        <v>50</v>
      </c>
      <c r="V695" s="9">
        <v>0</v>
      </c>
      <c r="W695" s="9">
        <v>121845200</v>
      </c>
      <c r="X695" s="95" t="s">
        <v>50</v>
      </c>
      <c r="Y695" s="9">
        <v>19495232</v>
      </c>
      <c r="Z695" s="9">
        <v>0</v>
      </c>
      <c r="AA695" s="95" t="s">
        <v>50</v>
      </c>
      <c r="AB695" s="9">
        <v>0</v>
      </c>
      <c r="AC695" s="9">
        <v>0</v>
      </c>
      <c r="AD695" s="95" t="s">
        <v>50</v>
      </c>
      <c r="AE695" s="9">
        <v>0</v>
      </c>
      <c r="AF695" s="95">
        <v>0</v>
      </c>
      <c r="AG695" s="95" t="s">
        <v>50</v>
      </c>
      <c r="AH695" s="9">
        <v>0</v>
      </c>
      <c r="AI695" s="9">
        <v>0</v>
      </c>
      <c r="AJ695" s="95" t="s">
        <v>50</v>
      </c>
      <c r="AK695" s="9">
        <v>0</v>
      </c>
      <c r="AL695" s="9">
        <v>0</v>
      </c>
      <c r="AM695" s="96" t="s">
        <v>47</v>
      </c>
      <c r="AN695" s="95" t="s">
        <v>47</v>
      </c>
      <c r="AO695" s="96" t="s">
        <v>47</v>
      </c>
      <c r="AP695" s="95" t="s">
        <v>47</v>
      </c>
    </row>
    <row r="696" spans="1:42" ht="15" customHeight="1" x14ac:dyDescent="0.25">
      <c r="A696" s="95" t="s">
        <v>1212</v>
      </c>
      <c r="B696" s="96">
        <v>44374</v>
      </c>
      <c r="C696" s="95" t="s">
        <v>46</v>
      </c>
      <c r="D696" s="95" t="s">
        <v>66</v>
      </c>
      <c r="E696" s="95" t="s">
        <v>67</v>
      </c>
      <c r="F696" s="95" t="s">
        <v>2387</v>
      </c>
      <c r="G696" s="95" t="s">
        <v>48</v>
      </c>
      <c r="H696" s="95" t="s">
        <v>1142</v>
      </c>
      <c r="I696" s="9" t="s">
        <v>47</v>
      </c>
      <c r="J696" s="9" t="s">
        <v>47</v>
      </c>
      <c r="K696" s="9" t="s">
        <v>47</v>
      </c>
      <c r="L696" s="9" t="s">
        <v>47</v>
      </c>
      <c r="M696" s="9">
        <v>0</v>
      </c>
      <c r="N696" s="95" t="s">
        <v>47</v>
      </c>
      <c r="O696" s="95" t="s">
        <v>341</v>
      </c>
      <c r="P696" s="95" t="s">
        <v>342</v>
      </c>
      <c r="Q696" s="9">
        <v>11241408</v>
      </c>
      <c r="R696" s="9">
        <v>0</v>
      </c>
      <c r="S696" s="9">
        <v>5721664</v>
      </c>
      <c r="T696" s="9">
        <v>4758400</v>
      </c>
      <c r="U696" s="95" t="s">
        <v>49</v>
      </c>
      <c r="V696" s="9">
        <v>761344</v>
      </c>
      <c r="W696" s="9">
        <v>0</v>
      </c>
      <c r="X696" s="95" t="s">
        <v>50</v>
      </c>
      <c r="Y696" s="9">
        <v>0</v>
      </c>
      <c r="Z696" s="9">
        <v>0</v>
      </c>
      <c r="AA696" s="95" t="s">
        <v>50</v>
      </c>
      <c r="AB696" s="9">
        <v>0</v>
      </c>
      <c r="AC696" s="9">
        <v>0</v>
      </c>
      <c r="AD696" s="95" t="s">
        <v>50</v>
      </c>
      <c r="AE696" s="9">
        <v>0</v>
      </c>
      <c r="AF696" s="95">
        <v>0</v>
      </c>
      <c r="AG696" s="95" t="s">
        <v>50</v>
      </c>
      <c r="AH696" s="9">
        <v>0</v>
      </c>
      <c r="AI696" s="9">
        <v>0</v>
      </c>
      <c r="AJ696" s="95" t="s">
        <v>50</v>
      </c>
      <c r="AK696" s="9">
        <v>0</v>
      </c>
      <c r="AL696" s="9">
        <v>0</v>
      </c>
      <c r="AM696" s="96" t="s">
        <v>47</v>
      </c>
      <c r="AN696" s="95" t="s">
        <v>47</v>
      </c>
      <c r="AO696" s="96" t="s">
        <v>47</v>
      </c>
      <c r="AP696" s="95" t="s">
        <v>47</v>
      </c>
    </row>
    <row r="697" spans="1:42" ht="15" customHeight="1" x14ac:dyDescent="0.25">
      <c r="A697" s="95" t="s">
        <v>1214</v>
      </c>
      <c r="B697" s="96">
        <v>44374</v>
      </c>
      <c r="C697" s="95" t="s">
        <v>46</v>
      </c>
      <c r="D697" s="95" t="s">
        <v>66</v>
      </c>
      <c r="E697" s="95" t="s">
        <v>67</v>
      </c>
      <c r="F697" s="95" t="s">
        <v>2387</v>
      </c>
      <c r="G697" s="95" t="s">
        <v>48</v>
      </c>
      <c r="H697" s="95" t="s">
        <v>1144</v>
      </c>
      <c r="I697" s="9" t="s">
        <v>47</v>
      </c>
      <c r="J697" s="9" t="s">
        <v>47</v>
      </c>
      <c r="K697" s="9" t="s">
        <v>47</v>
      </c>
      <c r="L697" s="9" t="s">
        <v>47</v>
      </c>
      <c r="M697" s="9">
        <v>0</v>
      </c>
      <c r="N697" s="95" t="s">
        <v>47</v>
      </c>
      <c r="O697" s="95" t="s">
        <v>56</v>
      </c>
      <c r="P697" s="95" t="s">
        <v>47</v>
      </c>
      <c r="Q697" s="9">
        <v>2574380690.5600004</v>
      </c>
      <c r="R697" s="9">
        <v>0</v>
      </c>
      <c r="S697" s="9">
        <v>1766445776</v>
      </c>
      <c r="T697" s="9">
        <v>0</v>
      </c>
      <c r="U697" s="95" t="s">
        <v>50</v>
      </c>
      <c r="V697" s="9">
        <v>0</v>
      </c>
      <c r="W697" s="9">
        <v>696495616</v>
      </c>
      <c r="X697" s="95" t="s">
        <v>49</v>
      </c>
      <c r="Y697" s="9">
        <v>111439298.56000002</v>
      </c>
      <c r="Z697" s="9">
        <v>0</v>
      </c>
      <c r="AA697" s="95" t="s">
        <v>50</v>
      </c>
      <c r="AB697" s="9">
        <v>0</v>
      </c>
      <c r="AC697" s="9">
        <v>0</v>
      </c>
      <c r="AD697" s="95" t="s">
        <v>50</v>
      </c>
      <c r="AE697" s="9">
        <v>0</v>
      </c>
      <c r="AF697" s="95">
        <v>0</v>
      </c>
      <c r="AG697" s="95" t="s">
        <v>50</v>
      </c>
      <c r="AH697" s="9">
        <v>0</v>
      </c>
      <c r="AI697" s="9">
        <v>0</v>
      </c>
      <c r="AJ697" s="95" t="s">
        <v>50</v>
      </c>
      <c r="AK697" s="9">
        <v>0</v>
      </c>
      <c r="AL697" s="9">
        <v>0</v>
      </c>
      <c r="AM697" s="96" t="s">
        <v>47</v>
      </c>
      <c r="AN697" s="95" t="s">
        <v>47</v>
      </c>
      <c r="AO697" s="96" t="s">
        <v>47</v>
      </c>
      <c r="AP697" s="95" t="s">
        <v>47</v>
      </c>
    </row>
    <row r="698" spans="1:42" ht="15" customHeight="1" x14ac:dyDescent="0.25">
      <c r="A698" s="95" t="s">
        <v>1216</v>
      </c>
      <c r="B698" s="96">
        <v>44374</v>
      </c>
      <c r="C698" s="95" t="s">
        <v>46</v>
      </c>
      <c r="D698" s="95" t="s">
        <v>66</v>
      </c>
      <c r="E698" s="95" t="s">
        <v>67</v>
      </c>
      <c r="F698" s="95" t="s">
        <v>2387</v>
      </c>
      <c r="G698" s="95" t="s">
        <v>84</v>
      </c>
      <c r="H698" s="95" t="s">
        <v>47</v>
      </c>
      <c r="I698" s="9" t="s">
        <v>1146</v>
      </c>
      <c r="J698" s="9" t="s">
        <v>47</v>
      </c>
      <c r="K698" s="9" t="s">
        <v>1147</v>
      </c>
      <c r="L698" s="9" t="s">
        <v>1132</v>
      </c>
      <c r="M698" s="9">
        <v>15605216</v>
      </c>
      <c r="N698" s="95" t="s">
        <v>87</v>
      </c>
      <c r="O698" s="95" t="s">
        <v>1148</v>
      </c>
      <c r="P698" s="95" t="s">
        <v>1149</v>
      </c>
      <c r="Q698" s="9">
        <v>-4544000</v>
      </c>
      <c r="R698" s="9">
        <v>0</v>
      </c>
      <c r="S698" s="9">
        <v>-4544000</v>
      </c>
      <c r="T698" s="9">
        <v>0</v>
      </c>
      <c r="U698" s="95" t="s">
        <v>50</v>
      </c>
      <c r="V698" s="9">
        <v>0</v>
      </c>
      <c r="W698" s="9">
        <v>0</v>
      </c>
      <c r="X698" s="95" t="s">
        <v>50</v>
      </c>
      <c r="Y698" s="9">
        <v>0</v>
      </c>
      <c r="Z698" s="9">
        <v>0</v>
      </c>
      <c r="AA698" s="95" t="s">
        <v>50</v>
      </c>
      <c r="AB698" s="9">
        <v>0</v>
      </c>
      <c r="AC698" s="9">
        <v>0</v>
      </c>
      <c r="AD698" s="95" t="s">
        <v>50</v>
      </c>
      <c r="AE698" s="9">
        <v>0</v>
      </c>
      <c r="AF698" s="95">
        <v>0</v>
      </c>
      <c r="AG698" s="95" t="s">
        <v>50</v>
      </c>
      <c r="AH698" s="9">
        <v>0</v>
      </c>
      <c r="AI698" s="9">
        <v>0</v>
      </c>
      <c r="AJ698" s="95" t="s">
        <v>50</v>
      </c>
      <c r="AK698" s="9">
        <v>0</v>
      </c>
      <c r="AL698" s="9">
        <v>0</v>
      </c>
      <c r="AM698" s="96" t="s">
        <v>47</v>
      </c>
      <c r="AN698" s="95" t="s">
        <v>47</v>
      </c>
      <c r="AO698" s="96" t="s">
        <v>47</v>
      </c>
      <c r="AP698" s="95" t="s">
        <v>47</v>
      </c>
    </row>
    <row r="699" spans="1:42" ht="15" customHeight="1" x14ac:dyDescent="0.25">
      <c r="A699" s="95" t="s">
        <v>1218</v>
      </c>
      <c r="B699" s="96">
        <v>44374</v>
      </c>
      <c r="C699" s="95" t="s">
        <v>1484</v>
      </c>
      <c r="D699" s="95" t="s">
        <v>66</v>
      </c>
      <c r="E699" s="95" t="s">
        <v>1503</v>
      </c>
      <c r="F699" s="95" t="s">
        <v>1692</v>
      </c>
      <c r="G699" s="95" t="s">
        <v>48</v>
      </c>
      <c r="H699" s="95" t="s">
        <v>1691</v>
      </c>
      <c r="I699" s="9" t="s">
        <v>47</v>
      </c>
      <c r="J699" s="9" t="s">
        <v>47</v>
      </c>
      <c r="K699" s="9" t="s">
        <v>47</v>
      </c>
      <c r="L699" s="9" t="s">
        <v>47</v>
      </c>
      <c r="M699" s="9">
        <v>0</v>
      </c>
      <c r="N699" s="95" t="s">
        <v>47</v>
      </c>
      <c r="O699" s="95" t="s">
        <v>56</v>
      </c>
      <c r="P699" s="95" t="s">
        <v>47</v>
      </c>
      <c r="Q699" s="9">
        <v>80445760</v>
      </c>
      <c r="R699" s="9">
        <v>0</v>
      </c>
      <c r="S699" s="9">
        <v>79480640</v>
      </c>
      <c r="T699" s="9">
        <v>0</v>
      </c>
      <c r="U699" s="95" t="s">
        <v>50</v>
      </c>
      <c r="V699" s="9">
        <v>0</v>
      </c>
      <c r="W699" s="9">
        <v>832000</v>
      </c>
      <c r="X699" s="95" t="s">
        <v>49</v>
      </c>
      <c r="Y699" s="9">
        <v>133120</v>
      </c>
      <c r="Z699" s="9">
        <v>0</v>
      </c>
      <c r="AA699" s="95" t="s">
        <v>50</v>
      </c>
      <c r="AB699" s="9">
        <v>0</v>
      </c>
      <c r="AC699" s="9">
        <v>0</v>
      </c>
      <c r="AD699" s="95" t="s">
        <v>50</v>
      </c>
      <c r="AE699" s="9">
        <v>0</v>
      </c>
      <c r="AF699" s="95">
        <v>0</v>
      </c>
      <c r="AG699" s="95" t="s">
        <v>50</v>
      </c>
      <c r="AH699" s="9">
        <v>0</v>
      </c>
      <c r="AI699" s="9">
        <v>0</v>
      </c>
      <c r="AJ699" s="95" t="s">
        <v>50</v>
      </c>
      <c r="AK699" s="9">
        <v>0</v>
      </c>
      <c r="AL699" s="9">
        <v>0</v>
      </c>
      <c r="AM699" s="96" t="s">
        <v>47</v>
      </c>
      <c r="AN699" s="95" t="s">
        <v>47</v>
      </c>
      <c r="AO699" s="96" t="s">
        <v>47</v>
      </c>
      <c r="AP699" s="95" t="s">
        <v>47</v>
      </c>
    </row>
    <row r="700" spans="1:42" ht="15" customHeight="1" x14ac:dyDescent="0.25">
      <c r="A700" s="95" t="s">
        <v>1220</v>
      </c>
      <c r="B700" s="96">
        <v>44374</v>
      </c>
      <c r="C700" s="95" t="s">
        <v>1484</v>
      </c>
      <c r="D700" s="95" t="s">
        <v>66</v>
      </c>
      <c r="E700" s="95" t="s">
        <v>1503</v>
      </c>
      <c r="F700" s="95" t="s">
        <v>1692</v>
      </c>
      <c r="G700" s="95" t="s">
        <v>48</v>
      </c>
      <c r="H700" s="95" t="s">
        <v>1693</v>
      </c>
      <c r="I700" s="9" t="s">
        <v>47</v>
      </c>
      <c r="J700" s="9" t="s">
        <v>47</v>
      </c>
      <c r="K700" s="9" t="s">
        <v>47</v>
      </c>
      <c r="L700" s="9" t="s">
        <v>47</v>
      </c>
      <c r="M700" s="9">
        <v>0</v>
      </c>
      <c r="N700" s="95" t="s">
        <v>47</v>
      </c>
      <c r="O700" s="95" t="s">
        <v>1694</v>
      </c>
      <c r="P700" s="95" t="s">
        <v>1695</v>
      </c>
      <c r="Q700" s="9">
        <v>11297600</v>
      </c>
      <c r="R700" s="9">
        <v>0</v>
      </c>
      <c r="S700" s="9">
        <v>11297600</v>
      </c>
      <c r="T700" s="9">
        <v>0</v>
      </c>
      <c r="U700" s="95" t="s">
        <v>50</v>
      </c>
      <c r="V700" s="9">
        <v>0</v>
      </c>
      <c r="W700" s="9">
        <v>0</v>
      </c>
      <c r="X700" s="95" t="s">
        <v>50</v>
      </c>
      <c r="Y700" s="9">
        <v>0</v>
      </c>
      <c r="Z700" s="9">
        <v>0</v>
      </c>
      <c r="AA700" s="95" t="s">
        <v>50</v>
      </c>
      <c r="AB700" s="9">
        <v>0</v>
      </c>
      <c r="AC700" s="9">
        <v>0</v>
      </c>
      <c r="AD700" s="95" t="s">
        <v>50</v>
      </c>
      <c r="AE700" s="9">
        <v>0</v>
      </c>
      <c r="AF700" s="95">
        <v>0</v>
      </c>
      <c r="AG700" s="95" t="s">
        <v>50</v>
      </c>
      <c r="AH700" s="9">
        <v>0</v>
      </c>
      <c r="AI700" s="9">
        <v>0</v>
      </c>
      <c r="AJ700" s="95" t="s">
        <v>50</v>
      </c>
      <c r="AK700" s="9">
        <v>0</v>
      </c>
      <c r="AL700" s="9">
        <v>0</v>
      </c>
      <c r="AM700" s="96" t="s">
        <v>47</v>
      </c>
      <c r="AN700" s="95" t="s">
        <v>47</v>
      </c>
      <c r="AO700" s="96" t="s">
        <v>47</v>
      </c>
      <c r="AP700" s="95" t="s">
        <v>47</v>
      </c>
    </row>
    <row r="701" spans="1:42" ht="15" customHeight="1" x14ac:dyDescent="0.25">
      <c r="A701" s="95" t="s">
        <v>1222</v>
      </c>
      <c r="B701" s="96">
        <v>44374</v>
      </c>
      <c r="C701" s="95" t="s">
        <v>1484</v>
      </c>
      <c r="D701" s="95" t="s">
        <v>66</v>
      </c>
      <c r="E701" s="95" t="s">
        <v>1503</v>
      </c>
      <c r="F701" s="95" t="s">
        <v>1692</v>
      </c>
      <c r="G701" s="95" t="s">
        <v>48</v>
      </c>
      <c r="H701" s="95" t="s">
        <v>1696</v>
      </c>
      <c r="I701" s="9" t="s">
        <v>47</v>
      </c>
      <c r="J701" s="9" t="s">
        <v>47</v>
      </c>
      <c r="K701" s="9" t="s">
        <v>47</v>
      </c>
      <c r="L701" s="9" t="s">
        <v>47</v>
      </c>
      <c r="M701" s="9">
        <v>0</v>
      </c>
      <c r="N701" s="95" t="s">
        <v>47</v>
      </c>
      <c r="O701" s="95" t="s">
        <v>56</v>
      </c>
      <c r="P701" s="95" t="s">
        <v>47</v>
      </c>
      <c r="Q701" s="9">
        <v>727739928</v>
      </c>
      <c r="R701" s="9">
        <v>0</v>
      </c>
      <c r="S701" s="9">
        <v>596988440</v>
      </c>
      <c r="T701" s="9">
        <v>0</v>
      </c>
      <c r="U701" s="95" t="s">
        <v>50</v>
      </c>
      <c r="V701" s="9">
        <v>0</v>
      </c>
      <c r="W701" s="9">
        <v>112716800</v>
      </c>
      <c r="X701" s="95" t="s">
        <v>50</v>
      </c>
      <c r="Y701" s="9">
        <v>18034688</v>
      </c>
      <c r="Z701" s="9">
        <v>0</v>
      </c>
      <c r="AA701" s="95" t="s">
        <v>50</v>
      </c>
      <c r="AB701" s="9">
        <v>0</v>
      </c>
      <c r="AC701" s="9">
        <v>0</v>
      </c>
      <c r="AD701" s="95" t="s">
        <v>50</v>
      </c>
      <c r="AE701" s="9">
        <v>0</v>
      </c>
      <c r="AF701" s="95">
        <v>0</v>
      </c>
      <c r="AG701" s="95" t="s">
        <v>50</v>
      </c>
      <c r="AH701" s="9">
        <v>0</v>
      </c>
      <c r="AI701" s="9">
        <v>0</v>
      </c>
      <c r="AJ701" s="95" t="s">
        <v>50</v>
      </c>
      <c r="AK701" s="9">
        <v>0</v>
      </c>
      <c r="AL701" s="9">
        <v>0</v>
      </c>
      <c r="AM701" s="96" t="s">
        <v>47</v>
      </c>
      <c r="AN701" s="95" t="s">
        <v>47</v>
      </c>
      <c r="AO701" s="96" t="s">
        <v>47</v>
      </c>
      <c r="AP701" s="95" t="s">
        <v>47</v>
      </c>
    </row>
    <row r="702" spans="1:42" ht="15" customHeight="1" x14ac:dyDescent="0.25">
      <c r="A702" s="95" t="s">
        <v>1227</v>
      </c>
      <c r="B702" s="96">
        <v>44374</v>
      </c>
      <c r="C702" s="95" t="s">
        <v>1737</v>
      </c>
      <c r="D702" s="95" t="s">
        <v>66</v>
      </c>
      <c r="E702" s="95" t="s">
        <v>1783</v>
      </c>
      <c r="F702" s="95" t="s">
        <v>1977</v>
      </c>
      <c r="G702" s="95" t="s">
        <v>48</v>
      </c>
      <c r="H702" s="95" t="s">
        <v>2167</v>
      </c>
      <c r="I702" s="9" t="s">
        <v>47</v>
      </c>
      <c r="J702" s="9" t="s">
        <v>47</v>
      </c>
      <c r="K702" s="9" t="s">
        <v>47</v>
      </c>
      <c r="L702" s="9" t="s">
        <v>47</v>
      </c>
      <c r="M702" s="9">
        <v>0</v>
      </c>
      <c r="N702" s="95" t="s">
        <v>47</v>
      </c>
      <c r="O702" s="95" t="s">
        <v>56</v>
      </c>
      <c r="P702" s="95" t="s">
        <v>47</v>
      </c>
      <c r="Q702" s="9">
        <v>1302710179.3299999</v>
      </c>
      <c r="R702" s="9">
        <v>0</v>
      </c>
      <c r="S702" s="9">
        <v>947345192.29999995</v>
      </c>
      <c r="T702" s="9">
        <v>0</v>
      </c>
      <c r="U702" s="95" t="s">
        <v>50</v>
      </c>
      <c r="V702" s="9">
        <v>0</v>
      </c>
      <c r="W702" s="9">
        <v>306349126.75</v>
      </c>
      <c r="X702" s="95" t="s">
        <v>49</v>
      </c>
      <c r="Y702" s="9">
        <v>49015860.280000001</v>
      </c>
      <c r="Z702" s="9">
        <v>0</v>
      </c>
      <c r="AA702" s="95" t="s">
        <v>50</v>
      </c>
      <c r="AB702" s="9">
        <v>0</v>
      </c>
      <c r="AC702" s="9">
        <v>0</v>
      </c>
      <c r="AD702" s="95" t="s">
        <v>50</v>
      </c>
      <c r="AE702" s="9">
        <v>0</v>
      </c>
      <c r="AF702" s="95">
        <v>0</v>
      </c>
      <c r="AG702" s="95" t="s">
        <v>50</v>
      </c>
      <c r="AH702" s="9">
        <v>0</v>
      </c>
      <c r="AI702" s="9">
        <v>0</v>
      </c>
      <c r="AJ702" s="95" t="s">
        <v>50</v>
      </c>
      <c r="AK702" s="9">
        <v>0</v>
      </c>
      <c r="AL702" s="9">
        <v>0</v>
      </c>
      <c r="AM702" s="96" t="s">
        <v>47</v>
      </c>
      <c r="AN702" s="95" t="s">
        <v>47</v>
      </c>
      <c r="AO702" s="96" t="s">
        <v>47</v>
      </c>
      <c r="AP702" s="95" t="s">
        <v>47</v>
      </c>
    </row>
    <row r="703" spans="1:42" ht="15" customHeight="1" x14ac:dyDescent="0.25">
      <c r="A703" s="95" t="s">
        <v>1231</v>
      </c>
      <c r="B703" s="96">
        <v>44374</v>
      </c>
      <c r="C703" s="95" t="s">
        <v>46</v>
      </c>
      <c r="D703" s="95" t="s">
        <v>70</v>
      </c>
      <c r="E703" s="95" t="s">
        <v>71</v>
      </c>
      <c r="F703" s="95" t="s">
        <v>2380</v>
      </c>
      <c r="G703" s="95" t="s">
        <v>48</v>
      </c>
      <c r="H703" s="95" t="s">
        <v>1151</v>
      </c>
      <c r="I703" s="9" t="s">
        <v>47</v>
      </c>
      <c r="J703" s="9" t="s">
        <v>47</v>
      </c>
      <c r="K703" s="9" t="s">
        <v>47</v>
      </c>
      <c r="L703" s="9" t="s">
        <v>47</v>
      </c>
      <c r="M703" s="9">
        <v>0</v>
      </c>
      <c r="N703" s="95" t="s">
        <v>47</v>
      </c>
      <c r="O703" s="95" t="s">
        <v>56</v>
      </c>
      <c r="P703" s="95" t="s">
        <v>47</v>
      </c>
      <c r="Q703" s="9">
        <v>4592448482.3900003</v>
      </c>
      <c r="R703" s="9">
        <v>0</v>
      </c>
      <c r="S703" s="9">
        <v>3237129954.25</v>
      </c>
      <c r="T703" s="9">
        <v>0</v>
      </c>
      <c r="U703" s="95" t="s">
        <v>50</v>
      </c>
      <c r="V703" s="9">
        <v>0</v>
      </c>
      <c r="W703" s="9">
        <v>1168378041.5</v>
      </c>
      <c r="X703" s="95" t="s">
        <v>49</v>
      </c>
      <c r="Y703" s="9">
        <v>186940486.63999996</v>
      </c>
      <c r="Z703" s="9">
        <v>0</v>
      </c>
      <c r="AA703" s="95" t="s">
        <v>50</v>
      </c>
      <c r="AB703" s="9">
        <v>0</v>
      </c>
      <c r="AC703" s="9">
        <v>0</v>
      </c>
      <c r="AD703" s="95" t="s">
        <v>50</v>
      </c>
      <c r="AE703" s="9">
        <v>0</v>
      </c>
      <c r="AF703" s="95">
        <v>0</v>
      </c>
      <c r="AG703" s="95" t="s">
        <v>50</v>
      </c>
      <c r="AH703" s="9">
        <v>0</v>
      </c>
      <c r="AI703" s="9">
        <v>0</v>
      </c>
      <c r="AJ703" s="95" t="s">
        <v>50</v>
      </c>
      <c r="AK703" s="9">
        <v>0</v>
      </c>
      <c r="AL703" s="9">
        <v>0</v>
      </c>
      <c r="AM703" s="96" t="s">
        <v>47</v>
      </c>
      <c r="AN703" s="95" t="s">
        <v>47</v>
      </c>
      <c r="AO703" s="96" t="s">
        <v>47</v>
      </c>
      <c r="AP703" s="95" t="s">
        <v>47</v>
      </c>
    </row>
    <row r="704" spans="1:42" ht="15" customHeight="1" x14ac:dyDescent="0.25">
      <c r="A704" s="95" t="s">
        <v>1233</v>
      </c>
      <c r="B704" s="96">
        <v>44374</v>
      </c>
      <c r="C704" s="95" t="s">
        <v>1737</v>
      </c>
      <c r="D704" s="95" t="s">
        <v>70</v>
      </c>
      <c r="E704" s="95" t="s">
        <v>1792</v>
      </c>
      <c r="F704" s="95" t="s">
        <v>1747</v>
      </c>
      <c r="G704" s="95" t="s">
        <v>48</v>
      </c>
      <c r="H704" s="95" t="s">
        <v>2168</v>
      </c>
      <c r="I704" s="9" t="s">
        <v>47</v>
      </c>
      <c r="J704" s="9" t="s">
        <v>47</v>
      </c>
      <c r="K704" s="9" t="s">
        <v>47</v>
      </c>
      <c r="L704" s="9" t="s">
        <v>47</v>
      </c>
      <c r="M704" s="9">
        <v>0</v>
      </c>
      <c r="N704" s="95" t="s">
        <v>47</v>
      </c>
      <c r="O704" s="95" t="s">
        <v>56</v>
      </c>
      <c r="P704" s="95" t="s">
        <v>47</v>
      </c>
      <c r="Q704" s="9">
        <v>1488609904.6500001</v>
      </c>
      <c r="R704" s="9">
        <v>0</v>
      </c>
      <c r="S704" s="9">
        <v>775377241.61000013</v>
      </c>
      <c r="T704" s="9">
        <v>0</v>
      </c>
      <c r="U704" s="95" t="s">
        <v>50</v>
      </c>
      <c r="V704" s="9">
        <v>0</v>
      </c>
      <c r="W704" s="9">
        <v>614855744</v>
      </c>
      <c r="X704" s="95" t="s">
        <v>49</v>
      </c>
      <c r="Y704" s="9">
        <v>98376919.039999992</v>
      </c>
      <c r="Z704" s="9">
        <v>0</v>
      </c>
      <c r="AA704" s="95" t="s">
        <v>50</v>
      </c>
      <c r="AB704" s="9">
        <v>0</v>
      </c>
      <c r="AC704" s="9">
        <v>0</v>
      </c>
      <c r="AD704" s="95" t="s">
        <v>50</v>
      </c>
      <c r="AE704" s="9">
        <v>0</v>
      </c>
      <c r="AF704" s="95">
        <v>0</v>
      </c>
      <c r="AG704" s="95" t="s">
        <v>50</v>
      </c>
      <c r="AH704" s="9">
        <v>0</v>
      </c>
      <c r="AI704" s="9">
        <v>0</v>
      </c>
      <c r="AJ704" s="95" t="s">
        <v>50</v>
      </c>
      <c r="AK704" s="9">
        <v>0</v>
      </c>
      <c r="AL704" s="9">
        <v>0</v>
      </c>
      <c r="AM704" s="96" t="s">
        <v>47</v>
      </c>
      <c r="AN704" s="95" t="s">
        <v>47</v>
      </c>
      <c r="AO704" s="96" t="s">
        <v>47</v>
      </c>
      <c r="AP704" s="95" t="s">
        <v>47</v>
      </c>
    </row>
    <row r="705" spans="1:42" ht="15" customHeight="1" x14ac:dyDescent="0.25">
      <c r="A705" s="95" t="s">
        <v>1237</v>
      </c>
      <c r="B705" s="96">
        <v>44374</v>
      </c>
      <c r="C705" s="95" t="s">
        <v>46</v>
      </c>
      <c r="D705" s="95" t="s">
        <v>80</v>
      </c>
      <c r="E705" s="95" t="s">
        <v>81</v>
      </c>
      <c r="F705" s="95" t="s">
        <v>2357</v>
      </c>
      <c r="G705" s="95" t="s">
        <v>48</v>
      </c>
      <c r="H705" s="95" t="s">
        <v>1153</v>
      </c>
      <c r="I705" s="9" t="s">
        <v>47</v>
      </c>
      <c r="J705" s="9" t="s">
        <v>47</v>
      </c>
      <c r="K705" s="9" t="s">
        <v>47</v>
      </c>
      <c r="L705" s="9" t="s">
        <v>47</v>
      </c>
      <c r="M705" s="9">
        <v>0</v>
      </c>
      <c r="N705" s="95" t="s">
        <v>47</v>
      </c>
      <c r="O705" s="95" t="s">
        <v>56</v>
      </c>
      <c r="P705" s="95" t="s">
        <v>47</v>
      </c>
      <c r="Q705" s="9">
        <v>3959225865.8999996</v>
      </c>
      <c r="R705" s="9">
        <v>0</v>
      </c>
      <c r="S705" s="9">
        <v>3136464499.5</v>
      </c>
      <c r="T705" s="9">
        <v>0</v>
      </c>
      <c r="U705" s="95" t="s">
        <v>50</v>
      </c>
      <c r="V705" s="9">
        <v>0</v>
      </c>
      <c r="W705" s="9">
        <v>709277040</v>
      </c>
      <c r="X705" s="95" t="s">
        <v>50</v>
      </c>
      <c r="Y705" s="9">
        <v>113484326.40000001</v>
      </c>
      <c r="Z705" s="9">
        <v>0</v>
      </c>
      <c r="AA705" s="95" t="s">
        <v>50</v>
      </c>
      <c r="AB705" s="9">
        <v>0</v>
      </c>
      <c r="AC705" s="9">
        <v>0</v>
      </c>
      <c r="AD705" s="95" t="s">
        <v>50</v>
      </c>
      <c r="AE705" s="9">
        <v>0</v>
      </c>
      <c r="AF705" s="95">
        <v>0</v>
      </c>
      <c r="AG705" s="95" t="s">
        <v>50</v>
      </c>
      <c r="AH705" s="9">
        <v>0</v>
      </c>
      <c r="AI705" s="9">
        <v>0</v>
      </c>
      <c r="AJ705" s="95" t="s">
        <v>50</v>
      </c>
      <c r="AK705" s="9">
        <v>0</v>
      </c>
      <c r="AL705" s="9">
        <v>0</v>
      </c>
      <c r="AM705" s="96" t="s">
        <v>47</v>
      </c>
      <c r="AN705" s="95" t="s">
        <v>47</v>
      </c>
      <c r="AO705" s="96" t="s">
        <v>47</v>
      </c>
      <c r="AP705" s="95" t="s">
        <v>47</v>
      </c>
    </row>
    <row r="706" spans="1:42" ht="15" customHeight="1" x14ac:dyDescent="0.25">
      <c r="A706" s="95" t="s">
        <v>1239</v>
      </c>
      <c r="B706" s="96">
        <v>44374</v>
      </c>
      <c r="C706" s="95" t="s">
        <v>46</v>
      </c>
      <c r="D706" s="95" t="s">
        <v>80</v>
      </c>
      <c r="E706" s="95" t="s">
        <v>81</v>
      </c>
      <c r="F706" s="95" t="s">
        <v>2357</v>
      </c>
      <c r="G706" s="95" t="s">
        <v>84</v>
      </c>
      <c r="H706" s="95" t="s">
        <v>47</v>
      </c>
      <c r="I706" s="9" t="s">
        <v>1155</v>
      </c>
      <c r="J706" s="9" t="s">
        <v>47</v>
      </c>
      <c r="K706" s="9" t="s">
        <v>1156</v>
      </c>
      <c r="L706" s="9" t="s">
        <v>1132</v>
      </c>
      <c r="M706" s="9">
        <v>33992264</v>
      </c>
      <c r="N706" s="95" t="s">
        <v>87</v>
      </c>
      <c r="O706" s="95" t="s">
        <v>1157</v>
      </c>
      <c r="P706" s="95" t="s">
        <v>1158</v>
      </c>
      <c r="Q706" s="9">
        <v>-4544000</v>
      </c>
      <c r="R706" s="9">
        <v>0</v>
      </c>
      <c r="S706" s="9">
        <v>-4544000</v>
      </c>
      <c r="T706" s="9">
        <v>0</v>
      </c>
      <c r="U706" s="95" t="s">
        <v>50</v>
      </c>
      <c r="V706" s="9">
        <v>0</v>
      </c>
      <c r="W706" s="9">
        <v>0</v>
      </c>
      <c r="X706" s="95" t="s">
        <v>50</v>
      </c>
      <c r="Y706" s="9">
        <v>0</v>
      </c>
      <c r="Z706" s="9">
        <v>0</v>
      </c>
      <c r="AA706" s="95" t="s">
        <v>50</v>
      </c>
      <c r="AB706" s="9">
        <v>0</v>
      </c>
      <c r="AC706" s="9">
        <v>0</v>
      </c>
      <c r="AD706" s="95" t="s">
        <v>50</v>
      </c>
      <c r="AE706" s="9">
        <v>0</v>
      </c>
      <c r="AF706" s="95">
        <v>0</v>
      </c>
      <c r="AG706" s="95" t="s">
        <v>50</v>
      </c>
      <c r="AH706" s="9">
        <v>0</v>
      </c>
      <c r="AI706" s="9">
        <v>0</v>
      </c>
      <c r="AJ706" s="95" t="s">
        <v>50</v>
      </c>
      <c r="AK706" s="9">
        <v>0</v>
      </c>
      <c r="AL706" s="9">
        <v>0</v>
      </c>
      <c r="AM706" s="96" t="s">
        <v>47</v>
      </c>
      <c r="AN706" s="95" t="s">
        <v>47</v>
      </c>
      <c r="AO706" s="96" t="s">
        <v>47</v>
      </c>
      <c r="AP706" s="95" t="s">
        <v>47</v>
      </c>
    </row>
    <row r="707" spans="1:42" ht="15" customHeight="1" x14ac:dyDescent="0.25">
      <c r="A707" s="95" t="s">
        <v>1241</v>
      </c>
      <c r="B707" s="96">
        <v>44374</v>
      </c>
      <c r="C707" s="95" t="s">
        <v>1737</v>
      </c>
      <c r="D707" s="95" t="s">
        <v>80</v>
      </c>
      <c r="E707" s="95" t="s">
        <v>1804</v>
      </c>
      <c r="F707" s="95" t="s">
        <v>2169</v>
      </c>
      <c r="G707" s="95" t="s">
        <v>48</v>
      </c>
      <c r="H707" s="95" t="s">
        <v>2170</v>
      </c>
      <c r="I707" s="9" t="s">
        <v>47</v>
      </c>
      <c r="J707" s="9" t="s">
        <v>47</v>
      </c>
      <c r="K707" s="9" t="s">
        <v>47</v>
      </c>
      <c r="L707" s="9" t="s">
        <v>47</v>
      </c>
      <c r="M707" s="9">
        <v>0</v>
      </c>
      <c r="N707" s="95" t="s">
        <v>47</v>
      </c>
      <c r="O707" s="95" t="s">
        <v>56</v>
      </c>
      <c r="P707" s="95" t="s">
        <v>47</v>
      </c>
      <c r="Q707" s="9">
        <v>736772417.11279988</v>
      </c>
      <c r="R707" s="9">
        <v>0</v>
      </c>
      <c r="S707" s="9">
        <v>416249151.99999994</v>
      </c>
      <c r="T707" s="9">
        <v>0</v>
      </c>
      <c r="U707" s="95" t="s">
        <v>50</v>
      </c>
      <c r="V707" s="9">
        <v>0</v>
      </c>
      <c r="W707" s="9">
        <v>276313159.57999998</v>
      </c>
      <c r="X707" s="95" t="s">
        <v>49</v>
      </c>
      <c r="Y707" s="9">
        <v>44210105.532799996</v>
      </c>
      <c r="Z707" s="9">
        <v>0</v>
      </c>
      <c r="AA707" s="95" t="s">
        <v>50</v>
      </c>
      <c r="AB707" s="9">
        <v>0</v>
      </c>
      <c r="AC707" s="9">
        <v>0</v>
      </c>
      <c r="AD707" s="95" t="s">
        <v>50</v>
      </c>
      <c r="AE707" s="9">
        <v>0</v>
      </c>
      <c r="AF707" s="95">
        <v>0</v>
      </c>
      <c r="AG707" s="95" t="s">
        <v>50</v>
      </c>
      <c r="AH707" s="9">
        <v>0</v>
      </c>
      <c r="AI707" s="9">
        <v>0</v>
      </c>
      <c r="AJ707" s="95" t="s">
        <v>50</v>
      </c>
      <c r="AK707" s="9">
        <v>0</v>
      </c>
      <c r="AL707" s="9">
        <v>0</v>
      </c>
      <c r="AM707" s="96" t="s">
        <v>47</v>
      </c>
      <c r="AN707" s="95" t="s">
        <v>47</v>
      </c>
      <c r="AO707" s="96" t="s">
        <v>47</v>
      </c>
      <c r="AP707" s="95" t="s">
        <v>47</v>
      </c>
    </row>
    <row r="708" spans="1:42" s="100" customFormat="1" ht="15" customHeight="1" x14ac:dyDescent="0.25">
      <c r="A708" s="95" t="s">
        <v>2734</v>
      </c>
      <c r="B708" s="96">
        <v>44374</v>
      </c>
      <c r="C708" s="95" t="s">
        <v>46</v>
      </c>
      <c r="D708" s="95" t="s">
        <v>158</v>
      </c>
      <c r="E708" s="95" t="s">
        <v>159</v>
      </c>
      <c r="F708" s="95" t="s">
        <v>2421</v>
      </c>
      <c r="G708" s="95" t="s">
        <v>48</v>
      </c>
      <c r="H708" s="95" t="s">
        <v>1160</v>
      </c>
      <c r="I708" s="9" t="s">
        <v>47</v>
      </c>
      <c r="J708" s="9" t="s">
        <v>47</v>
      </c>
      <c r="K708" s="9" t="s">
        <v>47</v>
      </c>
      <c r="L708" s="9" t="s">
        <v>47</v>
      </c>
      <c r="M708" s="9">
        <v>0</v>
      </c>
      <c r="N708" s="95" t="s">
        <v>47</v>
      </c>
      <c r="O708" s="95" t="s">
        <v>56</v>
      </c>
      <c r="P708" s="95" t="s">
        <v>47</v>
      </c>
      <c r="Q708" s="9">
        <v>3923596711.9099998</v>
      </c>
      <c r="R708" s="9">
        <v>0</v>
      </c>
      <c r="S708" s="9">
        <v>2699816923.75</v>
      </c>
      <c r="T708" s="9">
        <v>0</v>
      </c>
      <c r="U708" s="95" t="s">
        <v>50</v>
      </c>
      <c r="V708" s="9">
        <v>0</v>
      </c>
      <c r="W708" s="9">
        <v>1054982576</v>
      </c>
      <c r="X708" s="95" t="s">
        <v>49</v>
      </c>
      <c r="Y708" s="9">
        <v>168797212.16</v>
      </c>
      <c r="Z708" s="9">
        <v>0</v>
      </c>
      <c r="AA708" s="95" t="s">
        <v>50</v>
      </c>
      <c r="AB708" s="9">
        <v>0</v>
      </c>
      <c r="AC708" s="9">
        <v>0</v>
      </c>
      <c r="AD708" s="95" t="s">
        <v>50</v>
      </c>
      <c r="AE708" s="9">
        <v>0</v>
      </c>
      <c r="AF708" s="95">
        <v>0</v>
      </c>
      <c r="AG708" s="95" t="s">
        <v>50</v>
      </c>
      <c r="AH708" s="9">
        <v>0</v>
      </c>
      <c r="AI708" s="9">
        <v>0</v>
      </c>
      <c r="AJ708" s="95" t="s">
        <v>50</v>
      </c>
      <c r="AK708" s="9">
        <v>0</v>
      </c>
      <c r="AL708" s="9">
        <v>0</v>
      </c>
      <c r="AM708" s="96" t="s">
        <v>47</v>
      </c>
      <c r="AN708" s="95" t="s">
        <v>47</v>
      </c>
      <c r="AO708" s="96" t="s">
        <v>47</v>
      </c>
      <c r="AP708" s="95" t="s">
        <v>47</v>
      </c>
    </row>
    <row r="709" spans="1:42" s="100" customFormat="1" ht="15" customHeight="1" x14ac:dyDescent="0.25">
      <c r="A709" s="95" t="s">
        <v>1243</v>
      </c>
      <c r="B709" s="96">
        <v>44374</v>
      </c>
      <c r="C709" s="95" t="s">
        <v>46</v>
      </c>
      <c r="D709" s="95" t="s">
        <v>158</v>
      </c>
      <c r="E709" s="95" t="s">
        <v>159</v>
      </c>
      <c r="F709" s="95" t="s">
        <v>2421</v>
      </c>
      <c r="G709" s="95" t="s">
        <v>84</v>
      </c>
      <c r="H709" s="95" t="s">
        <v>47</v>
      </c>
      <c r="I709" s="9" t="s">
        <v>1162</v>
      </c>
      <c r="J709" s="9" t="s">
        <v>47</v>
      </c>
      <c r="K709" s="9" t="s">
        <v>1163</v>
      </c>
      <c r="L709" s="9" t="s">
        <v>1132</v>
      </c>
      <c r="M709" s="9">
        <v>11654528</v>
      </c>
      <c r="N709" s="95" t="s">
        <v>87</v>
      </c>
      <c r="O709" s="95" t="s">
        <v>1164</v>
      </c>
      <c r="P709" s="95" t="s">
        <v>1165</v>
      </c>
      <c r="Q709" s="9">
        <v>-11654528</v>
      </c>
      <c r="R709" s="9">
        <v>0</v>
      </c>
      <c r="S709" s="9">
        <v>-7872000</v>
      </c>
      <c r="T709" s="9">
        <v>0</v>
      </c>
      <c r="U709" s="95" t="s">
        <v>50</v>
      </c>
      <c r="V709" s="9">
        <v>0</v>
      </c>
      <c r="W709" s="9">
        <v>-3260800</v>
      </c>
      <c r="X709" s="95" t="s">
        <v>49</v>
      </c>
      <c r="Y709" s="9">
        <v>-521728</v>
      </c>
      <c r="Z709" s="9">
        <v>0</v>
      </c>
      <c r="AA709" s="95" t="s">
        <v>50</v>
      </c>
      <c r="AB709" s="9">
        <v>0</v>
      </c>
      <c r="AC709" s="9">
        <v>0</v>
      </c>
      <c r="AD709" s="95" t="s">
        <v>50</v>
      </c>
      <c r="AE709" s="9">
        <v>0</v>
      </c>
      <c r="AF709" s="95">
        <v>0</v>
      </c>
      <c r="AG709" s="95" t="s">
        <v>50</v>
      </c>
      <c r="AH709" s="9">
        <v>0</v>
      </c>
      <c r="AI709" s="9">
        <v>0</v>
      </c>
      <c r="AJ709" s="95" t="s">
        <v>50</v>
      </c>
      <c r="AK709" s="9">
        <v>0</v>
      </c>
      <c r="AL709" s="9">
        <v>0</v>
      </c>
      <c r="AM709" s="96" t="s">
        <v>47</v>
      </c>
      <c r="AN709" s="95" t="s">
        <v>47</v>
      </c>
      <c r="AO709" s="96" t="s">
        <v>47</v>
      </c>
      <c r="AP709" s="95" t="s">
        <v>47</v>
      </c>
    </row>
    <row r="710" spans="1:42" s="100" customFormat="1" ht="15" customHeight="1" x14ac:dyDescent="0.25">
      <c r="A710" s="95" t="s">
        <v>1245</v>
      </c>
      <c r="B710" s="96">
        <v>44374</v>
      </c>
      <c r="C710" s="95" t="s">
        <v>46</v>
      </c>
      <c r="D710" s="95" t="s">
        <v>91</v>
      </c>
      <c r="E710" s="95" t="s">
        <v>92</v>
      </c>
      <c r="F710" s="95" t="s">
        <v>2435</v>
      </c>
      <c r="G710" s="95" t="s">
        <v>48</v>
      </c>
      <c r="H710" s="95" t="s">
        <v>1167</v>
      </c>
      <c r="I710" s="9" t="s">
        <v>47</v>
      </c>
      <c r="J710" s="9" t="s">
        <v>47</v>
      </c>
      <c r="K710" s="9" t="s">
        <v>47</v>
      </c>
      <c r="L710" s="9" t="s">
        <v>47</v>
      </c>
      <c r="M710" s="9">
        <v>0</v>
      </c>
      <c r="N710" s="95" t="s">
        <v>47</v>
      </c>
      <c r="O710" s="95" t="s">
        <v>56</v>
      </c>
      <c r="P710" s="95" t="s">
        <v>47</v>
      </c>
      <c r="Q710" s="9">
        <v>3917763542.0799999</v>
      </c>
      <c r="R710" s="9">
        <v>0</v>
      </c>
      <c r="S710" s="9">
        <v>2797886216</v>
      </c>
      <c r="T710" s="9">
        <v>0</v>
      </c>
      <c r="U710" s="95" t="s">
        <v>50</v>
      </c>
      <c r="V710" s="9">
        <v>0</v>
      </c>
      <c r="W710" s="9">
        <v>965411488</v>
      </c>
      <c r="X710" s="95" t="s">
        <v>49</v>
      </c>
      <c r="Y710" s="9">
        <v>154465838.08000001</v>
      </c>
      <c r="Z710" s="9">
        <v>0</v>
      </c>
      <c r="AA710" s="95" t="s">
        <v>50</v>
      </c>
      <c r="AB710" s="9">
        <v>0</v>
      </c>
      <c r="AC710" s="9">
        <v>0</v>
      </c>
      <c r="AD710" s="95" t="s">
        <v>50</v>
      </c>
      <c r="AE710" s="9">
        <v>0</v>
      </c>
      <c r="AF710" s="95">
        <v>0</v>
      </c>
      <c r="AG710" s="95" t="s">
        <v>50</v>
      </c>
      <c r="AH710" s="9">
        <v>0</v>
      </c>
      <c r="AI710" s="9">
        <v>0</v>
      </c>
      <c r="AJ710" s="95" t="s">
        <v>50</v>
      </c>
      <c r="AK710" s="9">
        <v>0</v>
      </c>
      <c r="AL710" s="9">
        <v>0</v>
      </c>
      <c r="AM710" s="96" t="s">
        <v>47</v>
      </c>
      <c r="AN710" s="95" t="s">
        <v>47</v>
      </c>
      <c r="AO710" s="96" t="s">
        <v>47</v>
      </c>
      <c r="AP710" s="95" t="s">
        <v>47</v>
      </c>
    </row>
    <row r="711" spans="1:42" ht="15" customHeight="1" x14ac:dyDescent="0.25">
      <c r="A711" s="95" t="s">
        <v>1250</v>
      </c>
      <c r="B711" s="96">
        <v>44374</v>
      </c>
      <c r="C711" s="95" t="s">
        <v>1737</v>
      </c>
      <c r="D711" s="95" t="s">
        <v>91</v>
      </c>
      <c r="E711" s="95" t="s">
        <v>1807</v>
      </c>
      <c r="F711" s="95" t="s">
        <v>2171</v>
      </c>
      <c r="G711" s="95" t="s">
        <v>48</v>
      </c>
      <c r="H711" s="95" t="s">
        <v>2172</v>
      </c>
      <c r="I711" s="9" t="s">
        <v>47</v>
      </c>
      <c r="J711" s="9" t="s">
        <v>47</v>
      </c>
      <c r="K711" s="9" t="s">
        <v>47</v>
      </c>
      <c r="L711" s="9" t="s">
        <v>47</v>
      </c>
      <c r="M711" s="9">
        <v>0</v>
      </c>
      <c r="N711" s="95" t="s">
        <v>47</v>
      </c>
      <c r="O711" s="95" t="s">
        <v>56</v>
      </c>
      <c r="P711" s="95" t="s">
        <v>47</v>
      </c>
      <c r="Q711" s="9">
        <v>10868736</v>
      </c>
      <c r="R711" s="9">
        <v>0</v>
      </c>
      <c r="S711" s="9">
        <v>0</v>
      </c>
      <c r="T711" s="9">
        <v>0</v>
      </c>
      <c r="U711" s="95" t="s">
        <v>50</v>
      </c>
      <c r="V711" s="9">
        <v>0</v>
      </c>
      <c r="W711" s="9">
        <v>9369600</v>
      </c>
      <c r="X711" s="95" t="s">
        <v>49</v>
      </c>
      <c r="Y711" s="9">
        <v>1499136</v>
      </c>
      <c r="Z711" s="9">
        <v>0</v>
      </c>
      <c r="AA711" s="95" t="s">
        <v>50</v>
      </c>
      <c r="AB711" s="9">
        <v>0</v>
      </c>
      <c r="AC711" s="9">
        <v>0</v>
      </c>
      <c r="AD711" s="95" t="s">
        <v>50</v>
      </c>
      <c r="AE711" s="9">
        <v>0</v>
      </c>
      <c r="AF711" s="95">
        <v>0</v>
      </c>
      <c r="AG711" s="95" t="s">
        <v>50</v>
      </c>
      <c r="AH711" s="9">
        <v>0</v>
      </c>
      <c r="AI711" s="9">
        <v>0</v>
      </c>
      <c r="AJ711" s="95" t="s">
        <v>50</v>
      </c>
      <c r="AK711" s="9">
        <v>0</v>
      </c>
      <c r="AL711" s="9">
        <v>0</v>
      </c>
      <c r="AM711" s="96" t="s">
        <v>47</v>
      </c>
      <c r="AN711" s="95" t="s">
        <v>47</v>
      </c>
      <c r="AO711" s="96" t="s">
        <v>47</v>
      </c>
      <c r="AP711" s="95" t="s">
        <v>47</v>
      </c>
    </row>
    <row r="712" spans="1:42" ht="15" customHeight="1" x14ac:dyDescent="0.25">
      <c r="A712" s="95" t="s">
        <v>1252</v>
      </c>
      <c r="B712" s="96">
        <v>44374</v>
      </c>
      <c r="C712" s="95" t="s">
        <v>1737</v>
      </c>
      <c r="D712" s="95" t="s">
        <v>91</v>
      </c>
      <c r="E712" s="95" t="s">
        <v>1807</v>
      </c>
      <c r="F712" s="95" t="s">
        <v>2173</v>
      </c>
      <c r="G712" s="95" t="s">
        <v>48</v>
      </c>
      <c r="H712" s="95" t="s">
        <v>2174</v>
      </c>
      <c r="I712" s="9" t="s">
        <v>47</v>
      </c>
      <c r="J712" s="9" t="s">
        <v>47</v>
      </c>
      <c r="K712" s="9" t="s">
        <v>47</v>
      </c>
      <c r="L712" s="9" t="s">
        <v>47</v>
      </c>
      <c r="M712" s="9">
        <v>0</v>
      </c>
      <c r="N712" s="95" t="s">
        <v>47</v>
      </c>
      <c r="O712" s="95" t="s">
        <v>2175</v>
      </c>
      <c r="P712" s="95" t="s">
        <v>2176</v>
      </c>
      <c r="Q712" s="9">
        <v>9576960</v>
      </c>
      <c r="R712" s="9">
        <v>0</v>
      </c>
      <c r="S712" s="9">
        <v>0</v>
      </c>
      <c r="T712" s="9">
        <v>8256000</v>
      </c>
      <c r="U712" s="95" t="s">
        <v>49</v>
      </c>
      <c r="V712" s="9">
        <v>1320960</v>
      </c>
      <c r="W712" s="9">
        <v>0</v>
      </c>
      <c r="X712" s="95" t="s">
        <v>50</v>
      </c>
      <c r="Y712" s="9">
        <v>0</v>
      </c>
      <c r="Z712" s="9">
        <v>0</v>
      </c>
      <c r="AA712" s="95" t="s">
        <v>50</v>
      </c>
      <c r="AB712" s="9">
        <v>0</v>
      </c>
      <c r="AC712" s="9">
        <v>0</v>
      </c>
      <c r="AD712" s="95" t="s">
        <v>50</v>
      </c>
      <c r="AE712" s="9">
        <v>0</v>
      </c>
      <c r="AF712" s="95">
        <v>0</v>
      </c>
      <c r="AG712" s="95" t="s">
        <v>50</v>
      </c>
      <c r="AH712" s="9">
        <v>0</v>
      </c>
      <c r="AI712" s="9">
        <v>0</v>
      </c>
      <c r="AJ712" s="95" t="s">
        <v>50</v>
      </c>
      <c r="AK712" s="9">
        <v>0</v>
      </c>
      <c r="AL712" s="9">
        <v>0</v>
      </c>
      <c r="AM712" s="96" t="s">
        <v>47</v>
      </c>
      <c r="AN712" s="95" t="s">
        <v>47</v>
      </c>
      <c r="AO712" s="96" t="s">
        <v>47</v>
      </c>
      <c r="AP712" s="95" t="s">
        <v>47</v>
      </c>
    </row>
    <row r="713" spans="1:42" ht="15" customHeight="1" x14ac:dyDescent="0.25">
      <c r="A713" s="95" t="s">
        <v>1254</v>
      </c>
      <c r="B713" s="96">
        <v>44374</v>
      </c>
      <c r="C713" s="95" t="s">
        <v>1737</v>
      </c>
      <c r="D713" s="95" t="s">
        <v>91</v>
      </c>
      <c r="E713" s="95" t="s">
        <v>1807</v>
      </c>
      <c r="F713" s="95" t="s">
        <v>2171</v>
      </c>
      <c r="G713" s="95" t="s">
        <v>48</v>
      </c>
      <c r="H713" s="95" t="s">
        <v>2177</v>
      </c>
      <c r="I713" s="9" t="s">
        <v>47</v>
      </c>
      <c r="J713" s="9" t="s">
        <v>47</v>
      </c>
      <c r="K713" s="9" t="s">
        <v>47</v>
      </c>
      <c r="L713" s="9" t="s">
        <v>47</v>
      </c>
      <c r="M713" s="9">
        <v>0</v>
      </c>
      <c r="N713" s="95" t="s">
        <v>47</v>
      </c>
      <c r="O713" s="95" t="s">
        <v>56</v>
      </c>
      <c r="P713" s="95" t="s">
        <v>47</v>
      </c>
      <c r="Q713" s="9">
        <v>81698432</v>
      </c>
      <c r="R713" s="9">
        <v>0</v>
      </c>
      <c r="S713" s="9">
        <v>12800000</v>
      </c>
      <c r="T713" s="9">
        <v>0</v>
      </c>
      <c r="U713" s="95" t="s">
        <v>50</v>
      </c>
      <c r="V713" s="9">
        <v>0</v>
      </c>
      <c r="W713" s="9">
        <v>59395200</v>
      </c>
      <c r="X713" s="95" t="s">
        <v>49</v>
      </c>
      <c r="Y713" s="9">
        <v>9503232</v>
      </c>
      <c r="Z713" s="9">
        <v>0</v>
      </c>
      <c r="AA713" s="95" t="s">
        <v>50</v>
      </c>
      <c r="AB713" s="9">
        <v>0</v>
      </c>
      <c r="AC713" s="9">
        <v>0</v>
      </c>
      <c r="AD713" s="95" t="s">
        <v>50</v>
      </c>
      <c r="AE713" s="9">
        <v>0</v>
      </c>
      <c r="AF713" s="95">
        <v>0</v>
      </c>
      <c r="AG713" s="95" t="s">
        <v>50</v>
      </c>
      <c r="AH713" s="9">
        <v>0</v>
      </c>
      <c r="AI713" s="9">
        <v>0</v>
      </c>
      <c r="AJ713" s="95" t="s">
        <v>50</v>
      </c>
      <c r="AK713" s="9">
        <v>0</v>
      </c>
      <c r="AL713" s="9">
        <v>0</v>
      </c>
      <c r="AM713" s="96" t="s">
        <v>47</v>
      </c>
      <c r="AN713" s="95" t="s">
        <v>47</v>
      </c>
      <c r="AO713" s="96" t="s">
        <v>47</v>
      </c>
      <c r="AP713" s="95" t="s">
        <v>47</v>
      </c>
    </row>
    <row r="714" spans="1:42" ht="15" customHeight="1" x14ac:dyDescent="0.25">
      <c r="A714" s="95" t="s">
        <v>1258</v>
      </c>
      <c r="B714" s="96">
        <v>44374</v>
      </c>
      <c r="C714" s="95" t="s">
        <v>46</v>
      </c>
      <c r="D714" s="95" t="s">
        <v>175</v>
      </c>
      <c r="E714" s="95" t="s">
        <v>176</v>
      </c>
      <c r="F714" s="95" t="s">
        <v>2359</v>
      </c>
      <c r="G714" s="95" t="s">
        <v>48</v>
      </c>
      <c r="H714" s="95" t="s">
        <v>1169</v>
      </c>
      <c r="I714" s="9" t="s">
        <v>47</v>
      </c>
      <c r="J714" s="9" t="s">
        <v>47</v>
      </c>
      <c r="K714" s="9" t="s">
        <v>47</v>
      </c>
      <c r="L714" s="9" t="s">
        <v>47</v>
      </c>
      <c r="M714" s="9">
        <v>0</v>
      </c>
      <c r="N714" s="95" t="s">
        <v>47</v>
      </c>
      <c r="O714" s="95" t="s">
        <v>56</v>
      </c>
      <c r="P714" s="95" t="s">
        <v>47</v>
      </c>
      <c r="Q714" s="9">
        <v>1613882962.76</v>
      </c>
      <c r="R714" s="9">
        <v>0</v>
      </c>
      <c r="S714" s="9">
        <v>1280274308.75</v>
      </c>
      <c r="T714" s="9">
        <v>0</v>
      </c>
      <c r="U714" s="95" t="s">
        <v>50</v>
      </c>
      <c r="V714" s="9">
        <v>0</v>
      </c>
      <c r="W714" s="9">
        <v>287593667.25</v>
      </c>
      <c r="X714" s="95" t="s">
        <v>49</v>
      </c>
      <c r="Y714" s="9">
        <v>46014986.759999998</v>
      </c>
      <c r="Z714" s="9">
        <v>0</v>
      </c>
      <c r="AA714" s="95" t="s">
        <v>50</v>
      </c>
      <c r="AB714" s="9">
        <v>0</v>
      </c>
      <c r="AC714" s="9">
        <v>0</v>
      </c>
      <c r="AD714" s="95" t="s">
        <v>50</v>
      </c>
      <c r="AE714" s="9">
        <v>0</v>
      </c>
      <c r="AF714" s="95">
        <v>0</v>
      </c>
      <c r="AG714" s="95" t="s">
        <v>50</v>
      </c>
      <c r="AH714" s="9">
        <v>0</v>
      </c>
      <c r="AI714" s="9">
        <v>0</v>
      </c>
      <c r="AJ714" s="95" t="s">
        <v>50</v>
      </c>
      <c r="AK714" s="9">
        <v>0</v>
      </c>
      <c r="AL714" s="9">
        <v>0</v>
      </c>
      <c r="AM714" s="96" t="s">
        <v>47</v>
      </c>
      <c r="AN714" s="95" t="s">
        <v>47</v>
      </c>
      <c r="AO714" s="96" t="s">
        <v>47</v>
      </c>
      <c r="AP714" s="95" t="s">
        <v>47</v>
      </c>
    </row>
    <row r="715" spans="1:42" ht="15" customHeight="1" x14ac:dyDescent="0.25">
      <c r="A715" s="95" t="s">
        <v>1260</v>
      </c>
      <c r="B715" s="96">
        <v>44374</v>
      </c>
      <c r="C715" s="95" t="s">
        <v>46</v>
      </c>
      <c r="D715" s="95" t="s">
        <v>101</v>
      </c>
      <c r="E715" s="95" t="s">
        <v>102</v>
      </c>
      <c r="F715" s="95" t="s">
        <v>2351</v>
      </c>
      <c r="G715" s="95" t="s">
        <v>48</v>
      </c>
      <c r="H715" s="95" t="s">
        <v>2353</v>
      </c>
      <c r="I715" s="9" t="s">
        <v>47</v>
      </c>
      <c r="J715" s="9" t="s">
        <v>47</v>
      </c>
      <c r="K715" s="9" t="s">
        <v>47</v>
      </c>
      <c r="L715" s="9" t="s">
        <v>47</v>
      </c>
      <c r="M715" s="9">
        <v>0</v>
      </c>
      <c r="N715" s="95" t="s">
        <v>47</v>
      </c>
      <c r="O715" s="95" t="s">
        <v>56</v>
      </c>
      <c r="P715" s="95" t="s">
        <v>47</v>
      </c>
      <c r="Q715" s="9">
        <v>2378313404.77</v>
      </c>
      <c r="R715" s="9">
        <v>0</v>
      </c>
      <c r="S715" s="9">
        <v>1692648225.25</v>
      </c>
      <c r="T715" s="9">
        <v>0</v>
      </c>
      <c r="U715" s="95" t="s">
        <v>50</v>
      </c>
      <c r="V715" s="9">
        <v>0</v>
      </c>
      <c r="W715" s="9">
        <v>591090672</v>
      </c>
      <c r="X715" s="95" t="s">
        <v>50</v>
      </c>
      <c r="Y715" s="9">
        <v>94574507.519999996</v>
      </c>
      <c r="Z715" s="9">
        <v>0</v>
      </c>
      <c r="AA715" s="95" t="s">
        <v>50</v>
      </c>
      <c r="AB715" s="9">
        <v>0</v>
      </c>
      <c r="AC715" s="9">
        <v>0</v>
      </c>
      <c r="AD715" s="95" t="s">
        <v>50</v>
      </c>
      <c r="AE715" s="9">
        <v>0</v>
      </c>
      <c r="AF715" s="95">
        <v>0</v>
      </c>
      <c r="AG715" s="95" t="s">
        <v>50</v>
      </c>
      <c r="AH715" s="9">
        <v>0</v>
      </c>
      <c r="AI715" s="9">
        <v>0</v>
      </c>
      <c r="AJ715" s="95" t="s">
        <v>50</v>
      </c>
      <c r="AK715" s="9">
        <v>0</v>
      </c>
      <c r="AL715" s="9">
        <v>0</v>
      </c>
      <c r="AM715" s="96" t="s">
        <v>47</v>
      </c>
      <c r="AN715" s="95" t="s">
        <v>47</v>
      </c>
      <c r="AO715" s="96" t="s">
        <v>47</v>
      </c>
      <c r="AP715" s="95" t="s">
        <v>47</v>
      </c>
    </row>
    <row r="716" spans="1:42" ht="15" customHeight="1" x14ac:dyDescent="0.25">
      <c r="A716" s="95" t="s">
        <v>1262</v>
      </c>
      <c r="B716" s="96">
        <v>44374</v>
      </c>
      <c r="C716" s="95" t="s">
        <v>46</v>
      </c>
      <c r="D716" s="95" t="s">
        <v>187</v>
      </c>
      <c r="E716" s="95" t="s">
        <v>188</v>
      </c>
      <c r="F716" s="95" t="s">
        <v>2453</v>
      </c>
      <c r="G716" s="95" t="s">
        <v>48</v>
      </c>
      <c r="H716" s="95" t="s">
        <v>1172</v>
      </c>
      <c r="I716" s="9" t="s">
        <v>47</v>
      </c>
      <c r="J716" s="9" t="s">
        <v>47</v>
      </c>
      <c r="K716" s="9" t="s">
        <v>47</v>
      </c>
      <c r="L716" s="9" t="s">
        <v>47</v>
      </c>
      <c r="M716" s="9">
        <v>0</v>
      </c>
      <c r="N716" s="95" t="s">
        <v>47</v>
      </c>
      <c r="O716" s="95" t="s">
        <v>56</v>
      </c>
      <c r="P716" s="95" t="s">
        <v>47</v>
      </c>
      <c r="Q716" s="9">
        <v>89878912</v>
      </c>
      <c r="R716" s="9">
        <v>0</v>
      </c>
      <c r="S716" s="9">
        <v>31040000</v>
      </c>
      <c r="T716" s="9">
        <v>0</v>
      </c>
      <c r="U716" s="95" t="s">
        <v>50</v>
      </c>
      <c r="V716" s="9">
        <v>0</v>
      </c>
      <c r="W716" s="9">
        <v>50723200</v>
      </c>
      <c r="X716" s="95" t="s">
        <v>49</v>
      </c>
      <c r="Y716" s="9">
        <v>8115712</v>
      </c>
      <c r="Z716" s="9">
        <v>0</v>
      </c>
      <c r="AA716" s="95" t="s">
        <v>50</v>
      </c>
      <c r="AB716" s="9">
        <v>0</v>
      </c>
      <c r="AC716" s="9">
        <v>0</v>
      </c>
      <c r="AD716" s="95" t="s">
        <v>50</v>
      </c>
      <c r="AE716" s="9">
        <v>0</v>
      </c>
      <c r="AF716" s="95">
        <v>0</v>
      </c>
      <c r="AG716" s="95" t="s">
        <v>50</v>
      </c>
      <c r="AH716" s="9">
        <v>0</v>
      </c>
      <c r="AI716" s="9">
        <v>0</v>
      </c>
      <c r="AJ716" s="95" t="s">
        <v>50</v>
      </c>
      <c r="AK716" s="9">
        <v>0</v>
      </c>
      <c r="AL716" s="9">
        <v>0</v>
      </c>
      <c r="AM716" s="96" t="s">
        <v>47</v>
      </c>
      <c r="AN716" s="95" t="s">
        <v>47</v>
      </c>
      <c r="AO716" s="96" t="s">
        <v>47</v>
      </c>
      <c r="AP716" s="95" t="s">
        <v>47</v>
      </c>
    </row>
    <row r="717" spans="1:42" ht="15" customHeight="1" x14ac:dyDescent="0.25">
      <c r="A717" s="95" t="s">
        <v>1264</v>
      </c>
      <c r="B717" s="96">
        <v>44374</v>
      </c>
      <c r="C717" s="95" t="s">
        <v>46</v>
      </c>
      <c r="D717" s="95" t="s">
        <v>104</v>
      </c>
      <c r="E717" s="95" t="s">
        <v>105</v>
      </c>
      <c r="F717" s="95" t="s">
        <v>2467</v>
      </c>
      <c r="G717" s="95" t="s">
        <v>48</v>
      </c>
      <c r="H717" s="95" t="s">
        <v>1174</v>
      </c>
      <c r="I717" s="9" t="s">
        <v>47</v>
      </c>
      <c r="J717" s="9" t="s">
        <v>47</v>
      </c>
      <c r="K717" s="9" t="s">
        <v>47</v>
      </c>
      <c r="L717" s="9" t="s">
        <v>47</v>
      </c>
      <c r="M717" s="9">
        <v>0</v>
      </c>
      <c r="N717" s="95" t="s">
        <v>47</v>
      </c>
      <c r="O717" s="95" t="s">
        <v>56</v>
      </c>
      <c r="P717" s="95" t="s">
        <v>47</v>
      </c>
      <c r="Q717" s="9">
        <v>817714432</v>
      </c>
      <c r="R717" s="9">
        <v>0</v>
      </c>
      <c r="S717" s="9">
        <v>661862400</v>
      </c>
      <c r="T717" s="9">
        <v>0</v>
      </c>
      <c r="U717" s="95" t="s">
        <v>50</v>
      </c>
      <c r="V717" s="9">
        <v>0</v>
      </c>
      <c r="W717" s="9">
        <v>134355200</v>
      </c>
      <c r="X717" s="95" t="s">
        <v>50</v>
      </c>
      <c r="Y717" s="9">
        <v>21496832</v>
      </c>
      <c r="Z717" s="9">
        <v>0</v>
      </c>
      <c r="AA717" s="95" t="s">
        <v>50</v>
      </c>
      <c r="AB717" s="9">
        <v>0</v>
      </c>
      <c r="AC717" s="9">
        <v>0</v>
      </c>
      <c r="AD717" s="95" t="s">
        <v>50</v>
      </c>
      <c r="AE717" s="9">
        <v>0</v>
      </c>
      <c r="AF717" s="95">
        <v>0</v>
      </c>
      <c r="AG717" s="95" t="s">
        <v>50</v>
      </c>
      <c r="AH717" s="9">
        <v>0</v>
      </c>
      <c r="AI717" s="9">
        <v>0</v>
      </c>
      <c r="AJ717" s="95" t="s">
        <v>50</v>
      </c>
      <c r="AK717" s="9">
        <v>0</v>
      </c>
      <c r="AL717" s="9">
        <v>0</v>
      </c>
      <c r="AM717" s="96" t="s">
        <v>47</v>
      </c>
      <c r="AN717" s="95" t="s">
        <v>47</v>
      </c>
      <c r="AO717" s="96" t="s">
        <v>47</v>
      </c>
      <c r="AP717" s="95" t="s">
        <v>47</v>
      </c>
    </row>
    <row r="718" spans="1:42" ht="15" customHeight="1" x14ac:dyDescent="0.25">
      <c r="A718" s="95" t="s">
        <v>1268</v>
      </c>
      <c r="B718" s="96">
        <v>44374</v>
      </c>
      <c r="C718" s="95" t="s">
        <v>46</v>
      </c>
      <c r="D718" s="95" t="s">
        <v>359</v>
      </c>
      <c r="E718" s="95" t="s">
        <v>360</v>
      </c>
      <c r="F718" s="95" t="s">
        <v>2483</v>
      </c>
      <c r="G718" s="95" t="s">
        <v>48</v>
      </c>
      <c r="H718" s="95" t="s">
        <v>1176</v>
      </c>
      <c r="I718" s="9" t="s">
        <v>47</v>
      </c>
      <c r="J718" s="9" t="s">
        <v>47</v>
      </c>
      <c r="K718" s="9" t="s">
        <v>47</v>
      </c>
      <c r="L718" s="9" t="s">
        <v>47</v>
      </c>
      <c r="M718" s="9">
        <v>0</v>
      </c>
      <c r="N718" s="95" t="s">
        <v>47</v>
      </c>
      <c r="O718" s="95" t="s">
        <v>56</v>
      </c>
      <c r="P718" s="95" t="s">
        <v>47</v>
      </c>
      <c r="Q718" s="9">
        <v>1998453942.53</v>
      </c>
      <c r="R718" s="9">
        <v>0</v>
      </c>
      <c r="S718" s="9">
        <v>1556307570.55</v>
      </c>
      <c r="T718" s="9">
        <v>0</v>
      </c>
      <c r="U718" s="95" t="s">
        <v>50</v>
      </c>
      <c r="V718" s="9">
        <v>0</v>
      </c>
      <c r="W718" s="9">
        <v>381160665.5</v>
      </c>
      <c r="X718" s="95" t="s">
        <v>50</v>
      </c>
      <c r="Y718" s="9">
        <v>60985706.479999997</v>
      </c>
      <c r="Z718" s="9">
        <v>0</v>
      </c>
      <c r="AA718" s="95" t="s">
        <v>50</v>
      </c>
      <c r="AB718" s="9">
        <v>0</v>
      </c>
      <c r="AC718" s="9">
        <v>0</v>
      </c>
      <c r="AD718" s="95" t="s">
        <v>50</v>
      </c>
      <c r="AE718" s="9">
        <v>0</v>
      </c>
      <c r="AF718" s="95">
        <v>0</v>
      </c>
      <c r="AG718" s="95" t="s">
        <v>50</v>
      </c>
      <c r="AH718" s="9">
        <v>0</v>
      </c>
      <c r="AI718" s="9">
        <v>0</v>
      </c>
      <c r="AJ718" s="95" t="s">
        <v>50</v>
      </c>
      <c r="AK718" s="9">
        <v>0</v>
      </c>
      <c r="AL718" s="9">
        <v>0</v>
      </c>
      <c r="AM718" s="96" t="s">
        <v>47</v>
      </c>
      <c r="AN718" s="95" t="s">
        <v>47</v>
      </c>
      <c r="AO718" s="96" t="s">
        <v>47</v>
      </c>
      <c r="AP718" s="95" t="s">
        <v>47</v>
      </c>
    </row>
    <row r="719" spans="1:42" ht="15" customHeight="1" x14ac:dyDescent="0.25">
      <c r="A719" s="95" t="s">
        <v>1270</v>
      </c>
      <c r="B719" s="96">
        <v>44374</v>
      </c>
      <c r="C719" s="95" t="s">
        <v>46</v>
      </c>
      <c r="D719" s="95" t="s">
        <v>1054</v>
      </c>
      <c r="E719" s="95" t="s">
        <v>2486</v>
      </c>
      <c r="F719" s="95" t="s">
        <v>2488</v>
      </c>
      <c r="G719" s="95" t="s">
        <v>48</v>
      </c>
      <c r="H719" s="95" t="s">
        <v>1178</v>
      </c>
      <c r="I719" s="9" t="s">
        <v>47</v>
      </c>
      <c r="J719" s="9" t="s">
        <v>47</v>
      </c>
      <c r="K719" s="9" t="s">
        <v>47</v>
      </c>
      <c r="L719" s="9" t="s">
        <v>47</v>
      </c>
      <c r="M719" s="9">
        <v>0</v>
      </c>
      <c r="N719" s="95" t="s">
        <v>47</v>
      </c>
      <c r="O719" s="95" t="s">
        <v>1179</v>
      </c>
      <c r="P719" s="95" t="s">
        <v>1180</v>
      </c>
      <c r="Q719" s="9">
        <v>1435248</v>
      </c>
      <c r="R719" s="9">
        <v>0</v>
      </c>
      <c r="S719" s="9">
        <v>1435248</v>
      </c>
      <c r="T719" s="9">
        <v>0</v>
      </c>
      <c r="U719" s="95" t="s">
        <v>50</v>
      </c>
      <c r="V719" s="9">
        <v>0</v>
      </c>
      <c r="W719" s="9">
        <v>0</v>
      </c>
      <c r="X719" s="95" t="s">
        <v>50</v>
      </c>
      <c r="Y719" s="9">
        <v>0</v>
      </c>
      <c r="Z719" s="9">
        <v>0</v>
      </c>
      <c r="AA719" s="95" t="s">
        <v>50</v>
      </c>
      <c r="AB719" s="9">
        <v>0</v>
      </c>
      <c r="AC719" s="9">
        <v>0</v>
      </c>
      <c r="AD719" s="95" t="s">
        <v>50</v>
      </c>
      <c r="AE719" s="9">
        <v>0</v>
      </c>
      <c r="AF719" s="95">
        <v>0</v>
      </c>
      <c r="AG719" s="95" t="s">
        <v>50</v>
      </c>
      <c r="AH719" s="9">
        <v>0</v>
      </c>
      <c r="AI719" s="9">
        <v>0</v>
      </c>
      <c r="AJ719" s="95" t="s">
        <v>50</v>
      </c>
      <c r="AK719" s="9">
        <v>0</v>
      </c>
      <c r="AL719" s="9">
        <v>0</v>
      </c>
      <c r="AM719" s="96" t="s">
        <v>47</v>
      </c>
      <c r="AN719" s="95" t="s">
        <v>47</v>
      </c>
      <c r="AO719" s="96" t="s">
        <v>47</v>
      </c>
      <c r="AP719" s="95" t="s">
        <v>47</v>
      </c>
    </row>
    <row r="720" spans="1:42" ht="15" customHeight="1" x14ac:dyDescent="0.25">
      <c r="A720" s="95" t="s">
        <v>1274</v>
      </c>
      <c r="B720" s="96">
        <v>44374</v>
      </c>
      <c r="C720" s="95" t="s">
        <v>46</v>
      </c>
      <c r="D720" s="95" t="s">
        <v>1054</v>
      </c>
      <c r="E720" s="95" t="s">
        <v>2486</v>
      </c>
      <c r="F720" s="95" t="s">
        <v>2488</v>
      </c>
      <c r="G720" s="95" t="s">
        <v>48</v>
      </c>
      <c r="H720" s="95" t="s">
        <v>1182</v>
      </c>
      <c r="I720" s="9" t="s">
        <v>47</v>
      </c>
      <c r="J720" s="9" t="s">
        <v>47</v>
      </c>
      <c r="K720" s="9" t="s">
        <v>47</v>
      </c>
      <c r="L720" s="9" t="s">
        <v>47</v>
      </c>
      <c r="M720" s="9">
        <v>0</v>
      </c>
      <c r="N720" s="95" t="s">
        <v>47</v>
      </c>
      <c r="O720" s="95" t="s">
        <v>56</v>
      </c>
      <c r="P720" s="95" t="s">
        <v>47</v>
      </c>
      <c r="Q720" s="9">
        <v>43433344</v>
      </c>
      <c r="R720" s="9">
        <v>0</v>
      </c>
      <c r="S720" s="9">
        <v>32364160</v>
      </c>
      <c r="T720" s="9">
        <v>0</v>
      </c>
      <c r="U720" s="95" t="s">
        <v>50</v>
      </c>
      <c r="V720" s="9">
        <v>0</v>
      </c>
      <c r="W720" s="9">
        <v>9542400</v>
      </c>
      <c r="X720" s="95" t="s">
        <v>50</v>
      </c>
      <c r="Y720" s="9">
        <v>1526784</v>
      </c>
      <c r="Z720" s="9">
        <v>0</v>
      </c>
      <c r="AA720" s="95" t="s">
        <v>50</v>
      </c>
      <c r="AB720" s="9">
        <v>0</v>
      </c>
      <c r="AC720" s="9">
        <v>0</v>
      </c>
      <c r="AD720" s="95" t="s">
        <v>50</v>
      </c>
      <c r="AE720" s="9">
        <v>0</v>
      </c>
      <c r="AF720" s="95">
        <v>0</v>
      </c>
      <c r="AG720" s="95" t="s">
        <v>50</v>
      </c>
      <c r="AH720" s="9">
        <v>0</v>
      </c>
      <c r="AI720" s="9">
        <v>0</v>
      </c>
      <c r="AJ720" s="95" t="s">
        <v>50</v>
      </c>
      <c r="AK720" s="9">
        <v>0</v>
      </c>
      <c r="AL720" s="9">
        <v>0</v>
      </c>
      <c r="AM720" s="96" t="s">
        <v>47</v>
      </c>
      <c r="AN720" s="95" t="s">
        <v>47</v>
      </c>
      <c r="AO720" s="96" t="s">
        <v>47</v>
      </c>
      <c r="AP720" s="95" t="s">
        <v>47</v>
      </c>
    </row>
    <row r="721" spans="1:42" ht="15" customHeight="1" x14ac:dyDescent="0.25">
      <c r="A721" s="95" t="s">
        <v>1278</v>
      </c>
      <c r="B721" s="96">
        <v>44374</v>
      </c>
      <c r="C721" s="95" t="s">
        <v>46</v>
      </c>
      <c r="D721" s="95" t="s">
        <v>1054</v>
      </c>
      <c r="E721" s="95" t="s">
        <v>2486</v>
      </c>
      <c r="F721" s="95" t="s">
        <v>2488</v>
      </c>
      <c r="G721" s="95" t="s">
        <v>48</v>
      </c>
      <c r="H721" s="95" t="s">
        <v>1184</v>
      </c>
      <c r="I721" s="9" t="s">
        <v>47</v>
      </c>
      <c r="J721" s="9" t="s">
        <v>47</v>
      </c>
      <c r="K721" s="9" t="s">
        <v>47</v>
      </c>
      <c r="L721" s="9" t="s">
        <v>47</v>
      </c>
      <c r="M721" s="9">
        <v>0</v>
      </c>
      <c r="N721" s="95" t="s">
        <v>47</v>
      </c>
      <c r="O721" s="95" t="s">
        <v>56</v>
      </c>
      <c r="P721" s="95" t="s">
        <v>47</v>
      </c>
      <c r="Q721" s="9">
        <v>19640960</v>
      </c>
      <c r="R721" s="9">
        <v>0</v>
      </c>
      <c r="S721" s="9">
        <v>19640960</v>
      </c>
      <c r="T721" s="9">
        <v>0</v>
      </c>
      <c r="U721" s="95" t="s">
        <v>50</v>
      </c>
      <c r="V721" s="9">
        <v>0</v>
      </c>
      <c r="W721" s="9">
        <v>0</v>
      </c>
      <c r="X721" s="95" t="s">
        <v>50</v>
      </c>
      <c r="Y721" s="9">
        <v>0</v>
      </c>
      <c r="Z721" s="9">
        <v>0</v>
      </c>
      <c r="AA721" s="95" t="s">
        <v>50</v>
      </c>
      <c r="AB721" s="9">
        <v>0</v>
      </c>
      <c r="AC721" s="9">
        <v>0</v>
      </c>
      <c r="AD721" s="95" t="s">
        <v>50</v>
      </c>
      <c r="AE721" s="9">
        <v>0</v>
      </c>
      <c r="AF721" s="95">
        <v>0</v>
      </c>
      <c r="AG721" s="95" t="s">
        <v>50</v>
      </c>
      <c r="AH721" s="9">
        <v>0</v>
      </c>
      <c r="AI721" s="9">
        <v>0</v>
      </c>
      <c r="AJ721" s="95" t="s">
        <v>50</v>
      </c>
      <c r="AK721" s="9">
        <v>0</v>
      </c>
      <c r="AL721" s="9">
        <v>0</v>
      </c>
      <c r="AM721" s="96" t="s">
        <v>47</v>
      </c>
      <c r="AN721" s="95" t="s">
        <v>47</v>
      </c>
      <c r="AO721" s="96" t="s">
        <v>47</v>
      </c>
      <c r="AP721" s="95" t="s">
        <v>47</v>
      </c>
    </row>
    <row r="722" spans="1:42" ht="15" customHeight="1" x14ac:dyDescent="0.25">
      <c r="A722" s="95" t="s">
        <v>1280</v>
      </c>
      <c r="B722" s="96">
        <v>44374</v>
      </c>
      <c r="C722" s="95" t="s">
        <v>46</v>
      </c>
      <c r="D722" s="95" t="s">
        <v>1054</v>
      </c>
      <c r="E722" s="95" t="s">
        <v>2486</v>
      </c>
      <c r="F722" s="95" t="s">
        <v>2488</v>
      </c>
      <c r="G722" s="95" t="s">
        <v>48</v>
      </c>
      <c r="H722" s="95" t="s">
        <v>1186</v>
      </c>
      <c r="I722" s="9" t="s">
        <v>47</v>
      </c>
      <c r="J722" s="9" t="s">
        <v>47</v>
      </c>
      <c r="K722" s="9" t="s">
        <v>47</v>
      </c>
      <c r="L722" s="9" t="s">
        <v>47</v>
      </c>
      <c r="M722" s="9">
        <v>0</v>
      </c>
      <c r="N722" s="95" t="s">
        <v>47</v>
      </c>
      <c r="O722" s="95" t="s">
        <v>56</v>
      </c>
      <c r="P722" s="95" t="s">
        <v>47</v>
      </c>
      <c r="Q722" s="9">
        <v>157354528</v>
      </c>
      <c r="R722" s="9">
        <v>0</v>
      </c>
      <c r="S722" s="9">
        <v>113571488</v>
      </c>
      <c r="T722" s="9">
        <v>0</v>
      </c>
      <c r="U722" s="95" t="s">
        <v>50</v>
      </c>
      <c r="V722" s="9">
        <v>0</v>
      </c>
      <c r="W722" s="9">
        <v>37744000</v>
      </c>
      <c r="X722" s="95" t="s">
        <v>50</v>
      </c>
      <c r="Y722" s="9">
        <v>6039040</v>
      </c>
      <c r="Z722" s="9">
        <v>0</v>
      </c>
      <c r="AA722" s="95" t="s">
        <v>50</v>
      </c>
      <c r="AB722" s="9">
        <v>0</v>
      </c>
      <c r="AC722" s="9">
        <v>0</v>
      </c>
      <c r="AD722" s="95" t="s">
        <v>50</v>
      </c>
      <c r="AE722" s="9">
        <v>0</v>
      </c>
      <c r="AF722" s="95">
        <v>0</v>
      </c>
      <c r="AG722" s="95" t="s">
        <v>50</v>
      </c>
      <c r="AH722" s="9">
        <v>0</v>
      </c>
      <c r="AI722" s="9">
        <v>0</v>
      </c>
      <c r="AJ722" s="95" t="s">
        <v>50</v>
      </c>
      <c r="AK722" s="9">
        <v>0</v>
      </c>
      <c r="AL722" s="9">
        <v>0</v>
      </c>
      <c r="AM722" s="96" t="s">
        <v>47</v>
      </c>
      <c r="AN722" s="95" t="s">
        <v>47</v>
      </c>
      <c r="AO722" s="96" t="s">
        <v>47</v>
      </c>
      <c r="AP722" s="95" t="s">
        <v>47</v>
      </c>
    </row>
    <row r="723" spans="1:42" ht="15" customHeight="1" x14ac:dyDescent="0.25">
      <c r="A723" s="95" t="s">
        <v>2735</v>
      </c>
      <c r="B723" s="96">
        <v>44374</v>
      </c>
      <c r="C723" s="95" t="s">
        <v>46</v>
      </c>
      <c r="D723" s="95" t="s">
        <v>1054</v>
      </c>
      <c r="E723" s="95" t="s">
        <v>2486</v>
      </c>
      <c r="F723" s="95" t="s">
        <v>2488</v>
      </c>
      <c r="G723" s="95" t="s">
        <v>48</v>
      </c>
      <c r="H723" s="95" t="s">
        <v>1188</v>
      </c>
      <c r="I723" s="9" t="s">
        <v>47</v>
      </c>
      <c r="J723" s="9" t="s">
        <v>47</v>
      </c>
      <c r="K723" s="9" t="s">
        <v>47</v>
      </c>
      <c r="L723" s="9" t="s">
        <v>47</v>
      </c>
      <c r="M723" s="9">
        <v>0</v>
      </c>
      <c r="N723" s="95" t="s">
        <v>47</v>
      </c>
      <c r="O723" s="95" t="s">
        <v>1189</v>
      </c>
      <c r="P723" s="95" t="s">
        <v>1190</v>
      </c>
      <c r="Q723" s="9">
        <v>30092480</v>
      </c>
      <c r="R723" s="9">
        <v>0</v>
      </c>
      <c r="S723" s="9">
        <v>30092480</v>
      </c>
      <c r="T723" s="9">
        <v>0</v>
      </c>
      <c r="U723" s="95" t="s">
        <v>50</v>
      </c>
      <c r="V723" s="9">
        <v>0</v>
      </c>
      <c r="W723" s="9">
        <v>0</v>
      </c>
      <c r="X723" s="95" t="s">
        <v>50</v>
      </c>
      <c r="Y723" s="9">
        <v>0</v>
      </c>
      <c r="Z723" s="9">
        <v>0</v>
      </c>
      <c r="AA723" s="95" t="s">
        <v>50</v>
      </c>
      <c r="AB723" s="9">
        <v>0</v>
      </c>
      <c r="AC723" s="9">
        <v>0</v>
      </c>
      <c r="AD723" s="95" t="s">
        <v>50</v>
      </c>
      <c r="AE723" s="9">
        <v>0</v>
      </c>
      <c r="AF723" s="95">
        <v>0</v>
      </c>
      <c r="AG723" s="95" t="s">
        <v>50</v>
      </c>
      <c r="AH723" s="9">
        <v>0</v>
      </c>
      <c r="AI723" s="9">
        <v>0</v>
      </c>
      <c r="AJ723" s="95" t="s">
        <v>50</v>
      </c>
      <c r="AK723" s="9">
        <v>0</v>
      </c>
      <c r="AL723" s="9">
        <v>0</v>
      </c>
      <c r="AM723" s="96" t="s">
        <v>47</v>
      </c>
      <c r="AN723" s="95" t="s">
        <v>47</v>
      </c>
      <c r="AO723" s="96" t="s">
        <v>47</v>
      </c>
      <c r="AP723" s="95" t="s">
        <v>47</v>
      </c>
    </row>
    <row r="724" spans="1:42" ht="15" customHeight="1" x14ac:dyDescent="0.25">
      <c r="A724" s="95" t="s">
        <v>2736</v>
      </c>
      <c r="B724" s="96">
        <v>44374</v>
      </c>
      <c r="C724" s="95" t="s">
        <v>46</v>
      </c>
      <c r="D724" s="95" t="s">
        <v>1054</v>
      </c>
      <c r="E724" s="95" t="s">
        <v>2486</v>
      </c>
      <c r="F724" s="95" t="s">
        <v>2488</v>
      </c>
      <c r="G724" s="95" t="s">
        <v>48</v>
      </c>
      <c r="H724" s="95" t="s">
        <v>1192</v>
      </c>
      <c r="I724" s="9" t="s">
        <v>47</v>
      </c>
      <c r="J724" s="9" t="s">
        <v>47</v>
      </c>
      <c r="K724" s="9" t="s">
        <v>47</v>
      </c>
      <c r="L724" s="9" t="s">
        <v>47</v>
      </c>
      <c r="M724" s="9">
        <v>0</v>
      </c>
      <c r="N724" s="95" t="s">
        <v>47</v>
      </c>
      <c r="O724" s="95" t="s">
        <v>1193</v>
      </c>
      <c r="P724" s="95" t="s">
        <v>1194</v>
      </c>
      <c r="Q724" s="9">
        <v>2009600</v>
      </c>
      <c r="R724" s="9">
        <v>0</v>
      </c>
      <c r="S724" s="9">
        <v>2009600</v>
      </c>
      <c r="T724" s="9">
        <v>0</v>
      </c>
      <c r="U724" s="95" t="s">
        <v>50</v>
      </c>
      <c r="V724" s="9">
        <v>0</v>
      </c>
      <c r="W724" s="9">
        <v>0</v>
      </c>
      <c r="X724" s="95" t="s">
        <v>50</v>
      </c>
      <c r="Y724" s="9">
        <v>0</v>
      </c>
      <c r="Z724" s="9">
        <v>0</v>
      </c>
      <c r="AA724" s="95" t="s">
        <v>50</v>
      </c>
      <c r="AB724" s="9">
        <v>0</v>
      </c>
      <c r="AC724" s="9">
        <v>0</v>
      </c>
      <c r="AD724" s="95" t="s">
        <v>50</v>
      </c>
      <c r="AE724" s="9">
        <v>0</v>
      </c>
      <c r="AF724" s="95">
        <v>0</v>
      </c>
      <c r="AG724" s="95" t="s">
        <v>50</v>
      </c>
      <c r="AH724" s="9">
        <v>0</v>
      </c>
      <c r="AI724" s="9">
        <v>0</v>
      </c>
      <c r="AJ724" s="95" t="s">
        <v>50</v>
      </c>
      <c r="AK724" s="9">
        <v>0</v>
      </c>
      <c r="AL724" s="9">
        <v>0</v>
      </c>
      <c r="AM724" s="96" t="s">
        <v>47</v>
      </c>
      <c r="AN724" s="95" t="s">
        <v>47</v>
      </c>
      <c r="AO724" s="96" t="s">
        <v>47</v>
      </c>
      <c r="AP724" s="95" t="s">
        <v>47</v>
      </c>
    </row>
    <row r="725" spans="1:42" ht="15" customHeight="1" x14ac:dyDescent="0.25">
      <c r="A725" s="95" t="s">
        <v>2737</v>
      </c>
      <c r="B725" s="96">
        <v>44374</v>
      </c>
      <c r="C725" s="95" t="s">
        <v>46</v>
      </c>
      <c r="D725" s="95" t="s">
        <v>1054</v>
      </c>
      <c r="E725" s="95" t="s">
        <v>2486</v>
      </c>
      <c r="F725" s="95" t="s">
        <v>2488</v>
      </c>
      <c r="G725" s="95" t="s">
        <v>48</v>
      </c>
      <c r="H725" s="95" t="s">
        <v>1196</v>
      </c>
      <c r="I725" s="9" t="s">
        <v>47</v>
      </c>
      <c r="J725" s="9" t="s">
        <v>47</v>
      </c>
      <c r="K725" s="9" t="s">
        <v>47</v>
      </c>
      <c r="L725" s="9" t="s">
        <v>47</v>
      </c>
      <c r="M725" s="9">
        <v>0</v>
      </c>
      <c r="N725" s="95" t="s">
        <v>47</v>
      </c>
      <c r="O725" s="95" t="s">
        <v>56</v>
      </c>
      <c r="P725" s="95" t="s">
        <v>47</v>
      </c>
      <c r="Q725" s="9">
        <v>89404480</v>
      </c>
      <c r="R725" s="9">
        <v>0</v>
      </c>
      <c r="S725" s="9">
        <v>83134912</v>
      </c>
      <c r="T725" s="9">
        <v>0</v>
      </c>
      <c r="U725" s="95" t="s">
        <v>50</v>
      </c>
      <c r="V725" s="9">
        <v>0</v>
      </c>
      <c r="W725" s="9">
        <v>5404800</v>
      </c>
      <c r="X725" s="95" t="s">
        <v>50</v>
      </c>
      <c r="Y725" s="9">
        <v>864768</v>
      </c>
      <c r="Z725" s="9">
        <v>0</v>
      </c>
      <c r="AA725" s="95" t="s">
        <v>50</v>
      </c>
      <c r="AB725" s="9">
        <v>0</v>
      </c>
      <c r="AC725" s="9">
        <v>0</v>
      </c>
      <c r="AD725" s="95" t="s">
        <v>50</v>
      </c>
      <c r="AE725" s="9">
        <v>0</v>
      </c>
      <c r="AF725" s="95">
        <v>0</v>
      </c>
      <c r="AG725" s="95" t="s">
        <v>50</v>
      </c>
      <c r="AH725" s="9">
        <v>0</v>
      </c>
      <c r="AI725" s="9">
        <v>0</v>
      </c>
      <c r="AJ725" s="95" t="s">
        <v>50</v>
      </c>
      <c r="AK725" s="9">
        <v>0</v>
      </c>
      <c r="AL725" s="9">
        <v>0</v>
      </c>
      <c r="AM725" s="96" t="s">
        <v>47</v>
      </c>
      <c r="AN725" s="95" t="s">
        <v>47</v>
      </c>
      <c r="AO725" s="96" t="s">
        <v>47</v>
      </c>
      <c r="AP725" s="95" t="s">
        <v>47</v>
      </c>
    </row>
    <row r="726" spans="1:42" ht="15" customHeight="1" x14ac:dyDescent="0.25">
      <c r="A726" s="95" t="s">
        <v>2738</v>
      </c>
      <c r="B726" s="97">
        <v>44374</v>
      </c>
      <c r="C726" s="95" t="s">
        <v>46</v>
      </c>
      <c r="D726" s="95" t="s">
        <v>2260</v>
      </c>
      <c r="E726" s="95" t="s">
        <v>2261</v>
      </c>
      <c r="F726" s="93" t="s">
        <v>2273</v>
      </c>
      <c r="G726" s="95" t="s">
        <v>48</v>
      </c>
      <c r="H726" s="95" t="s">
        <v>2265</v>
      </c>
      <c r="I726" s="9" t="s">
        <v>47</v>
      </c>
      <c r="J726" s="9" t="s">
        <v>47</v>
      </c>
      <c r="K726" s="9" t="s">
        <v>47</v>
      </c>
      <c r="L726" s="9" t="s">
        <v>47</v>
      </c>
      <c r="M726" s="9">
        <v>0</v>
      </c>
      <c r="N726" s="95" t="s">
        <v>47</v>
      </c>
      <c r="O726" s="95" t="s">
        <v>2258</v>
      </c>
      <c r="P726" s="95" t="s">
        <v>47</v>
      </c>
      <c r="Q726" s="9"/>
      <c r="R726" s="9">
        <v>0</v>
      </c>
      <c r="S726" s="9"/>
      <c r="T726" s="9">
        <v>0</v>
      </c>
      <c r="U726" s="95" t="s">
        <v>50</v>
      </c>
      <c r="V726" s="9">
        <v>0</v>
      </c>
      <c r="W726" s="9">
        <v>0</v>
      </c>
      <c r="X726" s="95" t="s">
        <v>49</v>
      </c>
      <c r="Y726" s="9">
        <v>0</v>
      </c>
      <c r="Z726" s="9">
        <v>0</v>
      </c>
      <c r="AA726" s="95" t="s">
        <v>50</v>
      </c>
      <c r="AB726" s="9">
        <v>0</v>
      </c>
      <c r="AC726" s="9">
        <v>0</v>
      </c>
      <c r="AD726" s="95" t="s">
        <v>50</v>
      </c>
      <c r="AE726" s="9">
        <v>0</v>
      </c>
      <c r="AF726" s="9">
        <v>0</v>
      </c>
      <c r="AG726" s="98"/>
      <c r="AH726" s="98"/>
      <c r="AI726" s="98"/>
      <c r="AJ726" s="98"/>
      <c r="AK726" s="9"/>
      <c r="AL726" s="99"/>
      <c r="AM726" s="98"/>
      <c r="AN726" s="98"/>
      <c r="AO726" s="98"/>
      <c r="AP726" s="98"/>
    </row>
    <row r="727" spans="1:42" ht="15" customHeight="1" x14ac:dyDescent="0.25">
      <c r="A727" s="95" t="s">
        <v>2739</v>
      </c>
      <c r="B727" s="96">
        <v>44375</v>
      </c>
      <c r="C727" s="95" t="s">
        <v>46</v>
      </c>
      <c r="D727" s="95" t="s">
        <v>53</v>
      </c>
      <c r="E727" s="95" t="s">
        <v>54</v>
      </c>
      <c r="F727" s="95" t="s">
        <v>2321</v>
      </c>
      <c r="G727" s="95" t="s">
        <v>48</v>
      </c>
      <c r="H727" s="95" t="s">
        <v>1199</v>
      </c>
      <c r="I727" s="9" t="s">
        <v>47</v>
      </c>
      <c r="J727" s="9" t="s">
        <v>47</v>
      </c>
      <c r="K727" s="9" t="s">
        <v>47</v>
      </c>
      <c r="L727" s="9" t="s">
        <v>47</v>
      </c>
      <c r="M727" s="9">
        <v>0</v>
      </c>
      <c r="N727" s="95" t="s">
        <v>47</v>
      </c>
      <c r="O727" s="95" t="s">
        <v>56</v>
      </c>
      <c r="P727" s="95" t="s">
        <v>47</v>
      </c>
      <c r="Q727" s="9">
        <v>333502242.5</v>
      </c>
      <c r="R727" s="9">
        <v>0</v>
      </c>
      <c r="S727" s="9">
        <v>298576034.5</v>
      </c>
      <c r="T727" s="9">
        <v>0</v>
      </c>
      <c r="U727" s="95" t="s">
        <v>50</v>
      </c>
      <c r="V727" s="9">
        <v>0</v>
      </c>
      <c r="W727" s="9">
        <v>30108800</v>
      </c>
      <c r="X727" s="95" t="s">
        <v>50</v>
      </c>
      <c r="Y727" s="9">
        <v>4817408</v>
      </c>
      <c r="Z727" s="9">
        <v>0</v>
      </c>
      <c r="AA727" s="95" t="s">
        <v>50</v>
      </c>
      <c r="AB727" s="9">
        <v>0</v>
      </c>
      <c r="AC727" s="9">
        <v>0</v>
      </c>
      <c r="AD727" s="95" t="s">
        <v>50</v>
      </c>
      <c r="AE727" s="9">
        <v>0</v>
      </c>
      <c r="AF727" s="95">
        <v>0</v>
      </c>
      <c r="AG727" s="95" t="s">
        <v>50</v>
      </c>
      <c r="AH727" s="9">
        <v>0</v>
      </c>
      <c r="AI727" s="9">
        <v>0</v>
      </c>
      <c r="AJ727" s="95" t="s">
        <v>50</v>
      </c>
      <c r="AK727" s="9">
        <v>0</v>
      </c>
      <c r="AL727" s="9">
        <v>0</v>
      </c>
      <c r="AM727" s="96" t="s">
        <v>47</v>
      </c>
      <c r="AN727" s="95" t="s">
        <v>47</v>
      </c>
      <c r="AO727" s="96" t="s">
        <v>47</v>
      </c>
      <c r="AP727" s="95" t="s">
        <v>47</v>
      </c>
    </row>
    <row r="728" spans="1:42" ht="15" customHeight="1" x14ac:dyDescent="0.25">
      <c r="A728" s="95" t="s">
        <v>2740</v>
      </c>
      <c r="B728" s="96">
        <v>44375</v>
      </c>
      <c r="C728" s="95" t="s">
        <v>46</v>
      </c>
      <c r="D728" s="95" t="s">
        <v>53</v>
      </c>
      <c r="E728" s="95" t="s">
        <v>54</v>
      </c>
      <c r="F728" s="95" t="s">
        <v>2321</v>
      </c>
      <c r="G728" s="95" t="s">
        <v>48</v>
      </c>
      <c r="H728" s="95" t="s">
        <v>1201</v>
      </c>
      <c r="I728" s="9" t="s">
        <v>47</v>
      </c>
      <c r="J728" s="9" t="s">
        <v>47</v>
      </c>
      <c r="K728" s="9" t="s">
        <v>47</v>
      </c>
      <c r="L728" s="9" t="s">
        <v>47</v>
      </c>
      <c r="M728" s="9">
        <v>0</v>
      </c>
      <c r="N728" s="95" t="s">
        <v>47</v>
      </c>
      <c r="O728" s="95" t="s">
        <v>403</v>
      </c>
      <c r="P728" s="95" t="s">
        <v>1080</v>
      </c>
      <c r="Q728" s="9">
        <v>16497600</v>
      </c>
      <c r="R728" s="9">
        <v>0</v>
      </c>
      <c r="S728" s="9">
        <v>16497600</v>
      </c>
      <c r="T728" s="9">
        <v>0</v>
      </c>
      <c r="U728" s="95" t="s">
        <v>50</v>
      </c>
      <c r="V728" s="9">
        <v>0</v>
      </c>
      <c r="W728" s="9">
        <v>0</v>
      </c>
      <c r="X728" s="95" t="s">
        <v>50</v>
      </c>
      <c r="Y728" s="9">
        <v>0</v>
      </c>
      <c r="Z728" s="9">
        <v>0</v>
      </c>
      <c r="AA728" s="95" t="s">
        <v>50</v>
      </c>
      <c r="AB728" s="9">
        <v>0</v>
      </c>
      <c r="AC728" s="9">
        <v>0</v>
      </c>
      <c r="AD728" s="95" t="s">
        <v>50</v>
      </c>
      <c r="AE728" s="9">
        <v>0</v>
      </c>
      <c r="AF728" s="95">
        <v>0</v>
      </c>
      <c r="AG728" s="95" t="s">
        <v>50</v>
      </c>
      <c r="AH728" s="9">
        <v>0</v>
      </c>
      <c r="AI728" s="9">
        <v>0</v>
      </c>
      <c r="AJ728" s="95" t="s">
        <v>50</v>
      </c>
      <c r="AK728" s="9">
        <v>0</v>
      </c>
      <c r="AL728" s="9">
        <v>0</v>
      </c>
      <c r="AM728" s="96" t="s">
        <v>47</v>
      </c>
      <c r="AN728" s="95" t="s">
        <v>47</v>
      </c>
      <c r="AO728" s="96" t="s">
        <v>47</v>
      </c>
      <c r="AP728" s="95" t="s">
        <v>47</v>
      </c>
    </row>
    <row r="729" spans="1:42" ht="15" customHeight="1" x14ac:dyDescent="0.25">
      <c r="A729" s="95" t="s">
        <v>2741</v>
      </c>
      <c r="B729" s="96">
        <v>44375</v>
      </c>
      <c r="C729" s="95" t="s">
        <v>46</v>
      </c>
      <c r="D729" s="95" t="s">
        <v>53</v>
      </c>
      <c r="E729" s="95" t="s">
        <v>54</v>
      </c>
      <c r="F729" s="95" t="s">
        <v>2321</v>
      </c>
      <c r="G729" s="95" t="s">
        <v>48</v>
      </c>
      <c r="H729" s="95" t="s">
        <v>1203</v>
      </c>
      <c r="I729" s="9" t="s">
        <v>47</v>
      </c>
      <c r="J729" s="9" t="s">
        <v>47</v>
      </c>
      <c r="K729" s="9" t="s">
        <v>47</v>
      </c>
      <c r="L729" s="9" t="s">
        <v>47</v>
      </c>
      <c r="M729" s="9">
        <v>0</v>
      </c>
      <c r="N729" s="95" t="s">
        <v>47</v>
      </c>
      <c r="O729" s="95" t="s">
        <v>56</v>
      </c>
      <c r="P729" s="95" t="s">
        <v>47</v>
      </c>
      <c r="Q729" s="9">
        <v>2798630739.4800005</v>
      </c>
      <c r="R729" s="9">
        <v>0</v>
      </c>
      <c r="S729" s="9">
        <v>2086488031</v>
      </c>
      <c r="T729" s="9">
        <v>0</v>
      </c>
      <c r="U729" s="95" t="s">
        <v>50</v>
      </c>
      <c r="V729" s="9">
        <v>0</v>
      </c>
      <c r="W729" s="9">
        <v>613916128</v>
      </c>
      <c r="X729" s="95" t="s">
        <v>49</v>
      </c>
      <c r="Y729" s="9">
        <v>98226580.480000004</v>
      </c>
      <c r="Z729" s="9">
        <v>0</v>
      </c>
      <c r="AA729" s="95" t="s">
        <v>50</v>
      </c>
      <c r="AB729" s="9">
        <v>0</v>
      </c>
      <c r="AC729" s="9">
        <v>0</v>
      </c>
      <c r="AD729" s="95" t="s">
        <v>50</v>
      </c>
      <c r="AE729" s="9">
        <v>0</v>
      </c>
      <c r="AF729" s="95">
        <v>0</v>
      </c>
      <c r="AG729" s="95" t="s">
        <v>50</v>
      </c>
      <c r="AH729" s="9">
        <v>0</v>
      </c>
      <c r="AI729" s="9">
        <v>0</v>
      </c>
      <c r="AJ729" s="95" t="s">
        <v>50</v>
      </c>
      <c r="AK729" s="9">
        <v>0</v>
      </c>
      <c r="AL729" s="9">
        <v>0</v>
      </c>
      <c r="AM729" s="96" t="s">
        <v>47</v>
      </c>
      <c r="AN729" s="95" t="s">
        <v>47</v>
      </c>
      <c r="AO729" s="96" t="s">
        <v>47</v>
      </c>
      <c r="AP729" s="95" t="s">
        <v>47</v>
      </c>
    </row>
    <row r="730" spans="1:42" s="101" customFormat="1" ht="15" customHeight="1" x14ac:dyDescent="0.25">
      <c r="A730" s="95" t="s">
        <v>2742</v>
      </c>
      <c r="B730" s="96">
        <v>44375</v>
      </c>
      <c r="C730" s="95" t="s">
        <v>1484</v>
      </c>
      <c r="D730" s="95" t="s">
        <v>53</v>
      </c>
      <c r="E730" s="95" t="s">
        <v>1485</v>
      </c>
      <c r="F730" s="95" t="s">
        <v>1697</v>
      </c>
      <c r="G730" s="95" t="s">
        <v>48</v>
      </c>
      <c r="H730" s="95" t="s">
        <v>1698</v>
      </c>
      <c r="I730" s="9" t="s">
        <v>47</v>
      </c>
      <c r="J730" s="9" t="s">
        <v>47</v>
      </c>
      <c r="K730" s="9" t="s">
        <v>47</v>
      </c>
      <c r="L730" s="9" t="s">
        <v>47</v>
      </c>
      <c r="M730" s="9">
        <v>0</v>
      </c>
      <c r="N730" s="95" t="s">
        <v>47</v>
      </c>
      <c r="O730" s="95" t="s">
        <v>56</v>
      </c>
      <c r="P730" s="95" t="s">
        <v>47</v>
      </c>
      <c r="Q730" s="9">
        <v>111302488</v>
      </c>
      <c r="R730" s="9">
        <v>0</v>
      </c>
      <c r="S730" s="9">
        <v>105719640</v>
      </c>
      <c r="T730" s="9">
        <v>0</v>
      </c>
      <c r="U730" s="95" t="s">
        <v>50</v>
      </c>
      <c r="V730" s="9">
        <v>0</v>
      </c>
      <c r="W730" s="9">
        <v>4812800</v>
      </c>
      <c r="X730" s="95" t="s">
        <v>50</v>
      </c>
      <c r="Y730" s="9">
        <v>770048</v>
      </c>
      <c r="Z730" s="9">
        <v>0</v>
      </c>
      <c r="AA730" s="95" t="s">
        <v>50</v>
      </c>
      <c r="AB730" s="9">
        <v>0</v>
      </c>
      <c r="AC730" s="9">
        <v>0</v>
      </c>
      <c r="AD730" s="95" t="s">
        <v>50</v>
      </c>
      <c r="AE730" s="9">
        <v>0</v>
      </c>
      <c r="AF730" s="95">
        <v>0</v>
      </c>
      <c r="AG730" s="95" t="s">
        <v>50</v>
      </c>
      <c r="AH730" s="9">
        <v>0</v>
      </c>
      <c r="AI730" s="9">
        <v>0</v>
      </c>
      <c r="AJ730" s="95" t="s">
        <v>50</v>
      </c>
      <c r="AK730" s="9">
        <v>0</v>
      </c>
      <c r="AL730" s="9">
        <v>0</v>
      </c>
      <c r="AM730" s="96" t="s">
        <v>47</v>
      </c>
      <c r="AN730" s="95" t="s">
        <v>47</v>
      </c>
      <c r="AO730" s="96" t="s">
        <v>47</v>
      </c>
      <c r="AP730" s="95" t="s">
        <v>47</v>
      </c>
    </row>
    <row r="731" spans="1:42" s="101" customFormat="1" ht="15" customHeight="1" x14ac:dyDescent="0.25">
      <c r="A731" s="95" t="s">
        <v>2743</v>
      </c>
      <c r="B731" s="96">
        <v>44375</v>
      </c>
      <c r="C731" s="95" t="s">
        <v>1484</v>
      </c>
      <c r="D731" s="95" t="s">
        <v>53</v>
      </c>
      <c r="E731" s="95" t="s">
        <v>1485</v>
      </c>
      <c r="F731" s="95" t="s">
        <v>1699</v>
      </c>
      <c r="G731" s="95" t="s">
        <v>48</v>
      </c>
      <c r="H731" s="95" t="s">
        <v>1700</v>
      </c>
      <c r="I731" s="9" t="s">
        <v>47</v>
      </c>
      <c r="J731" s="9" t="s">
        <v>47</v>
      </c>
      <c r="K731" s="9" t="s">
        <v>47</v>
      </c>
      <c r="L731" s="9" t="s">
        <v>47</v>
      </c>
      <c r="M731" s="9">
        <v>0</v>
      </c>
      <c r="N731" s="95" t="s">
        <v>47</v>
      </c>
      <c r="O731" s="95" t="s">
        <v>1578</v>
      </c>
      <c r="P731" s="95" t="s">
        <v>1643</v>
      </c>
      <c r="Q731" s="9">
        <v>3680000</v>
      </c>
      <c r="R731" s="9">
        <v>0</v>
      </c>
      <c r="S731" s="9">
        <v>3680000</v>
      </c>
      <c r="T731" s="9">
        <v>0</v>
      </c>
      <c r="U731" s="95" t="s">
        <v>50</v>
      </c>
      <c r="V731" s="9">
        <v>0</v>
      </c>
      <c r="W731" s="9">
        <v>0</v>
      </c>
      <c r="X731" s="95" t="s">
        <v>50</v>
      </c>
      <c r="Y731" s="9">
        <v>0</v>
      </c>
      <c r="Z731" s="9">
        <v>0</v>
      </c>
      <c r="AA731" s="95" t="s">
        <v>50</v>
      </c>
      <c r="AB731" s="9">
        <v>0</v>
      </c>
      <c r="AC731" s="9">
        <v>0</v>
      </c>
      <c r="AD731" s="95" t="s">
        <v>50</v>
      </c>
      <c r="AE731" s="9">
        <v>0</v>
      </c>
      <c r="AF731" s="95">
        <v>0</v>
      </c>
      <c r="AG731" s="95" t="s">
        <v>50</v>
      </c>
      <c r="AH731" s="9">
        <v>0</v>
      </c>
      <c r="AI731" s="9">
        <v>0</v>
      </c>
      <c r="AJ731" s="95" t="s">
        <v>50</v>
      </c>
      <c r="AK731" s="9">
        <v>0</v>
      </c>
      <c r="AL731" s="9">
        <v>0</v>
      </c>
      <c r="AM731" s="96" t="s">
        <v>47</v>
      </c>
      <c r="AN731" s="95" t="s">
        <v>47</v>
      </c>
      <c r="AO731" s="96" t="s">
        <v>47</v>
      </c>
      <c r="AP731" s="95" t="s">
        <v>47</v>
      </c>
    </row>
    <row r="732" spans="1:42" s="101" customFormat="1" ht="15" customHeight="1" x14ac:dyDescent="0.25">
      <c r="A732" s="95" t="s">
        <v>2744</v>
      </c>
      <c r="B732" s="96">
        <v>44375</v>
      </c>
      <c r="C732" s="95" t="s">
        <v>1484</v>
      </c>
      <c r="D732" s="95" t="s">
        <v>53</v>
      </c>
      <c r="E732" s="95" t="s">
        <v>1485</v>
      </c>
      <c r="F732" s="95" t="s">
        <v>1697</v>
      </c>
      <c r="G732" s="95" t="s">
        <v>48</v>
      </c>
      <c r="H732" s="95" t="s">
        <v>1701</v>
      </c>
      <c r="I732" s="9" t="s">
        <v>47</v>
      </c>
      <c r="J732" s="9" t="s">
        <v>47</v>
      </c>
      <c r="K732" s="9" t="s">
        <v>47</v>
      </c>
      <c r="L732" s="9" t="s">
        <v>47</v>
      </c>
      <c r="M732" s="9">
        <v>0</v>
      </c>
      <c r="N732" s="95" t="s">
        <v>47</v>
      </c>
      <c r="O732" s="95" t="s">
        <v>56</v>
      </c>
      <c r="P732" s="95" t="s">
        <v>47</v>
      </c>
      <c r="Q732" s="9">
        <v>780133880</v>
      </c>
      <c r="R732" s="9">
        <v>0</v>
      </c>
      <c r="S732" s="9">
        <v>735315192</v>
      </c>
      <c r="T732" s="9">
        <v>0</v>
      </c>
      <c r="U732" s="95" t="s">
        <v>50</v>
      </c>
      <c r="V732" s="9">
        <v>0</v>
      </c>
      <c r="W732" s="9">
        <v>38636800</v>
      </c>
      <c r="X732" s="95" t="s">
        <v>50</v>
      </c>
      <c r="Y732" s="9">
        <v>6181888</v>
      </c>
      <c r="Z732" s="9">
        <v>0</v>
      </c>
      <c r="AA732" s="95" t="s">
        <v>50</v>
      </c>
      <c r="AB732" s="9">
        <v>0</v>
      </c>
      <c r="AC732" s="9">
        <v>0</v>
      </c>
      <c r="AD732" s="95" t="s">
        <v>50</v>
      </c>
      <c r="AE732" s="9">
        <v>0</v>
      </c>
      <c r="AF732" s="95">
        <v>0</v>
      </c>
      <c r="AG732" s="95" t="s">
        <v>50</v>
      </c>
      <c r="AH732" s="9">
        <v>0</v>
      </c>
      <c r="AI732" s="9">
        <v>0</v>
      </c>
      <c r="AJ732" s="95" t="s">
        <v>50</v>
      </c>
      <c r="AK732" s="9">
        <v>0</v>
      </c>
      <c r="AL732" s="9">
        <v>0</v>
      </c>
      <c r="AM732" s="96" t="s">
        <v>47</v>
      </c>
      <c r="AN732" s="95" t="s">
        <v>47</v>
      </c>
      <c r="AO732" s="96" t="s">
        <v>47</v>
      </c>
      <c r="AP732" s="95" t="s">
        <v>47</v>
      </c>
    </row>
    <row r="733" spans="1:42" ht="15" customHeight="1" x14ac:dyDescent="0.25">
      <c r="A733" s="95" t="s">
        <v>2745</v>
      </c>
      <c r="B733" s="96">
        <v>44375</v>
      </c>
      <c r="C733" s="95" t="s">
        <v>1737</v>
      </c>
      <c r="D733" s="95" t="s">
        <v>53</v>
      </c>
      <c r="E733" s="95" t="s">
        <v>1738</v>
      </c>
      <c r="F733" s="95" t="s">
        <v>2178</v>
      </c>
      <c r="G733" s="95" t="s">
        <v>48</v>
      </c>
      <c r="H733" s="95" t="s">
        <v>2179</v>
      </c>
      <c r="I733" s="9" t="s">
        <v>47</v>
      </c>
      <c r="J733" s="9" t="s">
        <v>47</v>
      </c>
      <c r="K733" s="9" t="s">
        <v>47</v>
      </c>
      <c r="L733" s="9" t="s">
        <v>47</v>
      </c>
      <c r="M733" s="9">
        <v>0</v>
      </c>
      <c r="N733" s="95" t="s">
        <v>47</v>
      </c>
      <c r="O733" s="95" t="s">
        <v>56</v>
      </c>
      <c r="P733" s="95" t="s">
        <v>47</v>
      </c>
      <c r="Q733" s="9">
        <v>2570369616.1399999</v>
      </c>
      <c r="R733" s="9">
        <v>0</v>
      </c>
      <c r="S733" s="9">
        <v>1624591129.6000004</v>
      </c>
      <c r="T733" s="9">
        <v>0</v>
      </c>
      <c r="U733" s="95" t="s">
        <v>50</v>
      </c>
      <c r="V733" s="9">
        <v>0</v>
      </c>
      <c r="W733" s="9">
        <v>815326281.5</v>
      </c>
      <c r="X733" s="95" t="s">
        <v>49</v>
      </c>
      <c r="Y733" s="9">
        <v>130452205.04000001</v>
      </c>
      <c r="Z733" s="9">
        <v>0</v>
      </c>
      <c r="AA733" s="95" t="s">
        <v>50</v>
      </c>
      <c r="AB733" s="9">
        <v>0</v>
      </c>
      <c r="AC733" s="9">
        <v>0</v>
      </c>
      <c r="AD733" s="95" t="s">
        <v>50</v>
      </c>
      <c r="AE733" s="9">
        <v>0</v>
      </c>
      <c r="AF733" s="95">
        <v>0</v>
      </c>
      <c r="AG733" s="95" t="s">
        <v>50</v>
      </c>
      <c r="AH733" s="9">
        <v>0</v>
      </c>
      <c r="AI733" s="9">
        <v>0</v>
      </c>
      <c r="AJ733" s="95" t="s">
        <v>50</v>
      </c>
      <c r="AK733" s="9">
        <v>0</v>
      </c>
      <c r="AL733" s="9">
        <v>0</v>
      </c>
      <c r="AM733" s="96" t="s">
        <v>47</v>
      </c>
      <c r="AN733" s="95" t="s">
        <v>47</v>
      </c>
      <c r="AO733" s="96" t="s">
        <v>47</v>
      </c>
      <c r="AP733" s="95" t="s">
        <v>47</v>
      </c>
    </row>
    <row r="734" spans="1:42" ht="15" customHeight="1" x14ac:dyDescent="0.25">
      <c r="A734" s="95" t="s">
        <v>2259</v>
      </c>
      <c r="B734" s="96">
        <v>44375</v>
      </c>
      <c r="C734" s="95" t="s">
        <v>46</v>
      </c>
      <c r="D734" s="95" t="s">
        <v>58</v>
      </c>
      <c r="E734" s="95" t="s">
        <v>59</v>
      </c>
      <c r="F734" s="95" t="s">
        <v>2368</v>
      </c>
      <c r="G734" s="95" t="s">
        <v>48</v>
      </c>
      <c r="H734" s="95" t="s">
        <v>1205</v>
      </c>
      <c r="I734" s="9" t="s">
        <v>47</v>
      </c>
      <c r="J734" s="9" t="s">
        <v>47</v>
      </c>
      <c r="K734" s="9" t="s">
        <v>47</v>
      </c>
      <c r="L734" s="9" t="s">
        <v>47</v>
      </c>
      <c r="M734" s="9">
        <v>0</v>
      </c>
      <c r="N734" s="95" t="s">
        <v>47</v>
      </c>
      <c r="O734" s="95" t="s">
        <v>56</v>
      </c>
      <c r="P734" s="95" t="s">
        <v>47</v>
      </c>
      <c r="Q734" s="9">
        <v>668804686.72000003</v>
      </c>
      <c r="R734" s="9">
        <v>0</v>
      </c>
      <c r="S734" s="9">
        <v>512429968</v>
      </c>
      <c r="T734" s="9">
        <v>0</v>
      </c>
      <c r="U734" s="95" t="s">
        <v>50</v>
      </c>
      <c r="V734" s="9">
        <v>0</v>
      </c>
      <c r="W734" s="9">
        <v>134805792</v>
      </c>
      <c r="X734" s="95" t="s">
        <v>49</v>
      </c>
      <c r="Y734" s="9">
        <v>21568926.719999999</v>
      </c>
      <c r="Z734" s="9">
        <v>0</v>
      </c>
      <c r="AA734" s="95" t="s">
        <v>50</v>
      </c>
      <c r="AB734" s="9">
        <v>0</v>
      </c>
      <c r="AC734" s="9">
        <v>0</v>
      </c>
      <c r="AD734" s="95" t="s">
        <v>50</v>
      </c>
      <c r="AE734" s="9">
        <v>0</v>
      </c>
      <c r="AF734" s="95">
        <v>0</v>
      </c>
      <c r="AG734" s="95" t="s">
        <v>50</v>
      </c>
      <c r="AH734" s="9">
        <v>0</v>
      </c>
      <c r="AI734" s="9">
        <v>0</v>
      </c>
      <c r="AJ734" s="95" t="s">
        <v>50</v>
      </c>
      <c r="AK734" s="9">
        <v>0</v>
      </c>
      <c r="AL734" s="9">
        <v>0</v>
      </c>
      <c r="AM734" s="96" t="s">
        <v>47</v>
      </c>
      <c r="AN734" s="95" t="s">
        <v>47</v>
      </c>
      <c r="AO734" s="96" t="s">
        <v>47</v>
      </c>
      <c r="AP734" s="95" t="s">
        <v>47</v>
      </c>
    </row>
    <row r="735" spans="1:42" ht="15" customHeight="1" x14ac:dyDescent="0.25">
      <c r="A735" s="95" t="s">
        <v>2746</v>
      </c>
      <c r="B735" s="96">
        <v>44375</v>
      </c>
      <c r="C735" s="95" t="s">
        <v>1484</v>
      </c>
      <c r="D735" s="95" t="s">
        <v>58</v>
      </c>
      <c r="E735" s="95" t="s">
        <v>1493</v>
      </c>
      <c r="F735" s="95" t="s">
        <v>1702</v>
      </c>
      <c r="G735" s="95" t="s">
        <v>48</v>
      </c>
      <c r="H735" s="95" t="s">
        <v>1703</v>
      </c>
      <c r="I735" s="9" t="s">
        <v>47</v>
      </c>
      <c r="J735" s="9" t="s">
        <v>47</v>
      </c>
      <c r="K735" s="9" t="s">
        <v>47</v>
      </c>
      <c r="L735" s="9" t="s">
        <v>47</v>
      </c>
      <c r="M735" s="9">
        <v>0</v>
      </c>
      <c r="N735" s="95" t="s">
        <v>47</v>
      </c>
      <c r="O735" s="95" t="s">
        <v>56</v>
      </c>
      <c r="P735" s="95" t="s">
        <v>47</v>
      </c>
      <c r="Q735" s="9">
        <v>1217079800</v>
      </c>
      <c r="R735" s="9">
        <v>0</v>
      </c>
      <c r="S735" s="9">
        <v>1089064056</v>
      </c>
      <c r="T735" s="9">
        <v>0</v>
      </c>
      <c r="U735" s="95" t="s">
        <v>50</v>
      </c>
      <c r="V735" s="9">
        <v>0</v>
      </c>
      <c r="W735" s="9">
        <v>110358400</v>
      </c>
      <c r="X735" s="95" t="s">
        <v>50</v>
      </c>
      <c r="Y735" s="9">
        <v>17657344</v>
      </c>
      <c r="Z735" s="9">
        <v>0</v>
      </c>
      <c r="AA735" s="95" t="s">
        <v>50</v>
      </c>
      <c r="AB735" s="9">
        <v>0</v>
      </c>
      <c r="AC735" s="9">
        <v>0</v>
      </c>
      <c r="AD735" s="95" t="s">
        <v>50</v>
      </c>
      <c r="AE735" s="9">
        <v>0</v>
      </c>
      <c r="AF735" s="95">
        <v>0</v>
      </c>
      <c r="AG735" s="95" t="s">
        <v>50</v>
      </c>
      <c r="AH735" s="9">
        <v>0</v>
      </c>
      <c r="AI735" s="9">
        <v>0</v>
      </c>
      <c r="AJ735" s="95" t="s">
        <v>50</v>
      </c>
      <c r="AK735" s="9">
        <v>0</v>
      </c>
      <c r="AL735" s="9">
        <v>0</v>
      </c>
      <c r="AM735" s="96" t="s">
        <v>47</v>
      </c>
      <c r="AN735" s="95" t="s">
        <v>47</v>
      </c>
      <c r="AO735" s="96" t="s">
        <v>47</v>
      </c>
      <c r="AP735" s="95" t="s">
        <v>47</v>
      </c>
    </row>
    <row r="736" spans="1:42" ht="15" customHeight="1" x14ac:dyDescent="0.25">
      <c r="A736" s="95" t="s">
        <v>2747</v>
      </c>
      <c r="B736" s="96">
        <v>44375</v>
      </c>
      <c r="C736" s="95" t="s">
        <v>1737</v>
      </c>
      <c r="D736" s="95" t="s">
        <v>58</v>
      </c>
      <c r="E736" s="95" t="s">
        <v>1746</v>
      </c>
      <c r="F736" s="95" t="s">
        <v>2085</v>
      </c>
      <c r="G736" s="95" t="s">
        <v>48</v>
      </c>
      <c r="H736" s="95" t="s">
        <v>2180</v>
      </c>
      <c r="I736" s="9" t="s">
        <v>47</v>
      </c>
      <c r="J736" s="9" t="s">
        <v>47</v>
      </c>
      <c r="K736" s="9" t="s">
        <v>47</v>
      </c>
      <c r="L736" s="9" t="s">
        <v>47</v>
      </c>
      <c r="M736" s="9">
        <v>0</v>
      </c>
      <c r="N736" s="95" t="s">
        <v>47</v>
      </c>
      <c r="O736" s="95" t="s">
        <v>56</v>
      </c>
      <c r="P736" s="95" t="s">
        <v>47</v>
      </c>
      <c r="Q736" s="9">
        <v>811772783.03999996</v>
      </c>
      <c r="R736" s="9">
        <v>0</v>
      </c>
      <c r="S736" s="9">
        <v>636427480</v>
      </c>
      <c r="T736" s="9">
        <v>0</v>
      </c>
      <c r="U736" s="95" t="s">
        <v>50</v>
      </c>
      <c r="V736" s="9">
        <v>0</v>
      </c>
      <c r="W736" s="9">
        <v>151159744</v>
      </c>
      <c r="X736" s="95" t="s">
        <v>50</v>
      </c>
      <c r="Y736" s="9">
        <v>24185559.040000003</v>
      </c>
      <c r="Z736" s="9">
        <v>0</v>
      </c>
      <c r="AA736" s="95" t="s">
        <v>50</v>
      </c>
      <c r="AB736" s="9">
        <v>0</v>
      </c>
      <c r="AC736" s="9">
        <v>0</v>
      </c>
      <c r="AD736" s="95" t="s">
        <v>50</v>
      </c>
      <c r="AE736" s="9">
        <v>0</v>
      </c>
      <c r="AF736" s="95">
        <v>0</v>
      </c>
      <c r="AG736" s="95" t="s">
        <v>50</v>
      </c>
      <c r="AH736" s="9">
        <v>0</v>
      </c>
      <c r="AI736" s="9">
        <v>0</v>
      </c>
      <c r="AJ736" s="95" t="s">
        <v>50</v>
      </c>
      <c r="AK736" s="9">
        <v>0</v>
      </c>
      <c r="AL736" s="9">
        <v>0</v>
      </c>
      <c r="AM736" s="96" t="s">
        <v>47</v>
      </c>
      <c r="AN736" s="95" t="s">
        <v>47</v>
      </c>
      <c r="AO736" s="96" t="s">
        <v>47</v>
      </c>
      <c r="AP736" s="95" t="s">
        <v>47</v>
      </c>
    </row>
    <row r="737" spans="1:42" ht="15" customHeight="1" x14ac:dyDescent="0.25">
      <c r="A737" s="95" t="s">
        <v>2748</v>
      </c>
      <c r="B737" s="97">
        <v>44375</v>
      </c>
      <c r="C737" s="95" t="s">
        <v>46</v>
      </c>
      <c r="D737" s="95" t="s">
        <v>58</v>
      </c>
      <c r="E737" s="95" t="s">
        <v>2275</v>
      </c>
      <c r="F737" s="93" t="s">
        <v>2304</v>
      </c>
      <c r="G737" s="95" t="s">
        <v>2276</v>
      </c>
      <c r="H737" s="95" t="s">
        <v>2305</v>
      </c>
      <c r="I737" s="95"/>
      <c r="J737" s="9"/>
      <c r="K737" s="9"/>
      <c r="L737" s="9"/>
      <c r="M737" s="9">
        <v>0</v>
      </c>
      <c r="N737" s="95"/>
      <c r="O737" s="95" t="s">
        <v>56</v>
      </c>
      <c r="P737" s="95"/>
      <c r="Q737" s="9">
        <v>365446100</v>
      </c>
      <c r="R737" s="9">
        <v>0</v>
      </c>
      <c r="S737" s="9">
        <v>365446100</v>
      </c>
      <c r="T737" s="9">
        <v>0</v>
      </c>
      <c r="U737" s="95" t="s">
        <v>50</v>
      </c>
      <c r="V737" s="9">
        <v>0</v>
      </c>
      <c r="W737" s="9">
        <v>0</v>
      </c>
      <c r="X737" s="95" t="s">
        <v>50</v>
      </c>
      <c r="Y737" s="9">
        <v>0</v>
      </c>
      <c r="Z737" s="9">
        <v>0</v>
      </c>
      <c r="AA737" s="95" t="s">
        <v>50</v>
      </c>
      <c r="AB737" s="9">
        <v>0</v>
      </c>
      <c r="AC737" s="9">
        <v>0</v>
      </c>
      <c r="AD737" s="95" t="s">
        <v>50</v>
      </c>
      <c r="AE737" s="9">
        <v>0</v>
      </c>
      <c r="AF737" s="9">
        <v>0</v>
      </c>
      <c r="AG737" s="98"/>
      <c r="AH737" s="98"/>
      <c r="AI737" s="98"/>
      <c r="AJ737" s="98"/>
      <c r="AK737" s="9"/>
      <c r="AL737" s="9"/>
      <c r="AM737" s="99"/>
      <c r="AN737" s="98"/>
      <c r="AO737" s="98"/>
      <c r="AP737" s="98"/>
    </row>
    <row r="738" spans="1:42" ht="15" customHeight="1" x14ac:dyDescent="0.25">
      <c r="A738" s="95" t="s">
        <v>2749</v>
      </c>
      <c r="B738" s="97">
        <v>44375</v>
      </c>
      <c r="C738" s="95" t="s">
        <v>46</v>
      </c>
      <c r="D738" s="95" t="s">
        <v>58</v>
      </c>
      <c r="E738" s="95" t="s">
        <v>2275</v>
      </c>
      <c r="F738" s="93" t="s">
        <v>2304</v>
      </c>
      <c r="G738" s="95" t="s">
        <v>84</v>
      </c>
      <c r="H738" s="95"/>
      <c r="I738" s="95" t="s">
        <v>2306</v>
      </c>
      <c r="J738" s="9"/>
      <c r="K738" s="9"/>
      <c r="L738" s="9"/>
      <c r="M738" s="9">
        <v>0</v>
      </c>
      <c r="N738" s="95"/>
      <c r="O738" s="95" t="s">
        <v>56</v>
      </c>
      <c r="P738" s="95"/>
      <c r="Q738" s="9">
        <v>-50592000</v>
      </c>
      <c r="R738" s="9">
        <v>0</v>
      </c>
      <c r="S738" s="9">
        <v>-50592000</v>
      </c>
      <c r="T738" s="9">
        <v>0</v>
      </c>
      <c r="U738" s="95" t="s">
        <v>50</v>
      </c>
      <c r="V738" s="9">
        <v>0</v>
      </c>
      <c r="W738" s="9">
        <v>0</v>
      </c>
      <c r="X738" s="95" t="s">
        <v>50</v>
      </c>
      <c r="Y738" s="9">
        <v>0</v>
      </c>
      <c r="Z738" s="9">
        <v>0</v>
      </c>
      <c r="AA738" s="95" t="s">
        <v>50</v>
      </c>
      <c r="AB738" s="9">
        <v>0</v>
      </c>
      <c r="AC738" s="9">
        <v>0</v>
      </c>
      <c r="AD738" s="95" t="s">
        <v>50</v>
      </c>
      <c r="AE738" s="9">
        <v>0</v>
      </c>
      <c r="AF738" s="9">
        <v>0</v>
      </c>
      <c r="AG738" s="98"/>
      <c r="AH738" s="98"/>
      <c r="AI738" s="98"/>
      <c r="AJ738" s="98"/>
      <c r="AK738" s="9"/>
      <c r="AL738" s="9"/>
      <c r="AM738" s="99"/>
      <c r="AN738" s="98"/>
      <c r="AO738" s="98"/>
      <c r="AP738" s="98"/>
    </row>
    <row r="739" spans="1:42" ht="15" customHeight="1" x14ac:dyDescent="0.25">
      <c r="A739" s="95" t="s">
        <v>2750</v>
      </c>
      <c r="B739" s="96">
        <v>44375</v>
      </c>
      <c r="C739" s="95" t="s">
        <v>46</v>
      </c>
      <c r="D739" s="95" t="s">
        <v>62</v>
      </c>
      <c r="E739" s="95" t="s">
        <v>63</v>
      </c>
      <c r="F739" s="95" t="s">
        <v>2380</v>
      </c>
      <c r="G739" s="95" t="s">
        <v>48</v>
      </c>
      <c r="H739" s="95" t="s">
        <v>1207</v>
      </c>
      <c r="I739" s="9" t="s">
        <v>47</v>
      </c>
      <c r="J739" s="9" t="s">
        <v>47</v>
      </c>
      <c r="K739" s="9" t="s">
        <v>47</v>
      </c>
      <c r="L739" s="9" t="s">
        <v>47</v>
      </c>
      <c r="M739" s="9">
        <v>0</v>
      </c>
      <c r="N739" s="95" t="s">
        <v>47</v>
      </c>
      <c r="O739" s="95" t="s">
        <v>56</v>
      </c>
      <c r="P739" s="95" t="s">
        <v>47</v>
      </c>
      <c r="Q739" s="9">
        <v>1116323620.3600001</v>
      </c>
      <c r="R739" s="9">
        <v>0</v>
      </c>
      <c r="S739" s="9">
        <v>901558789</v>
      </c>
      <c r="T739" s="9">
        <v>0</v>
      </c>
      <c r="U739" s="95" t="s">
        <v>50</v>
      </c>
      <c r="V739" s="9">
        <v>0</v>
      </c>
      <c r="W739" s="9">
        <v>185142096</v>
      </c>
      <c r="X739" s="95" t="s">
        <v>49</v>
      </c>
      <c r="Y739" s="9">
        <v>29622735.359999999</v>
      </c>
      <c r="Z739" s="9">
        <v>0</v>
      </c>
      <c r="AA739" s="95" t="s">
        <v>50</v>
      </c>
      <c r="AB739" s="9">
        <v>0</v>
      </c>
      <c r="AC739" s="9">
        <v>0</v>
      </c>
      <c r="AD739" s="95" t="s">
        <v>50</v>
      </c>
      <c r="AE739" s="9">
        <v>0</v>
      </c>
      <c r="AF739" s="95">
        <v>0</v>
      </c>
      <c r="AG739" s="95" t="s">
        <v>50</v>
      </c>
      <c r="AH739" s="9">
        <v>0</v>
      </c>
      <c r="AI739" s="9">
        <v>0</v>
      </c>
      <c r="AJ739" s="95" t="s">
        <v>50</v>
      </c>
      <c r="AK739" s="9">
        <v>0</v>
      </c>
      <c r="AL739" s="9">
        <v>0</v>
      </c>
      <c r="AM739" s="96" t="s">
        <v>47</v>
      </c>
      <c r="AN739" s="95" t="s">
        <v>47</v>
      </c>
      <c r="AO739" s="96" t="s">
        <v>47</v>
      </c>
      <c r="AP739" s="95" t="s">
        <v>47</v>
      </c>
    </row>
    <row r="740" spans="1:42" ht="15" customHeight="1" x14ac:dyDescent="0.25">
      <c r="A740" s="95" t="s">
        <v>2751</v>
      </c>
      <c r="B740" s="96">
        <v>44375</v>
      </c>
      <c r="C740" s="95" t="s">
        <v>46</v>
      </c>
      <c r="D740" s="95" t="s">
        <v>62</v>
      </c>
      <c r="E740" s="95" t="s">
        <v>63</v>
      </c>
      <c r="F740" s="95" t="s">
        <v>2380</v>
      </c>
      <c r="G740" s="95" t="s">
        <v>48</v>
      </c>
      <c r="H740" s="95" t="s">
        <v>1209</v>
      </c>
      <c r="I740" s="9" t="s">
        <v>47</v>
      </c>
      <c r="J740" s="9" t="s">
        <v>47</v>
      </c>
      <c r="K740" s="9" t="s">
        <v>47</v>
      </c>
      <c r="L740" s="9" t="s">
        <v>47</v>
      </c>
      <c r="M740" s="9">
        <v>0</v>
      </c>
      <c r="N740" s="95" t="s">
        <v>47</v>
      </c>
      <c r="O740" s="95" t="s">
        <v>1210</v>
      </c>
      <c r="P740" s="95" t="s">
        <v>1211</v>
      </c>
      <c r="Q740" s="9">
        <v>59851889.280000001</v>
      </c>
      <c r="R740" s="9">
        <v>0</v>
      </c>
      <c r="S740" s="9">
        <v>43389856</v>
      </c>
      <c r="T740" s="9">
        <v>14191408</v>
      </c>
      <c r="U740" s="95" t="s">
        <v>49</v>
      </c>
      <c r="V740" s="9">
        <v>2270625.2799999998</v>
      </c>
      <c r="W740" s="9">
        <v>0</v>
      </c>
      <c r="X740" s="95" t="s">
        <v>50</v>
      </c>
      <c r="Y740" s="9">
        <v>0</v>
      </c>
      <c r="Z740" s="9">
        <v>0</v>
      </c>
      <c r="AA740" s="95" t="s">
        <v>50</v>
      </c>
      <c r="AB740" s="9">
        <v>0</v>
      </c>
      <c r="AC740" s="9">
        <v>0</v>
      </c>
      <c r="AD740" s="95" t="s">
        <v>50</v>
      </c>
      <c r="AE740" s="9">
        <v>0</v>
      </c>
      <c r="AF740" s="95">
        <v>0</v>
      </c>
      <c r="AG740" s="95" t="s">
        <v>50</v>
      </c>
      <c r="AH740" s="9">
        <v>0</v>
      </c>
      <c r="AI740" s="9">
        <v>0</v>
      </c>
      <c r="AJ740" s="95" t="s">
        <v>50</v>
      </c>
      <c r="AK740" s="9">
        <v>0</v>
      </c>
      <c r="AL740" s="9">
        <v>0</v>
      </c>
      <c r="AM740" s="96" t="s">
        <v>47</v>
      </c>
      <c r="AN740" s="95" t="s">
        <v>47</v>
      </c>
      <c r="AO740" s="96" t="s">
        <v>47</v>
      </c>
      <c r="AP740" s="95" t="s">
        <v>47</v>
      </c>
    </row>
    <row r="741" spans="1:42" ht="15" customHeight="1" x14ac:dyDescent="0.25">
      <c r="A741" s="95" t="s">
        <v>1283</v>
      </c>
      <c r="B741" s="96">
        <v>44375</v>
      </c>
      <c r="C741" s="95" t="s">
        <v>46</v>
      </c>
      <c r="D741" s="95" t="s">
        <v>62</v>
      </c>
      <c r="E741" s="95" t="s">
        <v>63</v>
      </c>
      <c r="F741" s="95" t="s">
        <v>2380</v>
      </c>
      <c r="G741" s="95" t="s">
        <v>48</v>
      </c>
      <c r="H741" s="95" t="s">
        <v>1213</v>
      </c>
      <c r="I741" s="9" t="s">
        <v>47</v>
      </c>
      <c r="J741" s="9" t="s">
        <v>47</v>
      </c>
      <c r="K741" s="9" t="s">
        <v>47</v>
      </c>
      <c r="L741" s="9" t="s">
        <v>47</v>
      </c>
      <c r="M741" s="9">
        <v>0</v>
      </c>
      <c r="N741" s="95" t="s">
        <v>47</v>
      </c>
      <c r="O741" s="95" t="s">
        <v>56</v>
      </c>
      <c r="P741" s="95" t="s">
        <v>47</v>
      </c>
      <c r="Q741" s="9">
        <v>204450516.80000001</v>
      </c>
      <c r="R741" s="9">
        <v>0</v>
      </c>
      <c r="S741" s="9">
        <v>151694088</v>
      </c>
      <c r="T741" s="9">
        <v>0</v>
      </c>
      <c r="U741" s="95" t="s">
        <v>50</v>
      </c>
      <c r="V741" s="9">
        <v>0</v>
      </c>
      <c r="W741" s="9">
        <v>45479680</v>
      </c>
      <c r="X741" s="95" t="s">
        <v>50</v>
      </c>
      <c r="Y741" s="9">
        <v>7276748.8000000007</v>
      </c>
      <c r="Z741" s="9">
        <v>0</v>
      </c>
      <c r="AA741" s="95" t="s">
        <v>50</v>
      </c>
      <c r="AB741" s="9">
        <v>0</v>
      </c>
      <c r="AC741" s="9">
        <v>0</v>
      </c>
      <c r="AD741" s="95" t="s">
        <v>50</v>
      </c>
      <c r="AE741" s="9">
        <v>0</v>
      </c>
      <c r="AF741" s="95">
        <v>0</v>
      </c>
      <c r="AG741" s="95" t="s">
        <v>50</v>
      </c>
      <c r="AH741" s="9">
        <v>0</v>
      </c>
      <c r="AI741" s="9">
        <v>0</v>
      </c>
      <c r="AJ741" s="95" t="s">
        <v>50</v>
      </c>
      <c r="AK741" s="9">
        <v>0</v>
      </c>
      <c r="AL741" s="9">
        <v>0</v>
      </c>
      <c r="AM741" s="96" t="s">
        <v>47</v>
      </c>
      <c r="AN741" s="95" t="s">
        <v>47</v>
      </c>
      <c r="AO741" s="96" t="s">
        <v>47</v>
      </c>
      <c r="AP741" s="95" t="s">
        <v>47</v>
      </c>
    </row>
    <row r="742" spans="1:42" ht="15" customHeight="1" x14ac:dyDescent="0.25">
      <c r="A742" s="95" t="s">
        <v>1285</v>
      </c>
      <c r="B742" s="96">
        <v>44375</v>
      </c>
      <c r="C742" s="95" t="s">
        <v>1484</v>
      </c>
      <c r="D742" s="95" t="s">
        <v>62</v>
      </c>
      <c r="E742" s="95" t="s">
        <v>1501</v>
      </c>
      <c r="F742" s="95" t="s">
        <v>2590</v>
      </c>
      <c r="G742" s="95" t="s">
        <v>48</v>
      </c>
      <c r="H742" s="95" t="s">
        <v>1704</v>
      </c>
      <c r="I742" s="9" t="s">
        <v>47</v>
      </c>
      <c r="J742" s="9" t="s">
        <v>47</v>
      </c>
      <c r="K742" s="9" t="s">
        <v>47</v>
      </c>
      <c r="L742" s="9" t="s">
        <v>47</v>
      </c>
      <c r="M742" s="9">
        <v>0</v>
      </c>
      <c r="N742" s="95" t="s">
        <v>47</v>
      </c>
      <c r="O742" s="95" t="s">
        <v>56</v>
      </c>
      <c r="P742" s="95" t="s">
        <v>47</v>
      </c>
      <c r="Q742" s="9">
        <v>1346749280</v>
      </c>
      <c r="R742" s="9">
        <v>0</v>
      </c>
      <c r="S742" s="9">
        <v>1258852832</v>
      </c>
      <c r="T742" s="9">
        <v>0</v>
      </c>
      <c r="U742" s="95" t="s">
        <v>50</v>
      </c>
      <c r="V742" s="9">
        <v>0</v>
      </c>
      <c r="W742" s="9">
        <v>75772800</v>
      </c>
      <c r="X742" s="95" t="s">
        <v>49</v>
      </c>
      <c r="Y742" s="9">
        <v>12123648</v>
      </c>
      <c r="Z742" s="9">
        <v>0</v>
      </c>
      <c r="AA742" s="95" t="s">
        <v>50</v>
      </c>
      <c r="AB742" s="9">
        <v>0</v>
      </c>
      <c r="AC742" s="9">
        <v>0</v>
      </c>
      <c r="AD742" s="95" t="s">
        <v>50</v>
      </c>
      <c r="AE742" s="9">
        <v>0</v>
      </c>
      <c r="AF742" s="95">
        <v>0</v>
      </c>
      <c r="AG742" s="95" t="s">
        <v>50</v>
      </c>
      <c r="AH742" s="9">
        <v>0</v>
      </c>
      <c r="AI742" s="9">
        <v>0</v>
      </c>
      <c r="AJ742" s="95" t="s">
        <v>50</v>
      </c>
      <c r="AK742" s="9">
        <v>0</v>
      </c>
      <c r="AL742" s="9">
        <v>0</v>
      </c>
      <c r="AM742" s="96" t="s">
        <v>47</v>
      </c>
      <c r="AN742" s="95" t="s">
        <v>47</v>
      </c>
      <c r="AO742" s="96" t="s">
        <v>47</v>
      </c>
      <c r="AP742" s="95" t="s">
        <v>47</v>
      </c>
    </row>
    <row r="743" spans="1:42" ht="15" customHeight="1" x14ac:dyDescent="0.25">
      <c r="A743" s="95" t="s">
        <v>1287</v>
      </c>
      <c r="B743" s="96">
        <v>44375</v>
      </c>
      <c r="C743" s="95" t="s">
        <v>1737</v>
      </c>
      <c r="D743" s="95" t="s">
        <v>62</v>
      </c>
      <c r="E743" s="95" t="s">
        <v>1775</v>
      </c>
      <c r="F743" s="95" t="s">
        <v>1949</v>
      </c>
      <c r="G743" s="95" t="s">
        <v>48</v>
      </c>
      <c r="H743" s="95" t="s">
        <v>2181</v>
      </c>
      <c r="I743" s="9" t="s">
        <v>47</v>
      </c>
      <c r="J743" s="9" t="s">
        <v>47</v>
      </c>
      <c r="K743" s="9" t="s">
        <v>47</v>
      </c>
      <c r="L743" s="9" t="s">
        <v>47</v>
      </c>
      <c r="M743" s="9">
        <v>0</v>
      </c>
      <c r="N743" s="95" t="s">
        <v>47</v>
      </c>
      <c r="O743" s="95" t="s">
        <v>56</v>
      </c>
      <c r="P743" s="95" t="s">
        <v>47</v>
      </c>
      <c r="Q743" s="9">
        <v>1950003698.5899999</v>
      </c>
      <c r="R743" s="9">
        <v>0</v>
      </c>
      <c r="S743" s="9">
        <v>1294790271.25</v>
      </c>
      <c r="T743" s="9">
        <v>0</v>
      </c>
      <c r="U743" s="95" t="s">
        <v>50</v>
      </c>
      <c r="V743" s="9">
        <v>0</v>
      </c>
      <c r="W743" s="9">
        <v>564839161.5</v>
      </c>
      <c r="X743" s="95" t="s">
        <v>49</v>
      </c>
      <c r="Y743" s="9">
        <v>90374265.840000004</v>
      </c>
      <c r="Z743" s="9">
        <v>0</v>
      </c>
      <c r="AA743" s="95" t="s">
        <v>50</v>
      </c>
      <c r="AB743" s="9">
        <v>0</v>
      </c>
      <c r="AC743" s="9">
        <v>0</v>
      </c>
      <c r="AD743" s="95" t="s">
        <v>50</v>
      </c>
      <c r="AE743" s="9">
        <v>0</v>
      </c>
      <c r="AF743" s="95">
        <v>0</v>
      </c>
      <c r="AG743" s="95" t="s">
        <v>50</v>
      </c>
      <c r="AH743" s="9">
        <v>0</v>
      </c>
      <c r="AI743" s="9">
        <v>0</v>
      </c>
      <c r="AJ743" s="95" t="s">
        <v>50</v>
      </c>
      <c r="AK743" s="9">
        <v>0</v>
      </c>
      <c r="AL743" s="9">
        <v>0</v>
      </c>
      <c r="AM743" s="96" t="s">
        <v>47</v>
      </c>
      <c r="AN743" s="95" t="s">
        <v>47</v>
      </c>
      <c r="AO743" s="96" t="s">
        <v>47</v>
      </c>
      <c r="AP743" s="95" t="s">
        <v>47</v>
      </c>
    </row>
    <row r="744" spans="1:42" ht="15" customHeight="1" x14ac:dyDescent="0.25">
      <c r="A744" s="95" t="s">
        <v>1289</v>
      </c>
      <c r="B744" s="96">
        <v>44375</v>
      </c>
      <c r="C744" s="95" t="s">
        <v>46</v>
      </c>
      <c r="D744" s="95" t="s">
        <v>66</v>
      </c>
      <c r="E744" s="95" t="s">
        <v>67</v>
      </c>
      <c r="F744" s="95" t="s">
        <v>2388</v>
      </c>
      <c r="G744" s="95" t="s">
        <v>48</v>
      </c>
      <c r="H744" s="95" t="s">
        <v>1215</v>
      </c>
      <c r="I744" s="9" t="s">
        <v>47</v>
      </c>
      <c r="J744" s="9" t="s">
        <v>47</v>
      </c>
      <c r="K744" s="9" t="s">
        <v>47</v>
      </c>
      <c r="L744" s="9" t="s">
        <v>47</v>
      </c>
      <c r="M744" s="9">
        <v>0</v>
      </c>
      <c r="N744" s="95" t="s">
        <v>47</v>
      </c>
      <c r="O744" s="95" t="s">
        <v>56</v>
      </c>
      <c r="P744" s="95" t="s">
        <v>47</v>
      </c>
      <c r="Q744" s="9">
        <v>4216756642.1999989</v>
      </c>
      <c r="R744" s="9">
        <v>0</v>
      </c>
      <c r="S744" s="9">
        <v>3065598719</v>
      </c>
      <c r="T744" s="9">
        <v>0</v>
      </c>
      <c r="U744" s="95" t="s">
        <v>50</v>
      </c>
      <c r="V744" s="9">
        <v>0</v>
      </c>
      <c r="W744" s="9">
        <v>992377520</v>
      </c>
      <c r="X744" s="95" t="s">
        <v>50</v>
      </c>
      <c r="Y744" s="9">
        <v>158780403.20000002</v>
      </c>
      <c r="Z744" s="9">
        <v>0</v>
      </c>
      <c r="AA744" s="95" t="s">
        <v>50</v>
      </c>
      <c r="AB744" s="9">
        <v>0</v>
      </c>
      <c r="AC744" s="9">
        <v>0</v>
      </c>
      <c r="AD744" s="95" t="s">
        <v>50</v>
      </c>
      <c r="AE744" s="9">
        <v>0</v>
      </c>
      <c r="AF744" s="95">
        <v>0</v>
      </c>
      <c r="AG744" s="95" t="s">
        <v>50</v>
      </c>
      <c r="AH744" s="9">
        <v>0</v>
      </c>
      <c r="AI744" s="9">
        <v>0</v>
      </c>
      <c r="AJ744" s="95" t="s">
        <v>50</v>
      </c>
      <c r="AK744" s="9">
        <v>0</v>
      </c>
      <c r="AL744" s="9">
        <v>0</v>
      </c>
      <c r="AM744" s="96" t="s">
        <v>47</v>
      </c>
      <c r="AN744" s="95" t="s">
        <v>47</v>
      </c>
      <c r="AO744" s="96" t="s">
        <v>47</v>
      </c>
      <c r="AP744" s="95" t="s">
        <v>47</v>
      </c>
    </row>
    <row r="745" spans="1:42" ht="15" customHeight="1" x14ac:dyDescent="0.25">
      <c r="A745" s="95" t="s">
        <v>1293</v>
      </c>
      <c r="B745" s="96">
        <v>44375</v>
      </c>
      <c r="C745" s="95" t="s">
        <v>1484</v>
      </c>
      <c r="D745" s="95" t="s">
        <v>66</v>
      </c>
      <c r="E745" s="95" t="s">
        <v>1503</v>
      </c>
      <c r="F745" s="95" t="s">
        <v>2582</v>
      </c>
      <c r="G745" s="95" t="s">
        <v>48</v>
      </c>
      <c r="H745" s="95" t="s">
        <v>1705</v>
      </c>
      <c r="I745" s="9" t="s">
        <v>47</v>
      </c>
      <c r="J745" s="9" t="s">
        <v>47</v>
      </c>
      <c r="K745" s="9" t="s">
        <v>47</v>
      </c>
      <c r="L745" s="9" t="s">
        <v>47</v>
      </c>
      <c r="M745" s="9">
        <v>0</v>
      </c>
      <c r="N745" s="95" t="s">
        <v>47</v>
      </c>
      <c r="O745" s="95" t="s">
        <v>56</v>
      </c>
      <c r="P745" s="95" t="s">
        <v>47</v>
      </c>
      <c r="Q745" s="9">
        <v>844831624</v>
      </c>
      <c r="R745" s="9">
        <v>0</v>
      </c>
      <c r="S745" s="9">
        <v>726158984</v>
      </c>
      <c r="T745" s="9">
        <v>0</v>
      </c>
      <c r="U745" s="95" t="s">
        <v>50</v>
      </c>
      <c r="V745" s="9">
        <v>0</v>
      </c>
      <c r="W745" s="9">
        <v>102304000</v>
      </c>
      <c r="X745" s="95" t="s">
        <v>50</v>
      </c>
      <c r="Y745" s="9">
        <v>16368640</v>
      </c>
      <c r="Z745" s="9">
        <v>0</v>
      </c>
      <c r="AA745" s="95" t="s">
        <v>50</v>
      </c>
      <c r="AB745" s="9">
        <v>0</v>
      </c>
      <c r="AC745" s="9">
        <v>0</v>
      </c>
      <c r="AD745" s="95" t="s">
        <v>50</v>
      </c>
      <c r="AE745" s="9">
        <v>0</v>
      </c>
      <c r="AF745" s="95">
        <v>0</v>
      </c>
      <c r="AG745" s="95" t="s">
        <v>50</v>
      </c>
      <c r="AH745" s="9">
        <v>0</v>
      </c>
      <c r="AI745" s="9">
        <v>0</v>
      </c>
      <c r="AJ745" s="95" t="s">
        <v>50</v>
      </c>
      <c r="AK745" s="9">
        <v>0</v>
      </c>
      <c r="AL745" s="9">
        <v>0</v>
      </c>
      <c r="AM745" s="96" t="s">
        <v>47</v>
      </c>
      <c r="AN745" s="95" t="s">
        <v>47</v>
      </c>
      <c r="AO745" s="96" t="s">
        <v>47</v>
      </c>
      <c r="AP745" s="95" t="s">
        <v>47</v>
      </c>
    </row>
    <row r="746" spans="1:42" ht="15" customHeight="1" x14ac:dyDescent="0.25">
      <c r="A746" s="95" t="s">
        <v>1295</v>
      </c>
      <c r="B746" s="96">
        <v>44375</v>
      </c>
      <c r="C746" s="95" t="s">
        <v>1737</v>
      </c>
      <c r="D746" s="95" t="s">
        <v>66</v>
      </c>
      <c r="E746" s="95" t="s">
        <v>1783</v>
      </c>
      <c r="F746" s="95" t="s">
        <v>2006</v>
      </c>
      <c r="G746" s="95" t="s">
        <v>48</v>
      </c>
      <c r="H746" s="95" t="s">
        <v>2182</v>
      </c>
      <c r="I746" s="9" t="s">
        <v>47</v>
      </c>
      <c r="J746" s="9" t="s">
        <v>47</v>
      </c>
      <c r="K746" s="9" t="s">
        <v>47</v>
      </c>
      <c r="L746" s="9" t="s">
        <v>47</v>
      </c>
      <c r="M746" s="9">
        <v>0</v>
      </c>
      <c r="N746" s="95" t="s">
        <v>47</v>
      </c>
      <c r="O746" s="95" t="s">
        <v>56</v>
      </c>
      <c r="P746" s="95" t="s">
        <v>47</v>
      </c>
      <c r="Q746" s="9">
        <v>682700240</v>
      </c>
      <c r="R746" s="9">
        <v>0</v>
      </c>
      <c r="S746" s="9">
        <v>504367408</v>
      </c>
      <c r="T746" s="9">
        <v>0</v>
      </c>
      <c r="U746" s="95" t="s">
        <v>50</v>
      </c>
      <c r="V746" s="9">
        <v>0</v>
      </c>
      <c r="W746" s="9">
        <v>153735200</v>
      </c>
      <c r="X746" s="95" t="s">
        <v>49</v>
      </c>
      <c r="Y746" s="9">
        <v>24597632</v>
      </c>
      <c r="Z746" s="9">
        <v>0</v>
      </c>
      <c r="AA746" s="95" t="s">
        <v>50</v>
      </c>
      <c r="AB746" s="9">
        <v>0</v>
      </c>
      <c r="AC746" s="9">
        <v>0</v>
      </c>
      <c r="AD746" s="95" t="s">
        <v>50</v>
      </c>
      <c r="AE746" s="9">
        <v>0</v>
      </c>
      <c r="AF746" s="95">
        <v>0</v>
      </c>
      <c r="AG746" s="95" t="s">
        <v>50</v>
      </c>
      <c r="AH746" s="9">
        <v>0</v>
      </c>
      <c r="AI746" s="9">
        <v>0</v>
      </c>
      <c r="AJ746" s="95" t="s">
        <v>50</v>
      </c>
      <c r="AK746" s="9">
        <v>0</v>
      </c>
      <c r="AL746" s="9">
        <v>0</v>
      </c>
      <c r="AM746" s="96" t="s">
        <v>47</v>
      </c>
      <c r="AN746" s="95" t="s">
        <v>47</v>
      </c>
      <c r="AO746" s="96" t="s">
        <v>47</v>
      </c>
      <c r="AP746" s="95" t="s">
        <v>47</v>
      </c>
    </row>
    <row r="747" spans="1:42" ht="15" customHeight="1" x14ac:dyDescent="0.25">
      <c r="A747" s="95" t="s">
        <v>1297</v>
      </c>
      <c r="B747" s="96">
        <v>44375</v>
      </c>
      <c r="C747" s="95" t="s">
        <v>1737</v>
      </c>
      <c r="D747" s="95" t="s">
        <v>66</v>
      </c>
      <c r="E747" s="95" t="s">
        <v>1783</v>
      </c>
      <c r="F747" s="95" t="s">
        <v>2088</v>
      </c>
      <c r="G747" s="95" t="s">
        <v>48</v>
      </c>
      <c r="H747" s="95" t="s">
        <v>2183</v>
      </c>
      <c r="I747" s="9" t="s">
        <v>47</v>
      </c>
      <c r="J747" s="9" t="s">
        <v>47</v>
      </c>
      <c r="K747" s="9" t="s">
        <v>47</v>
      </c>
      <c r="L747" s="9" t="s">
        <v>47</v>
      </c>
      <c r="M747" s="9">
        <v>0</v>
      </c>
      <c r="N747" s="95" t="s">
        <v>47</v>
      </c>
      <c r="O747" s="95" t="s">
        <v>2184</v>
      </c>
      <c r="P747" s="95" t="s">
        <v>2185</v>
      </c>
      <c r="Q747" s="9">
        <v>13888000</v>
      </c>
      <c r="R747" s="9">
        <v>0</v>
      </c>
      <c r="S747" s="9">
        <v>13888000</v>
      </c>
      <c r="T747" s="9">
        <v>0</v>
      </c>
      <c r="U747" s="95" t="s">
        <v>50</v>
      </c>
      <c r="V747" s="9">
        <v>0</v>
      </c>
      <c r="W747" s="9">
        <v>0</v>
      </c>
      <c r="X747" s="95" t="s">
        <v>50</v>
      </c>
      <c r="Y747" s="9">
        <v>0</v>
      </c>
      <c r="Z747" s="9">
        <v>0</v>
      </c>
      <c r="AA747" s="95" t="s">
        <v>50</v>
      </c>
      <c r="AB747" s="9">
        <v>0</v>
      </c>
      <c r="AC747" s="9">
        <v>0</v>
      </c>
      <c r="AD747" s="95" t="s">
        <v>50</v>
      </c>
      <c r="AE747" s="9">
        <v>0</v>
      </c>
      <c r="AF747" s="95">
        <v>0</v>
      </c>
      <c r="AG747" s="95" t="s">
        <v>50</v>
      </c>
      <c r="AH747" s="9">
        <v>0</v>
      </c>
      <c r="AI747" s="9">
        <v>0</v>
      </c>
      <c r="AJ747" s="95" t="s">
        <v>50</v>
      </c>
      <c r="AK747" s="9">
        <v>0</v>
      </c>
      <c r="AL747" s="9">
        <v>0</v>
      </c>
      <c r="AM747" s="96" t="s">
        <v>47</v>
      </c>
      <c r="AN747" s="95" t="s">
        <v>47</v>
      </c>
      <c r="AO747" s="96" t="s">
        <v>47</v>
      </c>
      <c r="AP747" s="95" t="s">
        <v>47</v>
      </c>
    </row>
    <row r="748" spans="1:42" ht="15" customHeight="1" x14ac:dyDescent="0.25">
      <c r="A748" s="95" t="s">
        <v>1299</v>
      </c>
      <c r="B748" s="96">
        <v>44375</v>
      </c>
      <c r="C748" s="95" t="s">
        <v>1737</v>
      </c>
      <c r="D748" s="95" t="s">
        <v>66</v>
      </c>
      <c r="E748" s="95" t="s">
        <v>1783</v>
      </c>
      <c r="F748" s="95" t="s">
        <v>2006</v>
      </c>
      <c r="G748" s="95" t="s">
        <v>48</v>
      </c>
      <c r="H748" s="95" t="s">
        <v>2186</v>
      </c>
      <c r="I748" s="9" t="s">
        <v>47</v>
      </c>
      <c r="J748" s="9" t="s">
        <v>47</v>
      </c>
      <c r="K748" s="9" t="s">
        <v>47</v>
      </c>
      <c r="L748" s="9" t="s">
        <v>47</v>
      </c>
      <c r="M748" s="9">
        <v>0</v>
      </c>
      <c r="N748" s="95" t="s">
        <v>47</v>
      </c>
      <c r="O748" s="95" t="s">
        <v>56</v>
      </c>
      <c r="P748" s="95" t="s">
        <v>47</v>
      </c>
      <c r="Q748" s="9">
        <v>289983760</v>
      </c>
      <c r="R748" s="9">
        <v>0</v>
      </c>
      <c r="S748" s="9">
        <v>224106896</v>
      </c>
      <c r="T748" s="9">
        <v>0</v>
      </c>
      <c r="U748" s="95" t="s">
        <v>50</v>
      </c>
      <c r="V748" s="9">
        <v>0</v>
      </c>
      <c r="W748" s="9">
        <v>56790400</v>
      </c>
      <c r="X748" s="95" t="s">
        <v>49</v>
      </c>
      <c r="Y748" s="9">
        <v>9086464</v>
      </c>
      <c r="Z748" s="9">
        <v>0</v>
      </c>
      <c r="AA748" s="95" t="s">
        <v>50</v>
      </c>
      <c r="AB748" s="9">
        <v>0</v>
      </c>
      <c r="AC748" s="9">
        <v>0</v>
      </c>
      <c r="AD748" s="95" t="s">
        <v>50</v>
      </c>
      <c r="AE748" s="9">
        <v>0</v>
      </c>
      <c r="AF748" s="95">
        <v>0</v>
      </c>
      <c r="AG748" s="95" t="s">
        <v>50</v>
      </c>
      <c r="AH748" s="9">
        <v>0</v>
      </c>
      <c r="AI748" s="9">
        <v>0</v>
      </c>
      <c r="AJ748" s="95" t="s">
        <v>50</v>
      </c>
      <c r="AK748" s="9">
        <v>0</v>
      </c>
      <c r="AL748" s="9">
        <v>0</v>
      </c>
      <c r="AM748" s="96" t="s">
        <v>47</v>
      </c>
      <c r="AN748" s="95" t="s">
        <v>47</v>
      </c>
      <c r="AO748" s="96" t="s">
        <v>47</v>
      </c>
      <c r="AP748" s="95" t="s">
        <v>47</v>
      </c>
    </row>
    <row r="749" spans="1:42" ht="15" customHeight="1" x14ac:dyDescent="0.25">
      <c r="A749" s="95" t="s">
        <v>1303</v>
      </c>
      <c r="B749" s="96">
        <v>44375</v>
      </c>
      <c r="C749" s="95" t="s">
        <v>1737</v>
      </c>
      <c r="D749" s="95" t="s">
        <v>66</v>
      </c>
      <c r="E749" s="95" t="s">
        <v>1783</v>
      </c>
      <c r="F749" s="95" t="s">
        <v>2088</v>
      </c>
      <c r="G749" s="95" t="s">
        <v>48</v>
      </c>
      <c r="H749" s="95" t="s">
        <v>2187</v>
      </c>
      <c r="I749" s="9" t="s">
        <v>47</v>
      </c>
      <c r="J749" s="9" t="s">
        <v>47</v>
      </c>
      <c r="K749" s="9" t="s">
        <v>47</v>
      </c>
      <c r="L749" s="9" t="s">
        <v>47</v>
      </c>
      <c r="M749" s="9">
        <v>0</v>
      </c>
      <c r="N749" s="95" t="s">
        <v>47</v>
      </c>
      <c r="O749" s="95" t="s">
        <v>2188</v>
      </c>
      <c r="P749" s="95" t="s">
        <v>2189</v>
      </c>
      <c r="Q749" s="9">
        <v>35159660.159999996</v>
      </c>
      <c r="R749" s="9">
        <v>0</v>
      </c>
      <c r="S749" s="9">
        <v>21923392</v>
      </c>
      <c r="T749" s="9">
        <v>11410576</v>
      </c>
      <c r="U749" s="95" t="s">
        <v>49</v>
      </c>
      <c r="V749" s="9">
        <v>1825692.16</v>
      </c>
      <c r="W749" s="9">
        <v>0</v>
      </c>
      <c r="X749" s="95" t="s">
        <v>50</v>
      </c>
      <c r="Y749" s="9">
        <v>0</v>
      </c>
      <c r="Z749" s="9">
        <v>0</v>
      </c>
      <c r="AA749" s="95" t="s">
        <v>50</v>
      </c>
      <c r="AB749" s="9">
        <v>0</v>
      </c>
      <c r="AC749" s="9">
        <v>0</v>
      </c>
      <c r="AD749" s="95" t="s">
        <v>50</v>
      </c>
      <c r="AE749" s="9">
        <v>0</v>
      </c>
      <c r="AF749" s="95">
        <v>0</v>
      </c>
      <c r="AG749" s="95" t="s">
        <v>50</v>
      </c>
      <c r="AH749" s="9">
        <v>0</v>
      </c>
      <c r="AI749" s="9">
        <v>0</v>
      </c>
      <c r="AJ749" s="95" t="s">
        <v>50</v>
      </c>
      <c r="AK749" s="9">
        <v>0</v>
      </c>
      <c r="AL749" s="9">
        <v>0</v>
      </c>
      <c r="AM749" s="96" t="s">
        <v>47</v>
      </c>
      <c r="AN749" s="95" t="s">
        <v>47</v>
      </c>
      <c r="AO749" s="96" t="s">
        <v>47</v>
      </c>
      <c r="AP749" s="95" t="s">
        <v>47</v>
      </c>
    </row>
    <row r="750" spans="1:42" ht="15" customHeight="1" x14ac:dyDescent="0.25">
      <c r="A750" s="95" t="s">
        <v>1305</v>
      </c>
      <c r="B750" s="96">
        <v>44375</v>
      </c>
      <c r="C750" s="95" t="s">
        <v>1737</v>
      </c>
      <c r="D750" s="95" t="s">
        <v>66</v>
      </c>
      <c r="E750" s="95" t="s">
        <v>1783</v>
      </c>
      <c r="F750" s="95" t="s">
        <v>2006</v>
      </c>
      <c r="G750" s="95" t="s">
        <v>48</v>
      </c>
      <c r="H750" s="95" t="s">
        <v>2190</v>
      </c>
      <c r="I750" s="9" t="s">
        <v>47</v>
      </c>
      <c r="J750" s="9" t="s">
        <v>47</v>
      </c>
      <c r="K750" s="9" t="s">
        <v>47</v>
      </c>
      <c r="L750" s="9" t="s">
        <v>47</v>
      </c>
      <c r="M750" s="9">
        <v>0</v>
      </c>
      <c r="N750" s="95" t="s">
        <v>47</v>
      </c>
      <c r="O750" s="95" t="s">
        <v>56</v>
      </c>
      <c r="P750" s="95" t="s">
        <v>47</v>
      </c>
      <c r="Q750" s="9">
        <v>880971211.92000008</v>
      </c>
      <c r="R750" s="9">
        <v>0</v>
      </c>
      <c r="S750" s="9">
        <v>604733162.5</v>
      </c>
      <c r="T750" s="9">
        <v>0</v>
      </c>
      <c r="U750" s="95" t="s">
        <v>50</v>
      </c>
      <c r="V750" s="9">
        <v>0</v>
      </c>
      <c r="W750" s="9">
        <v>238136249.5</v>
      </c>
      <c r="X750" s="95" t="s">
        <v>49</v>
      </c>
      <c r="Y750" s="9">
        <v>38101799.920000002</v>
      </c>
      <c r="Z750" s="9">
        <v>0</v>
      </c>
      <c r="AA750" s="95" t="s">
        <v>50</v>
      </c>
      <c r="AB750" s="9">
        <v>0</v>
      </c>
      <c r="AC750" s="9">
        <v>0</v>
      </c>
      <c r="AD750" s="95" t="s">
        <v>50</v>
      </c>
      <c r="AE750" s="9">
        <v>0</v>
      </c>
      <c r="AF750" s="95">
        <v>0</v>
      </c>
      <c r="AG750" s="95" t="s">
        <v>50</v>
      </c>
      <c r="AH750" s="9">
        <v>0</v>
      </c>
      <c r="AI750" s="9">
        <v>0</v>
      </c>
      <c r="AJ750" s="95" t="s">
        <v>50</v>
      </c>
      <c r="AK750" s="9">
        <v>0</v>
      </c>
      <c r="AL750" s="9">
        <v>0</v>
      </c>
      <c r="AM750" s="96" t="s">
        <v>47</v>
      </c>
      <c r="AN750" s="95" t="s">
        <v>47</v>
      </c>
      <c r="AO750" s="96" t="s">
        <v>47</v>
      </c>
      <c r="AP750" s="95" t="s">
        <v>47</v>
      </c>
    </row>
    <row r="751" spans="1:42" ht="15" customHeight="1" x14ac:dyDescent="0.25">
      <c r="A751" s="95" t="s">
        <v>1309</v>
      </c>
      <c r="B751" s="96">
        <v>44375</v>
      </c>
      <c r="C751" s="95" t="s">
        <v>46</v>
      </c>
      <c r="D751" s="95" t="s">
        <v>70</v>
      </c>
      <c r="E751" s="95" t="s">
        <v>71</v>
      </c>
      <c r="F751" s="95" t="s">
        <v>2381</v>
      </c>
      <c r="G751" s="95" t="s">
        <v>48</v>
      </c>
      <c r="H751" s="95" t="s">
        <v>1217</v>
      </c>
      <c r="I751" s="9" t="s">
        <v>47</v>
      </c>
      <c r="J751" s="9" t="s">
        <v>47</v>
      </c>
      <c r="K751" s="9" t="s">
        <v>47</v>
      </c>
      <c r="L751" s="9" t="s">
        <v>47</v>
      </c>
      <c r="M751" s="9">
        <v>0</v>
      </c>
      <c r="N751" s="95" t="s">
        <v>47</v>
      </c>
      <c r="O751" s="95" t="s">
        <v>56</v>
      </c>
      <c r="P751" s="95" t="s">
        <v>47</v>
      </c>
      <c r="Q751" s="9">
        <v>2392907018.5600009</v>
      </c>
      <c r="R751" s="9">
        <v>0</v>
      </c>
      <c r="S751" s="9">
        <v>1925463192</v>
      </c>
      <c r="T751" s="9">
        <v>0</v>
      </c>
      <c r="U751" s="95" t="s">
        <v>50</v>
      </c>
      <c r="V751" s="9">
        <v>0</v>
      </c>
      <c r="W751" s="9">
        <v>402968816</v>
      </c>
      <c r="X751" s="95" t="s">
        <v>49</v>
      </c>
      <c r="Y751" s="9">
        <v>64475010.560000002</v>
      </c>
      <c r="Z751" s="9">
        <v>0</v>
      </c>
      <c r="AA751" s="95" t="s">
        <v>50</v>
      </c>
      <c r="AB751" s="9">
        <v>0</v>
      </c>
      <c r="AC751" s="9">
        <v>0</v>
      </c>
      <c r="AD751" s="95" t="s">
        <v>50</v>
      </c>
      <c r="AE751" s="9">
        <v>0</v>
      </c>
      <c r="AF751" s="95">
        <v>0</v>
      </c>
      <c r="AG751" s="95" t="s">
        <v>50</v>
      </c>
      <c r="AH751" s="9">
        <v>0</v>
      </c>
      <c r="AI751" s="9">
        <v>0</v>
      </c>
      <c r="AJ751" s="95" t="s">
        <v>50</v>
      </c>
      <c r="AK751" s="9">
        <v>0</v>
      </c>
      <c r="AL751" s="9">
        <v>0</v>
      </c>
      <c r="AM751" s="96" t="s">
        <v>47</v>
      </c>
      <c r="AN751" s="95" t="s">
        <v>47</v>
      </c>
      <c r="AO751" s="96" t="s">
        <v>47</v>
      </c>
      <c r="AP751" s="95" t="s">
        <v>47</v>
      </c>
    </row>
    <row r="752" spans="1:42" ht="15" customHeight="1" x14ac:dyDescent="0.25">
      <c r="A752" s="95" t="s">
        <v>1311</v>
      </c>
      <c r="B752" s="96">
        <v>44375</v>
      </c>
      <c r="C752" s="95" t="s">
        <v>46</v>
      </c>
      <c r="D752" s="95" t="s">
        <v>70</v>
      </c>
      <c r="E752" s="95" t="s">
        <v>71</v>
      </c>
      <c r="F752" s="95" t="s">
        <v>2381</v>
      </c>
      <c r="G752" s="95" t="s">
        <v>48</v>
      </c>
      <c r="H752" s="95" t="s">
        <v>1219</v>
      </c>
      <c r="I752" s="9" t="s">
        <v>47</v>
      </c>
      <c r="J752" s="9" t="s">
        <v>47</v>
      </c>
      <c r="K752" s="9" t="s">
        <v>47</v>
      </c>
      <c r="L752" s="9" t="s">
        <v>47</v>
      </c>
      <c r="M752" s="9">
        <v>0</v>
      </c>
      <c r="N752" s="95" t="s">
        <v>47</v>
      </c>
      <c r="O752" s="95" t="s">
        <v>425</v>
      </c>
      <c r="P752" s="95" t="s">
        <v>426</v>
      </c>
      <c r="Q752" s="9">
        <v>30418784</v>
      </c>
      <c r="R752" s="9">
        <v>0</v>
      </c>
      <c r="S752" s="9">
        <v>19071200</v>
      </c>
      <c r="T752" s="9">
        <v>9782400</v>
      </c>
      <c r="U752" s="95" t="s">
        <v>49</v>
      </c>
      <c r="V752" s="9">
        <v>1565184</v>
      </c>
      <c r="W752" s="9">
        <v>0</v>
      </c>
      <c r="X752" s="95" t="s">
        <v>50</v>
      </c>
      <c r="Y752" s="9">
        <v>0</v>
      </c>
      <c r="Z752" s="9">
        <v>0</v>
      </c>
      <c r="AA752" s="95" t="s">
        <v>50</v>
      </c>
      <c r="AB752" s="9">
        <v>0</v>
      </c>
      <c r="AC752" s="9">
        <v>0</v>
      </c>
      <c r="AD752" s="95" t="s">
        <v>50</v>
      </c>
      <c r="AE752" s="9">
        <v>0</v>
      </c>
      <c r="AF752" s="95">
        <v>0</v>
      </c>
      <c r="AG752" s="95" t="s">
        <v>50</v>
      </c>
      <c r="AH752" s="9">
        <v>0</v>
      </c>
      <c r="AI752" s="9">
        <v>0</v>
      </c>
      <c r="AJ752" s="95" t="s">
        <v>50</v>
      </c>
      <c r="AK752" s="9">
        <v>0</v>
      </c>
      <c r="AL752" s="9">
        <v>0</v>
      </c>
      <c r="AM752" s="96" t="s">
        <v>47</v>
      </c>
      <c r="AN752" s="95" t="s">
        <v>47</v>
      </c>
      <c r="AO752" s="96" t="s">
        <v>47</v>
      </c>
      <c r="AP752" s="95" t="s">
        <v>47</v>
      </c>
    </row>
    <row r="753" spans="1:42" ht="15" customHeight="1" x14ac:dyDescent="0.25">
      <c r="A753" s="95" t="s">
        <v>1313</v>
      </c>
      <c r="B753" s="96">
        <v>44375</v>
      </c>
      <c r="C753" s="95" t="s">
        <v>46</v>
      </c>
      <c r="D753" s="95" t="s">
        <v>70</v>
      </c>
      <c r="E753" s="95" t="s">
        <v>71</v>
      </c>
      <c r="F753" s="95" t="s">
        <v>2381</v>
      </c>
      <c r="G753" s="95" t="s">
        <v>48</v>
      </c>
      <c r="H753" s="95" t="s">
        <v>1221</v>
      </c>
      <c r="I753" s="9" t="s">
        <v>47</v>
      </c>
      <c r="J753" s="9" t="s">
        <v>47</v>
      </c>
      <c r="K753" s="9" t="s">
        <v>47</v>
      </c>
      <c r="L753" s="9" t="s">
        <v>47</v>
      </c>
      <c r="M753" s="9">
        <v>0</v>
      </c>
      <c r="N753" s="95" t="s">
        <v>47</v>
      </c>
      <c r="O753" s="95" t="s">
        <v>56</v>
      </c>
      <c r="P753" s="95" t="s">
        <v>47</v>
      </c>
      <c r="Q753" s="9">
        <v>1268112087.53</v>
      </c>
      <c r="R753" s="9">
        <v>0</v>
      </c>
      <c r="S753" s="9">
        <v>866578941</v>
      </c>
      <c r="T753" s="9">
        <v>0</v>
      </c>
      <c r="U753" s="95" t="s">
        <v>50</v>
      </c>
      <c r="V753" s="9">
        <v>0</v>
      </c>
      <c r="W753" s="9">
        <v>346149264.25</v>
      </c>
      <c r="X753" s="95" t="s">
        <v>50</v>
      </c>
      <c r="Y753" s="9">
        <v>55383882.279999994</v>
      </c>
      <c r="Z753" s="9">
        <v>0</v>
      </c>
      <c r="AA753" s="95" t="s">
        <v>50</v>
      </c>
      <c r="AB753" s="9">
        <v>0</v>
      </c>
      <c r="AC753" s="9">
        <v>0</v>
      </c>
      <c r="AD753" s="95" t="s">
        <v>50</v>
      </c>
      <c r="AE753" s="9">
        <v>0</v>
      </c>
      <c r="AF753" s="95">
        <v>0</v>
      </c>
      <c r="AG753" s="95" t="s">
        <v>50</v>
      </c>
      <c r="AH753" s="9">
        <v>0</v>
      </c>
      <c r="AI753" s="9">
        <v>0</v>
      </c>
      <c r="AJ753" s="95" t="s">
        <v>50</v>
      </c>
      <c r="AK753" s="9">
        <v>0</v>
      </c>
      <c r="AL753" s="9">
        <v>0</v>
      </c>
      <c r="AM753" s="96" t="s">
        <v>47</v>
      </c>
      <c r="AN753" s="95" t="s">
        <v>47</v>
      </c>
      <c r="AO753" s="96" t="s">
        <v>47</v>
      </c>
      <c r="AP753" s="95" t="s">
        <v>47</v>
      </c>
    </row>
    <row r="754" spans="1:42" ht="15" customHeight="1" x14ac:dyDescent="0.25">
      <c r="A754" s="95" t="s">
        <v>1315</v>
      </c>
      <c r="B754" s="96">
        <v>44375</v>
      </c>
      <c r="C754" s="95" t="s">
        <v>46</v>
      </c>
      <c r="D754" s="95" t="s">
        <v>70</v>
      </c>
      <c r="E754" s="95" t="s">
        <v>71</v>
      </c>
      <c r="F754" s="95" t="s">
        <v>2381</v>
      </c>
      <c r="G754" s="95" t="s">
        <v>84</v>
      </c>
      <c r="H754" s="95" t="s">
        <v>47</v>
      </c>
      <c r="I754" s="9" t="s">
        <v>1223</v>
      </c>
      <c r="J754" s="9" t="s">
        <v>47</v>
      </c>
      <c r="K754" s="9" t="s">
        <v>1224</v>
      </c>
      <c r="L754" s="9" t="s">
        <v>1132</v>
      </c>
      <c r="M754" s="9">
        <v>5859360</v>
      </c>
      <c r="N754" s="95" t="s">
        <v>87</v>
      </c>
      <c r="O754" s="95" t="s">
        <v>1225</v>
      </c>
      <c r="P754" s="95" t="s">
        <v>1226</v>
      </c>
      <c r="Q754" s="9">
        <v>-3432000</v>
      </c>
      <c r="R754" s="9">
        <v>0</v>
      </c>
      <c r="S754" s="9">
        <v>-3432000</v>
      </c>
      <c r="T754" s="9">
        <v>0</v>
      </c>
      <c r="U754" s="95" t="s">
        <v>50</v>
      </c>
      <c r="V754" s="9">
        <v>0</v>
      </c>
      <c r="W754" s="9">
        <v>0</v>
      </c>
      <c r="X754" s="95" t="s">
        <v>50</v>
      </c>
      <c r="Y754" s="9">
        <v>0</v>
      </c>
      <c r="Z754" s="9">
        <v>0</v>
      </c>
      <c r="AA754" s="95" t="s">
        <v>50</v>
      </c>
      <c r="AB754" s="9">
        <v>0</v>
      </c>
      <c r="AC754" s="9">
        <v>0</v>
      </c>
      <c r="AD754" s="95" t="s">
        <v>50</v>
      </c>
      <c r="AE754" s="9">
        <v>0</v>
      </c>
      <c r="AF754" s="95">
        <v>0</v>
      </c>
      <c r="AG754" s="95" t="s">
        <v>50</v>
      </c>
      <c r="AH754" s="9">
        <v>0</v>
      </c>
      <c r="AI754" s="9">
        <v>0</v>
      </c>
      <c r="AJ754" s="95" t="s">
        <v>50</v>
      </c>
      <c r="AK754" s="9">
        <v>0</v>
      </c>
      <c r="AL754" s="9">
        <v>0</v>
      </c>
      <c r="AM754" s="96" t="s">
        <v>47</v>
      </c>
      <c r="AN754" s="95" t="s">
        <v>47</v>
      </c>
      <c r="AO754" s="96" t="s">
        <v>47</v>
      </c>
      <c r="AP754" s="95" t="s">
        <v>47</v>
      </c>
    </row>
    <row r="755" spans="1:42" ht="15" customHeight="1" x14ac:dyDescent="0.25">
      <c r="A755" s="95" t="s">
        <v>1317</v>
      </c>
      <c r="B755" s="96">
        <v>44375</v>
      </c>
      <c r="C755" s="95" t="s">
        <v>46</v>
      </c>
      <c r="D755" s="95" t="s">
        <v>70</v>
      </c>
      <c r="E755" s="95" t="s">
        <v>71</v>
      </c>
      <c r="F755" s="95" t="s">
        <v>2381</v>
      </c>
      <c r="G755" s="95" t="s">
        <v>84</v>
      </c>
      <c r="H755" s="95" t="s">
        <v>47</v>
      </c>
      <c r="I755" s="9" t="s">
        <v>1228</v>
      </c>
      <c r="J755" s="9" t="s">
        <v>47</v>
      </c>
      <c r="K755" s="9" t="s">
        <v>454</v>
      </c>
      <c r="L755" s="9" t="s">
        <v>1197</v>
      </c>
      <c r="M755" s="9">
        <v>1320000</v>
      </c>
      <c r="N755" s="95" t="s">
        <v>87</v>
      </c>
      <c r="O755" s="95" t="s">
        <v>1229</v>
      </c>
      <c r="P755" s="95" t="s">
        <v>1230</v>
      </c>
      <c r="Q755" s="9">
        <v>-1320000</v>
      </c>
      <c r="R755" s="9">
        <v>0</v>
      </c>
      <c r="S755" s="9">
        <v>-1320000</v>
      </c>
      <c r="T755" s="9">
        <v>0</v>
      </c>
      <c r="U755" s="95" t="s">
        <v>50</v>
      </c>
      <c r="V755" s="9">
        <v>0</v>
      </c>
      <c r="W755" s="9">
        <v>0</v>
      </c>
      <c r="X755" s="95" t="s">
        <v>50</v>
      </c>
      <c r="Y755" s="9">
        <v>0</v>
      </c>
      <c r="Z755" s="9">
        <v>0</v>
      </c>
      <c r="AA755" s="95" t="s">
        <v>50</v>
      </c>
      <c r="AB755" s="9">
        <v>0</v>
      </c>
      <c r="AC755" s="9">
        <v>0</v>
      </c>
      <c r="AD755" s="95" t="s">
        <v>50</v>
      </c>
      <c r="AE755" s="9">
        <v>0</v>
      </c>
      <c r="AF755" s="95">
        <v>0</v>
      </c>
      <c r="AG755" s="95" t="s">
        <v>50</v>
      </c>
      <c r="AH755" s="9">
        <v>0</v>
      </c>
      <c r="AI755" s="9">
        <v>0</v>
      </c>
      <c r="AJ755" s="95" t="s">
        <v>50</v>
      </c>
      <c r="AK755" s="9">
        <v>0</v>
      </c>
      <c r="AL755" s="9">
        <v>0</v>
      </c>
      <c r="AM755" s="96" t="s">
        <v>47</v>
      </c>
      <c r="AN755" s="95" t="s">
        <v>47</v>
      </c>
      <c r="AO755" s="96" t="s">
        <v>47</v>
      </c>
      <c r="AP755" s="95" t="s">
        <v>47</v>
      </c>
    </row>
    <row r="756" spans="1:42" ht="15" customHeight="1" x14ac:dyDescent="0.25">
      <c r="A756" s="95" t="s">
        <v>1319</v>
      </c>
      <c r="B756" s="96">
        <v>44375</v>
      </c>
      <c r="C756" s="95" t="s">
        <v>1737</v>
      </c>
      <c r="D756" s="95" t="s">
        <v>70</v>
      </c>
      <c r="E756" s="95" t="s">
        <v>1792</v>
      </c>
      <c r="F756" s="95" t="s">
        <v>1828</v>
      </c>
      <c r="G756" s="95" t="s">
        <v>48</v>
      </c>
      <c r="H756" s="95" t="s">
        <v>2191</v>
      </c>
      <c r="I756" s="9" t="s">
        <v>47</v>
      </c>
      <c r="J756" s="9" t="s">
        <v>47</v>
      </c>
      <c r="K756" s="9" t="s">
        <v>47</v>
      </c>
      <c r="L756" s="9" t="s">
        <v>47</v>
      </c>
      <c r="M756" s="9">
        <v>0</v>
      </c>
      <c r="N756" s="95" t="s">
        <v>47</v>
      </c>
      <c r="O756" s="95" t="s">
        <v>56</v>
      </c>
      <c r="P756" s="95" t="s">
        <v>47</v>
      </c>
      <c r="Q756" s="9">
        <v>987408678.38999999</v>
      </c>
      <c r="R756" s="9">
        <v>0</v>
      </c>
      <c r="S756" s="9">
        <v>600863106.25</v>
      </c>
      <c r="T756" s="9">
        <v>0</v>
      </c>
      <c r="U756" s="95" t="s">
        <v>50</v>
      </c>
      <c r="V756" s="9">
        <v>0</v>
      </c>
      <c r="W756" s="9">
        <v>333228941.5</v>
      </c>
      <c r="X756" s="95" t="s">
        <v>49</v>
      </c>
      <c r="Y756" s="9">
        <v>53316630.640000001</v>
      </c>
      <c r="Z756" s="9">
        <v>0</v>
      </c>
      <c r="AA756" s="95" t="s">
        <v>50</v>
      </c>
      <c r="AB756" s="9">
        <v>0</v>
      </c>
      <c r="AC756" s="9">
        <v>0</v>
      </c>
      <c r="AD756" s="95" t="s">
        <v>50</v>
      </c>
      <c r="AE756" s="9">
        <v>0</v>
      </c>
      <c r="AF756" s="95">
        <v>0</v>
      </c>
      <c r="AG756" s="95" t="s">
        <v>50</v>
      </c>
      <c r="AH756" s="9">
        <v>0</v>
      </c>
      <c r="AI756" s="9">
        <v>0</v>
      </c>
      <c r="AJ756" s="95" t="s">
        <v>50</v>
      </c>
      <c r="AK756" s="9">
        <v>0</v>
      </c>
      <c r="AL756" s="9">
        <v>0</v>
      </c>
      <c r="AM756" s="96" t="s">
        <v>47</v>
      </c>
      <c r="AN756" s="95" t="s">
        <v>47</v>
      </c>
      <c r="AO756" s="96" t="s">
        <v>47</v>
      </c>
      <c r="AP756" s="95" t="s">
        <v>47</v>
      </c>
    </row>
    <row r="757" spans="1:42" ht="15" customHeight="1" x14ac:dyDescent="0.25">
      <c r="A757" s="95" t="s">
        <v>1321</v>
      </c>
      <c r="B757" s="96">
        <v>44375</v>
      </c>
      <c r="C757" s="95" t="s">
        <v>1737</v>
      </c>
      <c r="D757" s="95" t="s">
        <v>70</v>
      </c>
      <c r="E757" s="95" t="s">
        <v>1792</v>
      </c>
      <c r="F757" s="95" t="s">
        <v>1830</v>
      </c>
      <c r="G757" s="95" t="s">
        <v>48</v>
      </c>
      <c r="H757" s="95" t="s">
        <v>2192</v>
      </c>
      <c r="I757" s="9" t="s">
        <v>47</v>
      </c>
      <c r="J757" s="9" t="s">
        <v>47</v>
      </c>
      <c r="K757" s="9" t="s">
        <v>47</v>
      </c>
      <c r="L757" s="9" t="s">
        <v>47</v>
      </c>
      <c r="M757" s="9">
        <v>0</v>
      </c>
      <c r="N757" s="95" t="s">
        <v>47</v>
      </c>
      <c r="O757" s="95" t="s">
        <v>2193</v>
      </c>
      <c r="P757" s="95" t="s">
        <v>2194</v>
      </c>
      <c r="Q757" s="9">
        <v>6904320</v>
      </c>
      <c r="R757" s="9">
        <v>0</v>
      </c>
      <c r="S757" s="9">
        <v>0</v>
      </c>
      <c r="T757" s="9">
        <v>5952000</v>
      </c>
      <c r="U757" s="95" t="s">
        <v>49</v>
      </c>
      <c r="V757" s="9">
        <v>952320</v>
      </c>
      <c r="W757" s="9">
        <v>0</v>
      </c>
      <c r="X757" s="95" t="s">
        <v>50</v>
      </c>
      <c r="Y757" s="9">
        <v>0</v>
      </c>
      <c r="Z757" s="9">
        <v>0</v>
      </c>
      <c r="AA757" s="95" t="s">
        <v>50</v>
      </c>
      <c r="AB757" s="9">
        <v>0</v>
      </c>
      <c r="AC757" s="9">
        <v>0</v>
      </c>
      <c r="AD757" s="95" t="s">
        <v>50</v>
      </c>
      <c r="AE757" s="9">
        <v>0</v>
      </c>
      <c r="AF757" s="95">
        <v>0</v>
      </c>
      <c r="AG757" s="95" t="s">
        <v>50</v>
      </c>
      <c r="AH757" s="9">
        <v>0</v>
      </c>
      <c r="AI757" s="9">
        <v>0</v>
      </c>
      <c r="AJ757" s="95" t="s">
        <v>50</v>
      </c>
      <c r="AK757" s="9">
        <v>0</v>
      </c>
      <c r="AL757" s="9">
        <v>0</v>
      </c>
      <c r="AM757" s="96" t="s">
        <v>47</v>
      </c>
      <c r="AN757" s="95" t="s">
        <v>47</v>
      </c>
      <c r="AO757" s="96" t="s">
        <v>47</v>
      </c>
      <c r="AP757" s="95" t="s">
        <v>47</v>
      </c>
    </row>
    <row r="758" spans="1:42" ht="15" customHeight="1" x14ac:dyDescent="0.25">
      <c r="A758" s="95" t="s">
        <v>1323</v>
      </c>
      <c r="B758" s="96">
        <v>44375</v>
      </c>
      <c r="C758" s="95" t="s">
        <v>1737</v>
      </c>
      <c r="D758" s="95" t="s">
        <v>70</v>
      </c>
      <c r="E758" s="95" t="s">
        <v>1792</v>
      </c>
      <c r="F758" s="95" t="s">
        <v>1828</v>
      </c>
      <c r="G758" s="95" t="s">
        <v>48</v>
      </c>
      <c r="H758" s="95" t="s">
        <v>2195</v>
      </c>
      <c r="I758" s="9" t="s">
        <v>47</v>
      </c>
      <c r="J758" s="9" t="s">
        <v>47</v>
      </c>
      <c r="K758" s="9" t="s">
        <v>47</v>
      </c>
      <c r="L758" s="9" t="s">
        <v>47</v>
      </c>
      <c r="M758" s="9">
        <v>0</v>
      </c>
      <c r="N758" s="95" t="s">
        <v>47</v>
      </c>
      <c r="O758" s="95" t="s">
        <v>56</v>
      </c>
      <c r="P758" s="95" t="s">
        <v>47</v>
      </c>
      <c r="Q758" s="9">
        <v>310381140.12</v>
      </c>
      <c r="R758" s="9">
        <v>0</v>
      </c>
      <c r="S758" s="9">
        <v>228672559</v>
      </c>
      <c r="T758" s="9">
        <v>0</v>
      </c>
      <c r="U758" s="95" t="s">
        <v>50</v>
      </c>
      <c r="V758" s="9">
        <v>0</v>
      </c>
      <c r="W758" s="9">
        <v>70438432</v>
      </c>
      <c r="X758" s="95" t="s">
        <v>49</v>
      </c>
      <c r="Y758" s="9">
        <v>11270149.120000001</v>
      </c>
      <c r="Z758" s="9">
        <v>0</v>
      </c>
      <c r="AA758" s="95" t="s">
        <v>50</v>
      </c>
      <c r="AB758" s="9">
        <v>0</v>
      </c>
      <c r="AC758" s="9">
        <v>0</v>
      </c>
      <c r="AD758" s="95" t="s">
        <v>50</v>
      </c>
      <c r="AE758" s="9">
        <v>0</v>
      </c>
      <c r="AF758" s="95">
        <v>0</v>
      </c>
      <c r="AG758" s="95" t="s">
        <v>50</v>
      </c>
      <c r="AH758" s="9">
        <v>0</v>
      </c>
      <c r="AI758" s="9">
        <v>0</v>
      </c>
      <c r="AJ758" s="95" t="s">
        <v>50</v>
      </c>
      <c r="AK758" s="9">
        <v>0</v>
      </c>
      <c r="AL758" s="9">
        <v>0</v>
      </c>
      <c r="AM758" s="96" t="s">
        <v>47</v>
      </c>
      <c r="AN758" s="95" t="s">
        <v>47</v>
      </c>
      <c r="AO758" s="96" t="s">
        <v>47</v>
      </c>
      <c r="AP758" s="95" t="s">
        <v>47</v>
      </c>
    </row>
    <row r="759" spans="1:42" ht="15" customHeight="1" x14ac:dyDescent="0.25">
      <c r="A759" s="95" t="s">
        <v>1325</v>
      </c>
      <c r="B759" s="96">
        <v>44375</v>
      </c>
      <c r="C759" s="95" t="s">
        <v>46</v>
      </c>
      <c r="D759" s="95" t="s">
        <v>80</v>
      </c>
      <c r="E759" s="95" t="s">
        <v>81</v>
      </c>
      <c r="F759" s="95" t="s">
        <v>2358</v>
      </c>
      <c r="G759" s="95" t="s">
        <v>48</v>
      </c>
      <c r="H759" s="95" t="s">
        <v>1232</v>
      </c>
      <c r="I759" s="9" t="s">
        <v>47</v>
      </c>
      <c r="J759" s="9" t="s">
        <v>47</v>
      </c>
      <c r="K759" s="9" t="s">
        <v>47</v>
      </c>
      <c r="L759" s="9" t="s">
        <v>47</v>
      </c>
      <c r="M759" s="9">
        <v>0</v>
      </c>
      <c r="N759" s="95" t="s">
        <v>47</v>
      </c>
      <c r="O759" s="95" t="s">
        <v>56</v>
      </c>
      <c r="P759" s="95" t="s">
        <v>47</v>
      </c>
      <c r="Q759" s="9">
        <v>475375632.98000002</v>
      </c>
      <c r="R759" s="9">
        <v>0</v>
      </c>
      <c r="S759" s="9">
        <v>334786732.5</v>
      </c>
      <c r="T759" s="9">
        <v>0</v>
      </c>
      <c r="U759" s="95" t="s">
        <v>50</v>
      </c>
      <c r="V759" s="9">
        <v>0</v>
      </c>
      <c r="W759" s="9">
        <v>121197328</v>
      </c>
      <c r="X759" s="95" t="s">
        <v>49</v>
      </c>
      <c r="Y759" s="9">
        <v>19391572.48</v>
      </c>
      <c r="Z759" s="9">
        <v>0</v>
      </c>
      <c r="AA759" s="95" t="s">
        <v>50</v>
      </c>
      <c r="AB759" s="9">
        <v>0</v>
      </c>
      <c r="AC759" s="9">
        <v>0</v>
      </c>
      <c r="AD759" s="95" t="s">
        <v>50</v>
      </c>
      <c r="AE759" s="9">
        <v>0</v>
      </c>
      <c r="AF759" s="95">
        <v>0</v>
      </c>
      <c r="AG759" s="95" t="s">
        <v>50</v>
      </c>
      <c r="AH759" s="9">
        <v>0</v>
      </c>
      <c r="AI759" s="9">
        <v>0</v>
      </c>
      <c r="AJ759" s="95" t="s">
        <v>50</v>
      </c>
      <c r="AK759" s="9">
        <v>0</v>
      </c>
      <c r="AL759" s="9">
        <v>0</v>
      </c>
      <c r="AM759" s="96" t="s">
        <v>47</v>
      </c>
      <c r="AN759" s="95" t="s">
        <v>47</v>
      </c>
      <c r="AO759" s="96" t="s">
        <v>47</v>
      </c>
      <c r="AP759" s="95" t="s">
        <v>47</v>
      </c>
    </row>
    <row r="760" spans="1:42" ht="15" customHeight="1" x14ac:dyDescent="0.25">
      <c r="A760" s="95" t="s">
        <v>1330</v>
      </c>
      <c r="B760" s="96">
        <v>44375</v>
      </c>
      <c r="C760" s="95" t="s">
        <v>46</v>
      </c>
      <c r="D760" s="95" t="s">
        <v>80</v>
      </c>
      <c r="E760" s="95" t="s">
        <v>81</v>
      </c>
      <c r="F760" s="95" t="s">
        <v>2358</v>
      </c>
      <c r="G760" s="95" t="s">
        <v>48</v>
      </c>
      <c r="H760" s="95" t="s">
        <v>1234</v>
      </c>
      <c r="I760" s="9" t="s">
        <v>47</v>
      </c>
      <c r="J760" s="9" t="s">
        <v>47</v>
      </c>
      <c r="K760" s="9" t="s">
        <v>47</v>
      </c>
      <c r="L760" s="9" t="s">
        <v>47</v>
      </c>
      <c r="M760" s="9">
        <v>0</v>
      </c>
      <c r="N760" s="95" t="s">
        <v>47</v>
      </c>
      <c r="O760" s="95" t="s">
        <v>1235</v>
      </c>
      <c r="P760" s="95" t="s">
        <v>1236</v>
      </c>
      <c r="Q760" s="9">
        <v>16117504</v>
      </c>
      <c r="R760" s="9">
        <v>0</v>
      </c>
      <c r="S760" s="9">
        <v>0</v>
      </c>
      <c r="T760" s="9">
        <v>13894400</v>
      </c>
      <c r="U760" s="95" t="s">
        <v>49</v>
      </c>
      <c r="V760" s="9">
        <v>2223104</v>
      </c>
      <c r="W760" s="9">
        <v>0</v>
      </c>
      <c r="X760" s="95" t="s">
        <v>50</v>
      </c>
      <c r="Y760" s="9">
        <v>0</v>
      </c>
      <c r="Z760" s="9">
        <v>0</v>
      </c>
      <c r="AA760" s="95" t="s">
        <v>50</v>
      </c>
      <c r="AB760" s="9">
        <v>0</v>
      </c>
      <c r="AC760" s="9">
        <v>0</v>
      </c>
      <c r="AD760" s="95" t="s">
        <v>50</v>
      </c>
      <c r="AE760" s="9">
        <v>0</v>
      </c>
      <c r="AF760" s="95">
        <v>0</v>
      </c>
      <c r="AG760" s="95" t="s">
        <v>50</v>
      </c>
      <c r="AH760" s="9">
        <v>0</v>
      </c>
      <c r="AI760" s="9">
        <v>0</v>
      </c>
      <c r="AJ760" s="95" t="s">
        <v>50</v>
      </c>
      <c r="AK760" s="9">
        <v>0</v>
      </c>
      <c r="AL760" s="9">
        <v>0</v>
      </c>
      <c r="AM760" s="96" t="s">
        <v>47</v>
      </c>
      <c r="AN760" s="95" t="s">
        <v>47</v>
      </c>
      <c r="AO760" s="96" t="s">
        <v>47</v>
      </c>
      <c r="AP760" s="95" t="s">
        <v>47</v>
      </c>
    </row>
    <row r="761" spans="1:42" ht="15" customHeight="1" x14ac:dyDescent="0.25">
      <c r="A761" s="95" t="s">
        <v>1332</v>
      </c>
      <c r="B761" s="96">
        <v>44375</v>
      </c>
      <c r="C761" s="95" t="s">
        <v>46</v>
      </c>
      <c r="D761" s="95" t="s">
        <v>80</v>
      </c>
      <c r="E761" s="95" t="s">
        <v>81</v>
      </c>
      <c r="F761" s="95" t="s">
        <v>2358</v>
      </c>
      <c r="G761" s="95" t="s">
        <v>48</v>
      </c>
      <c r="H761" s="95" t="s">
        <v>1238</v>
      </c>
      <c r="I761" s="9" t="s">
        <v>47</v>
      </c>
      <c r="J761" s="9" t="s">
        <v>47</v>
      </c>
      <c r="K761" s="9" t="s">
        <v>47</v>
      </c>
      <c r="L761" s="9" t="s">
        <v>47</v>
      </c>
      <c r="M761" s="9">
        <v>0</v>
      </c>
      <c r="N761" s="95" t="s">
        <v>47</v>
      </c>
      <c r="O761" s="95" t="s">
        <v>56</v>
      </c>
      <c r="P761" s="95" t="s">
        <v>47</v>
      </c>
      <c r="Q761" s="9">
        <v>2853017526.6999998</v>
      </c>
      <c r="R761" s="9">
        <v>0</v>
      </c>
      <c r="S761" s="9">
        <v>2275484707.5</v>
      </c>
      <c r="T761" s="9">
        <v>0</v>
      </c>
      <c r="U761" s="95" t="s">
        <v>50</v>
      </c>
      <c r="V761" s="9">
        <v>0</v>
      </c>
      <c r="W761" s="9">
        <v>497873120</v>
      </c>
      <c r="X761" s="95" t="s">
        <v>49</v>
      </c>
      <c r="Y761" s="9">
        <v>79659699.200000003</v>
      </c>
      <c r="Z761" s="9">
        <v>0</v>
      </c>
      <c r="AA761" s="95" t="s">
        <v>50</v>
      </c>
      <c r="AB761" s="9">
        <v>0</v>
      </c>
      <c r="AC761" s="9">
        <v>0</v>
      </c>
      <c r="AD761" s="95" t="s">
        <v>50</v>
      </c>
      <c r="AE761" s="9">
        <v>0</v>
      </c>
      <c r="AF761" s="95">
        <v>0</v>
      </c>
      <c r="AG761" s="95" t="s">
        <v>50</v>
      </c>
      <c r="AH761" s="9">
        <v>0</v>
      </c>
      <c r="AI761" s="9">
        <v>0</v>
      </c>
      <c r="AJ761" s="95" t="s">
        <v>50</v>
      </c>
      <c r="AK761" s="9">
        <v>0</v>
      </c>
      <c r="AL761" s="9">
        <v>0</v>
      </c>
      <c r="AM761" s="96" t="s">
        <v>47</v>
      </c>
      <c r="AN761" s="95" t="s">
        <v>47</v>
      </c>
      <c r="AO761" s="96" t="s">
        <v>47</v>
      </c>
      <c r="AP761" s="95" t="s">
        <v>47</v>
      </c>
    </row>
    <row r="762" spans="1:42" ht="15" customHeight="1" x14ac:dyDescent="0.25">
      <c r="A762" s="95" t="s">
        <v>1336</v>
      </c>
      <c r="B762" s="96">
        <v>44375</v>
      </c>
      <c r="C762" s="95" t="s">
        <v>1737</v>
      </c>
      <c r="D762" s="95" t="s">
        <v>80</v>
      </c>
      <c r="E762" s="95" t="s">
        <v>1804</v>
      </c>
      <c r="F762" s="95" t="s">
        <v>2257</v>
      </c>
      <c r="G762" s="95" t="s">
        <v>48</v>
      </c>
      <c r="H762" s="95" t="s">
        <v>2256</v>
      </c>
      <c r="I762" s="9" t="s">
        <v>47</v>
      </c>
      <c r="J762" s="9" t="s">
        <v>47</v>
      </c>
      <c r="K762" s="9" t="s">
        <v>47</v>
      </c>
      <c r="L762" s="9" t="s">
        <v>47</v>
      </c>
      <c r="M762" s="9">
        <v>0</v>
      </c>
      <c r="N762" s="95" t="s">
        <v>47</v>
      </c>
      <c r="O762" s="95" t="s">
        <v>2258</v>
      </c>
      <c r="P762" s="95" t="s">
        <v>47</v>
      </c>
      <c r="Q762" s="9">
        <v>0</v>
      </c>
      <c r="R762" s="9">
        <v>0</v>
      </c>
      <c r="S762" s="9">
        <v>0</v>
      </c>
      <c r="T762" s="9">
        <v>0</v>
      </c>
      <c r="U762" s="95" t="s">
        <v>50</v>
      </c>
      <c r="V762" s="9">
        <v>0</v>
      </c>
      <c r="W762" s="9">
        <v>0</v>
      </c>
      <c r="X762" s="95" t="s">
        <v>49</v>
      </c>
      <c r="Y762" s="9">
        <v>0</v>
      </c>
      <c r="Z762" s="9">
        <v>0</v>
      </c>
      <c r="AA762" s="95" t="s">
        <v>50</v>
      </c>
      <c r="AB762" s="9">
        <v>0</v>
      </c>
      <c r="AC762" s="9">
        <v>0</v>
      </c>
      <c r="AD762" s="95" t="s">
        <v>50</v>
      </c>
      <c r="AE762" s="9">
        <v>0</v>
      </c>
      <c r="AF762" s="95">
        <v>0</v>
      </c>
      <c r="AG762" s="95" t="s">
        <v>50</v>
      </c>
      <c r="AH762" s="9">
        <v>0</v>
      </c>
      <c r="AI762" s="9">
        <v>0</v>
      </c>
      <c r="AJ762" s="95" t="s">
        <v>50</v>
      </c>
      <c r="AK762" s="9">
        <v>0</v>
      </c>
      <c r="AL762" s="9">
        <v>0</v>
      </c>
      <c r="AM762" s="96" t="s">
        <v>47</v>
      </c>
      <c r="AN762" s="95" t="s">
        <v>47</v>
      </c>
      <c r="AO762" s="96" t="s">
        <v>47</v>
      </c>
      <c r="AP762" s="95" t="s">
        <v>47</v>
      </c>
    </row>
    <row r="763" spans="1:42" ht="15" customHeight="1" x14ac:dyDescent="0.25">
      <c r="A763" s="95" t="s">
        <v>1338</v>
      </c>
      <c r="B763" s="96">
        <v>44375</v>
      </c>
      <c r="C763" s="95" t="s">
        <v>46</v>
      </c>
      <c r="D763" s="95" t="s">
        <v>158</v>
      </c>
      <c r="E763" s="95" t="s">
        <v>159</v>
      </c>
      <c r="F763" s="95" t="s">
        <v>2422</v>
      </c>
      <c r="G763" s="95" t="s">
        <v>48</v>
      </c>
      <c r="H763" s="95" t="s">
        <v>1240</v>
      </c>
      <c r="I763" s="9" t="s">
        <v>47</v>
      </c>
      <c r="J763" s="9" t="s">
        <v>47</v>
      </c>
      <c r="K763" s="9" t="s">
        <v>47</v>
      </c>
      <c r="L763" s="9" t="s">
        <v>47</v>
      </c>
      <c r="M763" s="9">
        <v>0</v>
      </c>
      <c r="N763" s="95" t="s">
        <v>47</v>
      </c>
      <c r="O763" s="95" t="s">
        <v>56</v>
      </c>
      <c r="P763" s="95" t="s">
        <v>47</v>
      </c>
      <c r="Q763" s="9">
        <v>1187166065.3</v>
      </c>
      <c r="R763" s="9">
        <v>0</v>
      </c>
      <c r="S763" s="9">
        <v>977495972.5</v>
      </c>
      <c r="T763" s="9">
        <v>0</v>
      </c>
      <c r="U763" s="95" t="s">
        <v>50</v>
      </c>
      <c r="V763" s="9">
        <v>0</v>
      </c>
      <c r="W763" s="9">
        <v>180750080</v>
      </c>
      <c r="X763" s="95" t="s">
        <v>49</v>
      </c>
      <c r="Y763" s="9">
        <v>28920012.800000004</v>
      </c>
      <c r="Z763" s="9">
        <v>0</v>
      </c>
      <c r="AA763" s="95" t="s">
        <v>50</v>
      </c>
      <c r="AB763" s="9">
        <v>0</v>
      </c>
      <c r="AC763" s="9">
        <v>0</v>
      </c>
      <c r="AD763" s="95" t="s">
        <v>50</v>
      </c>
      <c r="AE763" s="9">
        <v>0</v>
      </c>
      <c r="AF763" s="95">
        <v>0</v>
      </c>
      <c r="AG763" s="95" t="s">
        <v>50</v>
      </c>
      <c r="AH763" s="9">
        <v>0</v>
      </c>
      <c r="AI763" s="9">
        <v>0</v>
      </c>
      <c r="AJ763" s="95" t="s">
        <v>50</v>
      </c>
      <c r="AK763" s="9">
        <v>0</v>
      </c>
      <c r="AL763" s="9">
        <v>0</v>
      </c>
      <c r="AM763" s="96" t="s">
        <v>47</v>
      </c>
      <c r="AN763" s="95" t="s">
        <v>47</v>
      </c>
      <c r="AO763" s="96" t="s">
        <v>47</v>
      </c>
      <c r="AP763" s="95" t="s">
        <v>47</v>
      </c>
    </row>
    <row r="764" spans="1:42" ht="15" customHeight="1" x14ac:dyDescent="0.25">
      <c r="A764" s="95" t="s">
        <v>1340</v>
      </c>
      <c r="B764" s="96">
        <v>44375</v>
      </c>
      <c r="C764" s="95" t="s">
        <v>46</v>
      </c>
      <c r="D764" s="95" t="s">
        <v>91</v>
      </c>
      <c r="E764" s="95" t="s">
        <v>92</v>
      </c>
      <c r="F764" s="95" t="s">
        <v>2436</v>
      </c>
      <c r="G764" s="95" t="s">
        <v>48</v>
      </c>
      <c r="H764" s="95" t="s">
        <v>1242</v>
      </c>
      <c r="I764" s="9" t="s">
        <v>47</v>
      </c>
      <c r="J764" s="9" t="s">
        <v>47</v>
      </c>
      <c r="K764" s="9" t="s">
        <v>47</v>
      </c>
      <c r="L764" s="9" t="s">
        <v>47</v>
      </c>
      <c r="M764" s="9">
        <v>0</v>
      </c>
      <c r="N764" s="95" t="s">
        <v>47</v>
      </c>
      <c r="O764" s="95" t="s">
        <v>56</v>
      </c>
      <c r="P764" s="95" t="s">
        <v>47</v>
      </c>
      <c r="Q764" s="9">
        <v>2912023655.3600001</v>
      </c>
      <c r="R764" s="9">
        <v>0</v>
      </c>
      <c r="S764" s="9">
        <v>2261439864</v>
      </c>
      <c r="T764" s="9">
        <v>0</v>
      </c>
      <c r="U764" s="95" t="s">
        <v>50</v>
      </c>
      <c r="V764" s="9">
        <v>0</v>
      </c>
      <c r="W764" s="9">
        <v>560848096</v>
      </c>
      <c r="X764" s="95" t="s">
        <v>50</v>
      </c>
      <c r="Y764" s="9">
        <v>89735695.360000014</v>
      </c>
      <c r="Z764" s="9">
        <v>0</v>
      </c>
      <c r="AA764" s="95" t="s">
        <v>50</v>
      </c>
      <c r="AB764" s="9">
        <v>0</v>
      </c>
      <c r="AC764" s="9">
        <v>0</v>
      </c>
      <c r="AD764" s="95" t="s">
        <v>50</v>
      </c>
      <c r="AE764" s="9">
        <v>0</v>
      </c>
      <c r="AF764" s="95">
        <v>0</v>
      </c>
      <c r="AG764" s="95" t="s">
        <v>50</v>
      </c>
      <c r="AH764" s="9">
        <v>0</v>
      </c>
      <c r="AI764" s="9">
        <v>0</v>
      </c>
      <c r="AJ764" s="95" t="s">
        <v>50</v>
      </c>
      <c r="AK764" s="9">
        <v>0</v>
      </c>
      <c r="AL764" s="9">
        <v>0</v>
      </c>
      <c r="AM764" s="96" t="s">
        <v>47</v>
      </c>
      <c r="AN764" s="95" t="s">
        <v>47</v>
      </c>
      <c r="AO764" s="96" t="s">
        <v>47</v>
      </c>
      <c r="AP764" s="95" t="s">
        <v>47</v>
      </c>
    </row>
    <row r="765" spans="1:42" ht="15" customHeight="1" x14ac:dyDescent="0.25">
      <c r="A765" s="95" t="s">
        <v>1342</v>
      </c>
      <c r="B765" s="96">
        <v>44375</v>
      </c>
      <c r="C765" s="95" t="s">
        <v>1737</v>
      </c>
      <c r="D765" s="95" t="s">
        <v>91</v>
      </c>
      <c r="E765" s="95" t="s">
        <v>1807</v>
      </c>
      <c r="F765" s="95" t="s">
        <v>2196</v>
      </c>
      <c r="G765" s="95" t="s">
        <v>48</v>
      </c>
      <c r="H765" s="95" t="s">
        <v>2197</v>
      </c>
      <c r="I765" s="9" t="s">
        <v>47</v>
      </c>
      <c r="J765" s="9" t="s">
        <v>47</v>
      </c>
      <c r="K765" s="9" t="s">
        <v>47</v>
      </c>
      <c r="L765" s="9" t="s">
        <v>47</v>
      </c>
      <c r="M765" s="9">
        <v>0</v>
      </c>
      <c r="N765" s="95" t="s">
        <v>47</v>
      </c>
      <c r="O765" s="95" t="s">
        <v>56</v>
      </c>
      <c r="P765" s="95" t="s">
        <v>47</v>
      </c>
      <c r="Q765" s="9">
        <v>50439936</v>
      </c>
      <c r="R765" s="9">
        <v>0</v>
      </c>
      <c r="S765" s="9">
        <v>14700800</v>
      </c>
      <c r="T765" s="9">
        <v>0</v>
      </c>
      <c r="U765" s="95" t="s">
        <v>50</v>
      </c>
      <c r="V765" s="9">
        <v>0</v>
      </c>
      <c r="W765" s="9">
        <v>30809600</v>
      </c>
      <c r="X765" s="95" t="s">
        <v>49</v>
      </c>
      <c r="Y765" s="9">
        <v>4929536</v>
      </c>
      <c r="Z765" s="9">
        <v>0</v>
      </c>
      <c r="AA765" s="95" t="s">
        <v>50</v>
      </c>
      <c r="AB765" s="9">
        <v>0</v>
      </c>
      <c r="AC765" s="9">
        <v>0</v>
      </c>
      <c r="AD765" s="95" t="s">
        <v>50</v>
      </c>
      <c r="AE765" s="9">
        <v>0</v>
      </c>
      <c r="AF765" s="95">
        <v>0</v>
      </c>
      <c r="AG765" s="95" t="s">
        <v>50</v>
      </c>
      <c r="AH765" s="9">
        <v>0</v>
      </c>
      <c r="AI765" s="9">
        <v>0</v>
      </c>
      <c r="AJ765" s="95" t="s">
        <v>50</v>
      </c>
      <c r="AK765" s="9">
        <v>0</v>
      </c>
      <c r="AL765" s="9">
        <v>0</v>
      </c>
      <c r="AM765" s="96" t="s">
        <v>47</v>
      </c>
      <c r="AN765" s="95" t="s">
        <v>47</v>
      </c>
      <c r="AO765" s="96" t="s">
        <v>47</v>
      </c>
      <c r="AP765" s="95" t="s">
        <v>47</v>
      </c>
    </row>
    <row r="766" spans="1:42" ht="15" customHeight="1" x14ac:dyDescent="0.25">
      <c r="A766" s="95" t="s">
        <v>1344</v>
      </c>
      <c r="B766" s="96">
        <v>44375</v>
      </c>
      <c r="C766" s="95" t="s">
        <v>46</v>
      </c>
      <c r="D766" s="95" t="s">
        <v>175</v>
      </c>
      <c r="E766" s="95" t="s">
        <v>176</v>
      </c>
      <c r="F766" s="95" t="s">
        <v>2360</v>
      </c>
      <c r="G766" s="95" t="s">
        <v>48</v>
      </c>
      <c r="H766" s="95" t="s">
        <v>2440</v>
      </c>
      <c r="I766" s="9" t="s">
        <v>47</v>
      </c>
      <c r="J766" s="9" t="s">
        <v>47</v>
      </c>
      <c r="K766" s="9" t="s">
        <v>47</v>
      </c>
      <c r="L766" s="9" t="s">
        <v>47</v>
      </c>
      <c r="M766" s="9">
        <v>0</v>
      </c>
      <c r="N766" s="95" t="s">
        <v>47</v>
      </c>
      <c r="O766" s="95" t="s">
        <v>2258</v>
      </c>
      <c r="P766" s="95" t="s">
        <v>47</v>
      </c>
      <c r="Q766" s="9">
        <v>0</v>
      </c>
      <c r="R766" s="9">
        <v>0</v>
      </c>
      <c r="S766" s="9">
        <v>0</v>
      </c>
      <c r="T766" s="9">
        <v>0</v>
      </c>
      <c r="U766" s="95" t="s">
        <v>50</v>
      </c>
      <c r="V766" s="9">
        <v>0</v>
      </c>
      <c r="W766" s="9">
        <v>0</v>
      </c>
      <c r="X766" s="95" t="s">
        <v>49</v>
      </c>
      <c r="Y766" s="9">
        <v>0</v>
      </c>
      <c r="Z766" s="9">
        <v>0</v>
      </c>
      <c r="AA766" s="95" t="s">
        <v>50</v>
      </c>
      <c r="AB766" s="9">
        <v>0</v>
      </c>
      <c r="AC766" s="9">
        <v>0</v>
      </c>
      <c r="AD766" s="95" t="s">
        <v>50</v>
      </c>
      <c r="AE766" s="9">
        <v>0</v>
      </c>
      <c r="AF766" s="95">
        <v>0</v>
      </c>
      <c r="AG766" s="95" t="s">
        <v>50</v>
      </c>
      <c r="AH766" s="9">
        <v>0</v>
      </c>
      <c r="AI766" s="9">
        <v>0</v>
      </c>
      <c r="AJ766" s="95" t="s">
        <v>50</v>
      </c>
      <c r="AK766" s="9">
        <v>0</v>
      </c>
      <c r="AL766" s="9">
        <v>0</v>
      </c>
      <c r="AM766" s="96" t="s">
        <v>47</v>
      </c>
      <c r="AN766" s="95" t="s">
        <v>47</v>
      </c>
      <c r="AO766" s="96" t="s">
        <v>47</v>
      </c>
      <c r="AP766" s="95" t="s">
        <v>47</v>
      </c>
    </row>
    <row r="767" spans="1:42" ht="15" customHeight="1" x14ac:dyDescent="0.25">
      <c r="A767" s="95" t="s">
        <v>1348</v>
      </c>
      <c r="B767" s="96">
        <v>44375</v>
      </c>
      <c r="C767" s="95" t="s">
        <v>46</v>
      </c>
      <c r="D767" s="95" t="s">
        <v>175</v>
      </c>
      <c r="E767" s="95" t="s">
        <v>176</v>
      </c>
      <c r="F767" s="95" t="s">
        <v>2362</v>
      </c>
      <c r="G767" s="95" t="s">
        <v>48</v>
      </c>
      <c r="H767" s="95" t="s">
        <v>2440</v>
      </c>
      <c r="I767" s="9" t="s">
        <v>47</v>
      </c>
      <c r="J767" s="9" t="s">
        <v>47</v>
      </c>
      <c r="K767" s="9" t="s">
        <v>47</v>
      </c>
      <c r="L767" s="9" t="s">
        <v>47</v>
      </c>
      <c r="M767" s="9">
        <v>0</v>
      </c>
      <c r="N767" s="95" t="s">
        <v>47</v>
      </c>
      <c r="O767" s="95" t="s">
        <v>2258</v>
      </c>
      <c r="P767" s="95" t="s">
        <v>47</v>
      </c>
      <c r="Q767" s="9">
        <v>0</v>
      </c>
      <c r="R767" s="9">
        <v>0</v>
      </c>
      <c r="S767" s="9">
        <v>0</v>
      </c>
      <c r="T767" s="9">
        <v>0</v>
      </c>
      <c r="U767" s="95" t="s">
        <v>50</v>
      </c>
      <c r="V767" s="9">
        <v>0</v>
      </c>
      <c r="W767" s="9">
        <v>0</v>
      </c>
      <c r="X767" s="95" t="s">
        <v>49</v>
      </c>
      <c r="Y767" s="9">
        <v>0</v>
      </c>
      <c r="Z767" s="9">
        <v>0</v>
      </c>
      <c r="AA767" s="95" t="s">
        <v>50</v>
      </c>
      <c r="AB767" s="9">
        <v>0</v>
      </c>
      <c r="AC767" s="9">
        <v>0</v>
      </c>
      <c r="AD767" s="95" t="s">
        <v>50</v>
      </c>
      <c r="AE767" s="9">
        <v>0</v>
      </c>
      <c r="AF767" s="95">
        <v>0</v>
      </c>
      <c r="AG767" s="95" t="s">
        <v>50</v>
      </c>
      <c r="AH767" s="9">
        <v>0</v>
      </c>
      <c r="AI767" s="9">
        <v>0</v>
      </c>
      <c r="AJ767" s="95" t="s">
        <v>50</v>
      </c>
      <c r="AK767" s="9">
        <v>0</v>
      </c>
      <c r="AL767" s="9">
        <v>0</v>
      </c>
      <c r="AM767" s="96" t="s">
        <v>47</v>
      </c>
      <c r="AN767" s="95" t="s">
        <v>47</v>
      </c>
      <c r="AO767" s="96" t="s">
        <v>47</v>
      </c>
      <c r="AP767" s="95" t="s">
        <v>47</v>
      </c>
    </row>
    <row r="768" spans="1:42" ht="15" customHeight="1" x14ac:dyDescent="0.25">
      <c r="A768" s="95" t="s">
        <v>1352</v>
      </c>
      <c r="B768" s="96">
        <v>44375</v>
      </c>
      <c r="C768" s="95" t="s">
        <v>46</v>
      </c>
      <c r="D768" s="95" t="s">
        <v>101</v>
      </c>
      <c r="E768" s="95" t="s">
        <v>102</v>
      </c>
      <c r="F768" s="95" t="s">
        <v>2352</v>
      </c>
      <c r="G768" s="95" t="s">
        <v>48</v>
      </c>
      <c r="H768" s="95" t="s">
        <v>2354</v>
      </c>
      <c r="I768" s="9" t="s">
        <v>47</v>
      </c>
      <c r="J768" s="9" t="s">
        <v>47</v>
      </c>
      <c r="K768" s="9" t="s">
        <v>47</v>
      </c>
      <c r="L768" s="9" t="s">
        <v>47</v>
      </c>
      <c r="M768" s="9">
        <v>0</v>
      </c>
      <c r="N768" s="95" t="s">
        <v>47</v>
      </c>
      <c r="O768" s="95" t="s">
        <v>56</v>
      </c>
      <c r="P768" s="95" t="s">
        <v>47</v>
      </c>
      <c r="Q768" s="9">
        <v>0</v>
      </c>
      <c r="R768" s="9">
        <v>0</v>
      </c>
      <c r="S768" s="9">
        <v>0</v>
      </c>
      <c r="T768" s="9">
        <v>0</v>
      </c>
      <c r="U768" s="95" t="s">
        <v>50</v>
      </c>
      <c r="V768" s="9">
        <v>0</v>
      </c>
      <c r="W768" s="9">
        <v>0</v>
      </c>
      <c r="X768" s="95" t="s">
        <v>50</v>
      </c>
      <c r="Y768" s="9">
        <v>0</v>
      </c>
      <c r="Z768" s="9">
        <v>0</v>
      </c>
      <c r="AA768" s="95" t="s">
        <v>50</v>
      </c>
      <c r="AB768" s="9">
        <v>0</v>
      </c>
      <c r="AC768" s="9">
        <v>0</v>
      </c>
      <c r="AD768" s="95" t="s">
        <v>50</v>
      </c>
      <c r="AE768" s="9">
        <v>0</v>
      </c>
      <c r="AF768" s="95">
        <v>0</v>
      </c>
      <c r="AG768" s="95" t="s">
        <v>50</v>
      </c>
      <c r="AH768" s="9">
        <v>0</v>
      </c>
      <c r="AI768" s="9">
        <v>0</v>
      </c>
      <c r="AJ768" s="95" t="s">
        <v>50</v>
      </c>
      <c r="AK768" s="9">
        <v>0</v>
      </c>
      <c r="AL768" s="9">
        <v>0</v>
      </c>
      <c r="AM768" s="96" t="s">
        <v>47</v>
      </c>
      <c r="AN768" s="95" t="s">
        <v>47</v>
      </c>
      <c r="AO768" s="96" t="s">
        <v>47</v>
      </c>
      <c r="AP768" s="95" t="s">
        <v>47</v>
      </c>
    </row>
    <row r="769" spans="1:42" ht="15" customHeight="1" x14ac:dyDescent="0.25">
      <c r="A769" s="95" t="s">
        <v>1354</v>
      </c>
      <c r="B769" s="96">
        <v>44375</v>
      </c>
      <c r="C769" s="95" t="s">
        <v>46</v>
      </c>
      <c r="D769" s="95" t="s">
        <v>187</v>
      </c>
      <c r="E769" s="95" t="s">
        <v>188</v>
      </c>
      <c r="F769" s="95" t="s">
        <v>2455</v>
      </c>
      <c r="G769" s="95" t="s">
        <v>48</v>
      </c>
      <c r="H769" s="95" t="s">
        <v>1244</v>
      </c>
      <c r="I769" s="9" t="s">
        <v>47</v>
      </c>
      <c r="J769" s="9" t="s">
        <v>47</v>
      </c>
      <c r="K769" s="9" t="s">
        <v>47</v>
      </c>
      <c r="L769" s="9" t="s">
        <v>47</v>
      </c>
      <c r="M769" s="9">
        <v>0</v>
      </c>
      <c r="N769" s="95" t="s">
        <v>47</v>
      </c>
      <c r="O769" s="95" t="s">
        <v>56</v>
      </c>
      <c r="P769" s="95" t="s">
        <v>47</v>
      </c>
      <c r="Q769" s="9">
        <v>222751488</v>
      </c>
      <c r="R769" s="9">
        <v>0</v>
      </c>
      <c r="S769" s="9">
        <v>56142080</v>
      </c>
      <c r="T769" s="9">
        <v>0</v>
      </c>
      <c r="U769" s="95" t="s">
        <v>50</v>
      </c>
      <c r="V769" s="9">
        <v>0</v>
      </c>
      <c r="W769" s="9">
        <v>143628800</v>
      </c>
      <c r="X769" s="95" t="s">
        <v>50</v>
      </c>
      <c r="Y769" s="9">
        <f>+W769*0.16</f>
        <v>22980608</v>
      </c>
      <c r="Z769" s="9">
        <v>0</v>
      </c>
      <c r="AA769" s="95" t="s">
        <v>50</v>
      </c>
      <c r="AB769" s="9">
        <v>0</v>
      </c>
      <c r="AC769" s="9">
        <v>0</v>
      </c>
      <c r="AD769" s="95" t="s">
        <v>50</v>
      </c>
      <c r="AE769" s="9">
        <v>0</v>
      </c>
      <c r="AF769" s="95">
        <v>0</v>
      </c>
      <c r="AG769" s="95" t="s">
        <v>50</v>
      </c>
      <c r="AH769" s="9">
        <v>0</v>
      </c>
      <c r="AI769" s="9">
        <v>0</v>
      </c>
      <c r="AJ769" s="95" t="s">
        <v>50</v>
      </c>
      <c r="AK769" s="9">
        <v>0</v>
      </c>
      <c r="AL769" s="9">
        <v>0</v>
      </c>
      <c r="AM769" s="96" t="s">
        <v>47</v>
      </c>
      <c r="AN769" s="95" t="s">
        <v>47</v>
      </c>
      <c r="AO769" s="96" t="s">
        <v>47</v>
      </c>
      <c r="AP769" s="95" t="s">
        <v>47</v>
      </c>
    </row>
    <row r="770" spans="1:42" ht="15" customHeight="1" x14ac:dyDescent="0.25">
      <c r="A770" s="95" t="s">
        <v>1358</v>
      </c>
      <c r="B770" s="96">
        <v>44375</v>
      </c>
      <c r="C770" s="95" t="s">
        <v>46</v>
      </c>
      <c r="D770" s="95" t="s">
        <v>187</v>
      </c>
      <c r="E770" s="95" t="s">
        <v>188</v>
      </c>
      <c r="F770" s="95" t="s">
        <v>2455</v>
      </c>
      <c r="G770" s="95" t="s">
        <v>84</v>
      </c>
      <c r="H770" s="95" t="s">
        <v>47</v>
      </c>
      <c r="I770" s="9" t="s">
        <v>1246</v>
      </c>
      <c r="J770" s="9" t="s">
        <v>47</v>
      </c>
      <c r="K770" s="9" t="s">
        <v>1247</v>
      </c>
      <c r="L770" s="9" t="s">
        <v>747</v>
      </c>
      <c r="M770" s="9">
        <v>183060229.80000001</v>
      </c>
      <c r="N770" s="95" t="s">
        <v>87</v>
      </c>
      <c r="O770" s="95" t="s">
        <v>1248</v>
      </c>
      <c r="P770" s="95" t="s">
        <v>1249</v>
      </c>
      <c r="Q770" s="9">
        <v>-3816000</v>
      </c>
      <c r="R770" s="9">
        <v>0</v>
      </c>
      <c r="S770" s="9">
        <v>-3816000</v>
      </c>
      <c r="T770" s="9">
        <v>0</v>
      </c>
      <c r="U770" s="95" t="s">
        <v>50</v>
      </c>
      <c r="V770" s="9">
        <v>0</v>
      </c>
      <c r="W770" s="9">
        <v>0</v>
      </c>
      <c r="X770" s="95" t="s">
        <v>50</v>
      </c>
      <c r="Y770" s="9">
        <v>0</v>
      </c>
      <c r="Z770" s="9">
        <v>0</v>
      </c>
      <c r="AA770" s="95" t="s">
        <v>50</v>
      </c>
      <c r="AB770" s="9">
        <v>0</v>
      </c>
      <c r="AC770" s="9">
        <v>0</v>
      </c>
      <c r="AD770" s="95" t="s">
        <v>50</v>
      </c>
      <c r="AE770" s="9">
        <v>0</v>
      </c>
      <c r="AF770" s="95">
        <v>0</v>
      </c>
      <c r="AG770" s="95" t="s">
        <v>50</v>
      </c>
      <c r="AH770" s="9">
        <v>0</v>
      </c>
      <c r="AI770" s="9">
        <v>0</v>
      </c>
      <c r="AJ770" s="95" t="s">
        <v>50</v>
      </c>
      <c r="AK770" s="9">
        <v>0</v>
      </c>
      <c r="AL770" s="9">
        <v>0</v>
      </c>
      <c r="AM770" s="96" t="s">
        <v>47</v>
      </c>
      <c r="AN770" s="95" t="s">
        <v>47</v>
      </c>
      <c r="AO770" s="96" t="s">
        <v>47</v>
      </c>
      <c r="AP770" s="95" t="s">
        <v>47</v>
      </c>
    </row>
    <row r="771" spans="1:42" ht="15" customHeight="1" x14ac:dyDescent="0.25">
      <c r="A771" s="95" t="s">
        <v>1360</v>
      </c>
      <c r="B771" s="96">
        <v>44375</v>
      </c>
      <c r="C771" s="95" t="s">
        <v>46</v>
      </c>
      <c r="D771" s="95" t="s">
        <v>104</v>
      </c>
      <c r="E771" s="95" t="s">
        <v>105</v>
      </c>
      <c r="F771" s="95" t="s">
        <v>2468</v>
      </c>
      <c r="G771" s="95" t="s">
        <v>48</v>
      </c>
      <c r="H771" s="95" t="s">
        <v>1251</v>
      </c>
      <c r="I771" s="9" t="s">
        <v>47</v>
      </c>
      <c r="J771" s="9" t="s">
        <v>47</v>
      </c>
      <c r="K771" s="9" t="s">
        <v>47</v>
      </c>
      <c r="L771" s="9" t="s">
        <v>47</v>
      </c>
      <c r="M771" s="9">
        <v>0</v>
      </c>
      <c r="N771" s="95" t="s">
        <v>47</v>
      </c>
      <c r="O771" s="95" t="s">
        <v>56</v>
      </c>
      <c r="P771" s="95" t="s">
        <v>47</v>
      </c>
      <c r="Q771" s="9">
        <v>368570496</v>
      </c>
      <c r="R771" s="9">
        <v>0</v>
      </c>
      <c r="S771" s="9">
        <v>279174400</v>
      </c>
      <c r="T771" s="9">
        <v>0</v>
      </c>
      <c r="U771" s="95" t="s">
        <v>50</v>
      </c>
      <c r="V771" s="9">
        <v>0</v>
      </c>
      <c r="W771" s="9">
        <v>77065600</v>
      </c>
      <c r="X771" s="95" t="s">
        <v>49</v>
      </c>
      <c r="Y771" s="9">
        <v>12330496</v>
      </c>
      <c r="Z771" s="9">
        <v>0</v>
      </c>
      <c r="AA771" s="95" t="s">
        <v>50</v>
      </c>
      <c r="AB771" s="9">
        <v>0</v>
      </c>
      <c r="AC771" s="9">
        <v>0</v>
      </c>
      <c r="AD771" s="95" t="s">
        <v>50</v>
      </c>
      <c r="AE771" s="9">
        <v>0</v>
      </c>
      <c r="AF771" s="95">
        <v>0</v>
      </c>
      <c r="AG771" s="95" t="s">
        <v>50</v>
      </c>
      <c r="AH771" s="9">
        <v>0</v>
      </c>
      <c r="AI771" s="9">
        <v>0</v>
      </c>
      <c r="AJ771" s="95" t="s">
        <v>50</v>
      </c>
      <c r="AK771" s="9">
        <v>0</v>
      </c>
      <c r="AL771" s="9">
        <v>0</v>
      </c>
      <c r="AM771" s="96" t="s">
        <v>47</v>
      </c>
      <c r="AN771" s="95" t="s">
        <v>47</v>
      </c>
      <c r="AO771" s="96" t="s">
        <v>47</v>
      </c>
      <c r="AP771" s="95" t="s">
        <v>47</v>
      </c>
    </row>
    <row r="772" spans="1:42" ht="15" customHeight="1" x14ac:dyDescent="0.25">
      <c r="A772" s="95" t="s">
        <v>2752</v>
      </c>
      <c r="B772" s="96">
        <v>44375</v>
      </c>
      <c r="C772" s="95" t="s">
        <v>46</v>
      </c>
      <c r="D772" s="95" t="s">
        <v>359</v>
      </c>
      <c r="E772" s="95" t="s">
        <v>360</v>
      </c>
      <c r="F772" s="95" t="s">
        <v>2484</v>
      </c>
      <c r="G772" s="95" t="s">
        <v>48</v>
      </c>
      <c r="H772" s="95" t="s">
        <v>1253</v>
      </c>
      <c r="I772" s="9" t="s">
        <v>47</v>
      </c>
      <c r="J772" s="9" t="s">
        <v>47</v>
      </c>
      <c r="K772" s="9" t="s">
        <v>47</v>
      </c>
      <c r="L772" s="9" t="s">
        <v>47</v>
      </c>
      <c r="M772" s="9">
        <v>0</v>
      </c>
      <c r="N772" s="95" t="s">
        <v>47</v>
      </c>
      <c r="O772" s="95" t="s">
        <v>56</v>
      </c>
      <c r="P772" s="95" t="s">
        <v>47</v>
      </c>
      <c r="Q772" s="9">
        <v>1253072549.1199999</v>
      </c>
      <c r="R772" s="9">
        <v>0</v>
      </c>
      <c r="S772" s="9">
        <v>1096029856</v>
      </c>
      <c r="T772" s="9">
        <v>0</v>
      </c>
      <c r="U772" s="95" t="s">
        <v>50</v>
      </c>
      <c r="V772" s="9">
        <v>0</v>
      </c>
      <c r="W772" s="9">
        <v>135381632</v>
      </c>
      <c r="X772" s="95" t="s">
        <v>50</v>
      </c>
      <c r="Y772" s="9">
        <v>21661061.120000001</v>
      </c>
      <c r="Z772" s="9">
        <v>0</v>
      </c>
      <c r="AA772" s="95" t="s">
        <v>50</v>
      </c>
      <c r="AB772" s="9">
        <v>0</v>
      </c>
      <c r="AC772" s="9">
        <v>0</v>
      </c>
      <c r="AD772" s="95" t="s">
        <v>50</v>
      </c>
      <c r="AE772" s="9">
        <v>0</v>
      </c>
      <c r="AF772" s="95">
        <v>0</v>
      </c>
      <c r="AG772" s="95" t="s">
        <v>50</v>
      </c>
      <c r="AH772" s="9">
        <v>0</v>
      </c>
      <c r="AI772" s="9">
        <v>0</v>
      </c>
      <c r="AJ772" s="95" t="s">
        <v>50</v>
      </c>
      <c r="AK772" s="9">
        <v>0</v>
      </c>
      <c r="AL772" s="9">
        <v>0</v>
      </c>
      <c r="AM772" s="96" t="s">
        <v>47</v>
      </c>
      <c r="AN772" s="95" t="s">
        <v>47</v>
      </c>
      <c r="AO772" s="96" t="s">
        <v>47</v>
      </c>
      <c r="AP772" s="95" t="s">
        <v>47</v>
      </c>
    </row>
    <row r="773" spans="1:42" ht="15" customHeight="1" x14ac:dyDescent="0.25">
      <c r="A773" s="95" t="s">
        <v>2753</v>
      </c>
      <c r="B773" s="96">
        <v>44375</v>
      </c>
      <c r="C773" s="95" t="s">
        <v>46</v>
      </c>
      <c r="D773" s="95" t="s">
        <v>359</v>
      </c>
      <c r="E773" s="95" t="s">
        <v>360</v>
      </c>
      <c r="F773" s="95" t="s">
        <v>2484</v>
      </c>
      <c r="G773" s="95" t="s">
        <v>48</v>
      </c>
      <c r="H773" s="95" t="s">
        <v>1255</v>
      </c>
      <c r="I773" s="9" t="s">
        <v>47</v>
      </c>
      <c r="J773" s="9" t="s">
        <v>47</v>
      </c>
      <c r="K773" s="9" t="s">
        <v>47</v>
      </c>
      <c r="L773" s="9" t="s">
        <v>47</v>
      </c>
      <c r="M773" s="9">
        <v>0</v>
      </c>
      <c r="N773" s="95" t="s">
        <v>47</v>
      </c>
      <c r="O773" s="95" t="s">
        <v>1256</v>
      </c>
      <c r="P773" s="95" t="s">
        <v>1257</v>
      </c>
      <c r="Q773" s="9">
        <v>20261072</v>
      </c>
      <c r="R773" s="9">
        <v>0</v>
      </c>
      <c r="S773" s="9">
        <v>20149712</v>
      </c>
      <c r="T773" s="9">
        <v>96000</v>
      </c>
      <c r="U773" s="95" t="s">
        <v>49</v>
      </c>
      <c r="V773" s="9">
        <v>15360</v>
      </c>
      <c r="W773" s="9">
        <v>0</v>
      </c>
      <c r="X773" s="95" t="s">
        <v>50</v>
      </c>
      <c r="Y773" s="9">
        <v>0</v>
      </c>
      <c r="Z773" s="9">
        <v>0</v>
      </c>
      <c r="AA773" s="95" t="s">
        <v>50</v>
      </c>
      <c r="AB773" s="9">
        <v>0</v>
      </c>
      <c r="AC773" s="9">
        <v>0</v>
      </c>
      <c r="AD773" s="95" t="s">
        <v>50</v>
      </c>
      <c r="AE773" s="9">
        <v>0</v>
      </c>
      <c r="AF773" s="95">
        <v>0</v>
      </c>
      <c r="AG773" s="95" t="s">
        <v>50</v>
      </c>
      <c r="AH773" s="9">
        <v>0</v>
      </c>
      <c r="AI773" s="9">
        <v>0</v>
      </c>
      <c r="AJ773" s="95" t="s">
        <v>50</v>
      </c>
      <c r="AK773" s="9">
        <v>0</v>
      </c>
      <c r="AL773" s="9">
        <v>0</v>
      </c>
      <c r="AM773" s="96" t="s">
        <v>47</v>
      </c>
      <c r="AN773" s="95" t="s">
        <v>47</v>
      </c>
      <c r="AO773" s="96" t="s">
        <v>47</v>
      </c>
      <c r="AP773" s="95" t="s">
        <v>47</v>
      </c>
    </row>
    <row r="774" spans="1:42" ht="15" customHeight="1" x14ac:dyDescent="0.25">
      <c r="A774" s="95" t="s">
        <v>1362</v>
      </c>
      <c r="B774" s="96">
        <v>44375</v>
      </c>
      <c r="C774" s="95" t="s">
        <v>46</v>
      </c>
      <c r="D774" s="95" t="s">
        <v>359</v>
      </c>
      <c r="E774" s="95" t="s">
        <v>360</v>
      </c>
      <c r="F774" s="95" t="s">
        <v>2484</v>
      </c>
      <c r="G774" s="95" t="s">
        <v>48</v>
      </c>
      <c r="H774" s="95" t="s">
        <v>1259</v>
      </c>
      <c r="I774" s="9" t="s">
        <v>47</v>
      </c>
      <c r="J774" s="9" t="s">
        <v>47</v>
      </c>
      <c r="K774" s="9" t="s">
        <v>47</v>
      </c>
      <c r="L774" s="9" t="s">
        <v>47</v>
      </c>
      <c r="M774" s="9">
        <v>0</v>
      </c>
      <c r="N774" s="95" t="s">
        <v>47</v>
      </c>
      <c r="O774" s="95" t="s">
        <v>56</v>
      </c>
      <c r="P774" s="95" t="s">
        <v>47</v>
      </c>
      <c r="Q774" s="9">
        <v>254757049.59999999</v>
      </c>
      <c r="R774" s="9">
        <v>0</v>
      </c>
      <c r="S774" s="9">
        <v>170502352</v>
      </c>
      <c r="T774" s="9">
        <v>0</v>
      </c>
      <c r="U774" s="95" t="s">
        <v>50</v>
      </c>
      <c r="V774" s="9">
        <v>0</v>
      </c>
      <c r="W774" s="9">
        <v>72633360</v>
      </c>
      <c r="X774" s="95" t="s">
        <v>49</v>
      </c>
      <c r="Y774" s="9">
        <v>11621337.6</v>
      </c>
      <c r="Z774" s="9">
        <v>0</v>
      </c>
      <c r="AA774" s="95" t="s">
        <v>50</v>
      </c>
      <c r="AB774" s="9">
        <v>0</v>
      </c>
      <c r="AC774" s="9">
        <v>0</v>
      </c>
      <c r="AD774" s="95" t="s">
        <v>50</v>
      </c>
      <c r="AE774" s="9">
        <v>0</v>
      </c>
      <c r="AF774" s="95">
        <v>0</v>
      </c>
      <c r="AG774" s="95" t="s">
        <v>50</v>
      </c>
      <c r="AH774" s="9">
        <v>0</v>
      </c>
      <c r="AI774" s="9">
        <v>0</v>
      </c>
      <c r="AJ774" s="95" t="s">
        <v>50</v>
      </c>
      <c r="AK774" s="9">
        <v>0</v>
      </c>
      <c r="AL774" s="9">
        <v>0</v>
      </c>
      <c r="AM774" s="96" t="s">
        <v>47</v>
      </c>
      <c r="AN774" s="95" t="s">
        <v>47</v>
      </c>
      <c r="AO774" s="96" t="s">
        <v>47</v>
      </c>
      <c r="AP774" s="95" t="s">
        <v>47</v>
      </c>
    </row>
    <row r="775" spans="1:42" ht="15" customHeight="1" x14ac:dyDescent="0.25">
      <c r="A775" s="95" t="s">
        <v>2754</v>
      </c>
      <c r="B775" s="96">
        <v>44375</v>
      </c>
      <c r="C775" s="95" t="s">
        <v>46</v>
      </c>
      <c r="D775" s="95" t="s">
        <v>1054</v>
      </c>
      <c r="E775" s="95" t="s">
        <v>2486</v>
      </c>
      <c r="F775" s="95" t="s">
        <v>2489</v>
      </c>
      <c r="G775" s="95" t="s">
        <v>48</v>
      </c>
      <c r="H775" s="95" t="s">
        <v>1261</v>
      </c>
      <c r="I775" s="9" t="s">
        <v>47</v>
      </c>
      <c r="J775" s="9" t="s">
        <v>47</v>
      </c>
      <c r="K775" s="9" t="s">
        <v>47</v>
      </c>
      <c r="L775" s="9" t="s">
        <v>47</v>
      </c>
      <c r="M775" s="9">
        <v>0</v>
      </c>
      <c r="N775" s="95" t="s">
        <v>47</v>
      </c>
      <c r="O775" s="95" t="s">
        <v>56</v>
      </c>
      <c r="P775" s="95" t="s">
        <v>47</v>
      </c>
      <c r="Q775" s="9">
        <v>23689632</v>
      </c>
      <c r="R775" s="9">
        <v>0</v>
      </c>
      <c r="S775" s="9">
        <v>23689632</v>
      </c>
      <c r="T775" s="9">
        <v>0</v>
      </c>
      <c r="U775" s="95" t="s">
        <v>50</v>
      </c>
      <c r="V775" s="9">
        <v>0</v>
      </c>
      <c r="W775" s="9">
        <v>0</v>
      </c>
      <c r="X775" s="95" t="s">
        <v>50</v>
      </c>
      <c r="Y775" s="9">
        <v>0</v>
      </c>
      <c r="Z775" s="9">
        <v>0</v>
      </c>
      <c r="AA775" s="95" t="s">
        <v>50</v>
      </c>
      <c r="AB775" s="9">
        <v>0</v>
      </c>
      <c r="AC775" s="9">
        <v>0</v>
      </c>
      <c r="AD775" s="95" t="s">
        <v>50</v>
      </c>
      <c r="AE775" s="9">
        <v>0</v>
      </c>
      <c r="AF775" s="95">
        <v>0</v>
      </c>
      <c r="AG775" s="95" t="s">
        <v>50</v>
      </c>
      <c r="AH775" s="9">
        <v>0</v>
      </c>
      <c r="AI775" s="9">
        <v>0</v>
      </c>
      <c r="AJ775" s="95" t="s">
        <v>50</v>
      </c>
      <c r="AK775" s="9">
        <v>0</v>
      </c>
      <c r="AL775" s="9">
        <v>0</v>
      </c>
      <c r="AM775" s="96" t="s">
        <v>47</v>
      </c>
      <c r="AN775" s="95" t="s">
        <v>47</v>
      </c>
      <c r="AO775" s="96" t="s">
        <v>47</v>
      </c>
      <c r="AP775" s="95" t="s">
        <v>47</v>
      </c>
    </row>
    <row r="776" spans="1:42" ht="15" customHeight="1" x14ac:dyDescent="0.25">
      <c r="A776" s="95" t="s">
        <v>2755</v>
      </c>
      <c r="B776" s="96">
        <v>44375</v>
      </c>
      <c r="C776" s="95" t="s">
        <v>46</v>
      </c>
      <c r="D776" s="95" t="s">
        <v>1054</v>
      </c>
      <c r="E776" s="95" t="s">
        <v>2486</v>
      </c>
      <c r="F776" s="95" t="s">
        <v>2489</v>
      </c>
      <c r="G776" s="95" t="s">
        <v>48</v>
      </c>
      <c r="H776" s="95" t="s">
        <v>1263</v>
      </c>
      <c r="I776" s="9" t="s">
        <v>47</v>
      </c>
      <c r="J776" s="9" t="s">
        <v>47</v>
      </c>
      <c r="K776" s="9" t="s">
        <v>47</v>
      </c>
      <c r="L776" s="9" t="s">
        <v>47</v>
      </c>
      <c r="M776" s="9">
        <v>0</v>
      </c>
      <c r="N776" s="95" t="s">
        <v>47</v>
      </c>
      <c r="O776" s="95" t="s">
        <v>56</v>
      </c>
      <c r="P776" s="95" t="s">
        <v>47</v>
      </c>
      <c r="Q776" s="9">
        <v>70600464</v>
      </c>
      <c r="R776" s="9">
        <v>0</v>
      </c>
      <c r="S776" s="9">
        <v>66929296</v>
      </c>
      <c r="T776" s="9">
        <v>0</v>
      </c>
      <c r="U776" s="95" t="s">
        <v>50</v>
      </c>
      <c r="V776" s="9">
        <v>0</v>
      </c>
      <c r="W776" s="9">
        <v>3164800</v>
      </c>
      <c r="X776" s="95" t="s">
        <v>50</v>
      </c>
      <c r="Y776" s="9">
        <v>506368</v>
      </c>
      <c r="Z776" s="9">
        <v>0</v>
      </c>
      <c r="AA776" s="95" t="s">
        <v>50</v>
      </c>
      <c r="AB776" s="9">
        <v>0</v>
      </c>
      <c r="AC776" s="9">
        <v>0</v>
      </c>
      <c r="AD776" s="95" t="s">
        <v>50</v>
      </c>
      <c r="AE776" s="9">
        <v>0</v>
      </c>
      <c r="AF776" s="95">
        <v>0</v>
      </c>
      <c r="AG776" s="95" t="s">
        <v>50</v>
      </c>
      <c r="AH776" s="9">
        <v>0</v>
      </c>
      <c r="AI776" s="9">
        <v>0</v>
      </c>
      <c r="AJ776" s="95" t="s">
        <v>50</v>
      </c>
      <c r="AK776" s="9">
        <v>0</v>
      </c>
      <c r="AL776" s="9">
        <v>0</v>
      </c>
      <c r="AM776" s="96" t="s">
        <v>47</v>
      </c>
      <c r="AN776" s="95" t="s">
        <v>47</v>
      </c>
      <c r="AO776" s="96" t="s">
        <v>47</v>
      </c>
      <c r="AP776" s="95" t="s">
        <v>47</v>
      </c>
    </row>
    <row r="777" spans="1:42" ht="15.75" customHeight="1" x14ac:dyDescent="0.25">
      <c r="A777" s="95" t="s">
        <v>2756</v>
      </c>
      <c r="B777" s="96">
        <v>44375</v>
      </c>
      <c r="C777" s="95" t="s">
        <v>46</v>
      </c>
      <c r="D777" s="95" t="s">
        <v>1054</v>
      </c>
      <c r="E777" s="95" t="s">
        <v>2486</v>
      </c>
      <c r="F777" s="95" t="s">
        <v>2489</v>
      </c>
      <c r="G777" s="95" t="s">
        <v>48</v>
      </c>
      <c r="H777" s="95" t="s">
        <v>1265</v>
      </c>
      <c r="I777" s="9" t="s">
        <v>47</v>
      </c>
      <c r="J777" s="9" t="s">
        <v>47</v>
      </c>
      <c r="K777" s="9" t="s">
        <v>47</v>
      </c>
      <c r="L777" s="9" t="s">
        <v>47</v>
      </c>
      <c r="M777" s="9">
        <v>0</v>
      </c>
      <c r="N777" s="95" t="s">
        <v>47</v>
      </c>
      <c r="O777" s="95" t="s">
        <v>1266</v>
      </c>
      <c r="P777" s="95" t="s">
        <v>1267</v>
      </c>
      <c r="Q777" s="9">
        <v>12940640</v>
      </c>
      <c r="R777" s="9">
        <v>0</v>
      </c>
      <c r="S777" s="9">
        <v>12940640</v>
      </c>
      <c r="T777" s="9">
        <v>0</v>
      </c>
      <c r="U777" s="95" t="s">
        <v>50</v>
      </c>
      <c r="V777" s="9">
        <v>0</v>
      </c>
      <c r="W777" s="9">
        <v>0</v>
      </c>
      <c r="X777" s="95" t="s">
        <v>50</v>
      </c>
      <c r="Y777" s="9">
        <v>0</v>
      </c>
      <c r="Z777" s="9">
        <v>0</v>
      </c>
      <c r="AA777" s="95" t="s">
        <v>50</v>
      </c>
      <c r="AB777" s="9">
        <v>0</v>
      </c>
      <c r="AC777" s="9">
        <v>0</v>
      </c>
      <c r="AD777" s="95" t="s">
        <v>50</v>
      </c>
      <c r="AE777" s="9">
        <v>0</v>
      </c>
      <c r="AF777" s="95">
        <v>0</v>
      </c>
      <c r="AG777" s="95" t="s">
        <v>50</v>
      </c>
      <c r="AH777" s="9">
        <v>0</v>
      </c>
      <c r="AI777" s="9">
        <v>0</v>
      </c>
      <c r="AJ777" s="95" t="s">
        <v>50</v>
      </c>
      <c r="AK777" s="9">
        <v>0</v>
      </c>
      <c r="AL777" s="9">
        <v>0</v>
      </c>
      <c r="AM777" s="96" t="s">
        <v>47</v>
      </c>
      <c r="AN777" s="95" t="s">
        <v>47</v>
      </c>
      <c r="AO777" s="96" t="s">
        <v>47</v>
      </c>
      <c r="AP777" s="95" t="s">
        <v>47</v>
      </c>
    </row>
    <row r="778" spans="1:42" ht="15.75" customHeight="1" x14ac:dyDescent="0.25">
      <c r="A778" s="95" t="s">
        <v>2757</v>
      </c>
      <c r="B778" s="96">
        <v>44375</v>
      </c>
      <c r="C778" s="95" t="s">
        <v>46</v>
      </c>
      <c r="D778" s="95" t="s">
        <v>1054</v>
      </c>
      <c r="E778" s="95" t="s">
        <v>2486</v>
      </c>
      <c r="F778" s="95" t="s">
        <v>2489</v>
      </c>
      <c r="G778" s="95" t="s">
        <v>48</v>
      </c>
      <c r="H778" s="95" t="s">
        <v>1269</v>
      </c>
      <c r="I778" s="9" t="s">
        <v>47</v>
      </c>
      <c r="J778" s="9" t="s">
        <v>47</v>
      </c>
      <c r="K778" s="9" t="s">
        <v>47</v>
      </c>
      <c r="L778" s="9" t="s">
        <v>47</v>
      </c>
      <c r="M778" s="9">
        <v>0</v>
      </c>
      <c r="N778" s="95" t="s">
        <v>47</v>
      </c>
      <c r="O778" s="95" t="s">
        <v>56</v>
      </c>
      <c r="P778" s="95" t="s">
        <v>47</v>
      </c>
      <c r="Q778" s="9">
        <v>17539104</v>
      </c>
      <c r="R778" s="9">
        <v>0</v>
      </c>
      <c r="S778" s="9">
        <v>17539104</v>
      </c>
      <c r="T778" s="9">
        <v>0</v>
      </c>
      <c r="U778" s="95" t="s">
        <v>50</v>
      </c>
      <c r="V778" s="9">
        <v>0</v>
      </c>
      <c r="W778" s="9">
        <v>0</v>
      </c>
      <c r="X778" s="95" t="s">
        <v>50</v>
      </c>
      <c r="Y778" s="9">
        <v>0</v>
      </c>
      <c r="Z778" s="9">
        <v>0</v>
      </c>
      <c r="AA778" s="95" t="s">
        <v>50</v>
      </c>
      <c r="AB778" s="9">
        <v>0</v>
      </c>
      <c r="AC778" s="9">
        <v>0</v>
      </c>
      <c r="AD778" s="95" t="s">
        <v>50</v>
      </c>
      <c r="AE778" s="9">
        <v>0</v>
      </c>
      <c r="AF778" s="95">
        <v>0</v>
      </c>
      <c r="AG778" s="95" t="s">
        <v>50</v>
      </c>
      <c r="AH778" s="9">
        <v>0</v>
      </c>
      <c r="AI778" s="9">
        <v>0</v>
      </c>
      <c r="AJ778" s="95" t="s">
        <v>50</v>
      </c>
      <c r="AK778" s="9">
        <v>0</v>
      </c>
      <c r="AL778" s="9">
        <v>0</v>
      </c>
      <c r="AM778" s="96" t="s">
        <v>47</v>
      </c>
      <c r="AN778" s="95" t="s">
        <v>47</v>
      </c>
      <c r="AO778" s="96" t="s">
        <v>47</v>
      </c>
      <c r="AP778" s="95" t="s">
        <v>47</v>
      </c>
    </row>
    <row r="779" spans="1:42" s="101" customFormat="1" ht="15" customHeight="1" x14ac:dyDescent="0.25">
      <c r="A779" s="95" t="s">
        <v>2758</v>
      </c>
      <c r="B779" s="96">
        <v>44375</v>
      </c>
      <c r="C779" s="95" t="s">
        <v>46</v>
      </c>
      <c r="D779" s="95" t="s">
        <v>1054</v>
      </c>
      <c r="E779" s="95" t="s">
        <v>2486</v>
      </c>
      <c r="F779" s="95" t="s">
        <v>2489</v>
      </c>
      <c r="G779" s="95" t="s">
        <v>48</v>
      </c>
      <c r="H779" s="95" t="s">
        <v>1271</v>
      </c>
      <c r="I779" s="9" t="s">
        <v>47</v>
      </c>
      <c r="J779" s="9" t="s">
        <v>47</v>
      </c>
      <c r="K779" s="9" t="s">
        <v>47</v>
      </c>
      <c r="L779" s="9" t="s">
        <v>47</v>
      </c>
      <c r="M779" s="9">
        <v>0</v>
      </c>
      <c r="N779" s="95" t="s">
        <v>47</v>
      </c>
      <c r="O779" s="95" t="s">
        <v>1272</v>
      </c>
      <c r="P779" s="95" t="s">
        <v>1273</v>
      </c>
      <c r="Q779" s="9">
        <v>6091520</v>
      </c>
      <c r="R779" s="9">
        <v>0</v>
      </c>
      <c r="S779" s="9">
        <v>6091520</v>
      </c>
      <c r="T779" s="9">
        <v>0</v>
      </c>
      <c r="U779" s="95" t="s">
        <v>50</v>
      </c>
      <c r="V779" s="9">
        <v>0</v>
      </c>
      <c r="W779" s="9">
        <v>0</v>
      </c>
      <c r="X779" s="95" t="s">
        <v>50</v>
      </c>
      <c r="Y779" s="9">
        <v>0</v>
      </c>
      <c r="Z779" s="9">
        <v>0</v>
      </c>
      <c r="AA779" s="95" t="s">
        <v>50</v>
      </c>
      <c r="AB779" s="9">
        <v>0</v>
      </c>
      <c r="AC779" s="9">
        <v>0</v>
      </c>
      <c r="AD779" s="95" t="s">
        <v>50</v>
      </c>
      <c r="AE779" s="9">
        <v>0</v>
      </c>
      <c r="AF779" s="95">
        <v>0</v>
      </c>
      <c r="AG779" s="95" t="s">
        <v>50</v>
      </c>
      <c r="AH779" s="9">
        <v>0</v>
      </c>
      <c r="AI779" s="9">
        <v>0</v>
      </c>
      <c r="AJ779" s="95" t="s">
        <v>50</v>
      </c>
      <c r="AK779" s="9">
        <v>0</v>
      </c>
      <c r="AL779" s="9">
        <v>0</v>
      </c>
      <c r="AM779" s="96" t="s">
        <v>47</v>
      </c>
      <c r="AN779" s="95" t="s">
        <v>47</v>
      </c>
      <c r="AO779" s="96" t="s">
        <v>47</v>
      </c>
      <c r="AP779" s="95" t="s">
        <v>47</v>
      </c>
    </row>
    <row r="780" spans="1:42" s="101" customFormat="1" ht="15" customHeight="1" x14ac:dyDescent="0.25">
      <c r="A780" s="95" t="s">
        <v>2759</v>
      </c>
      <c r="B780" s="96">
        <v>44375</v>
      </c>
      <c r="C780" s="95" t="s">
        <v>46</v>
      </c>
      <c r="D780" s="95" t="s">
        <v>1054</v>
      </c>
      <c r="E780" s="95" t="s">
        <v>2486</v>
      </c>
      <c r="F780" s="95" t="s">
        <v>2489</v>
      </c>
      <c r="G780" s="95" t="s">
        <v>48</v>
      </c>
      <c r="H780" s="95" t="s">
        <v>1275</v>
      </c>
      <c r="I780" s="9" t="s">
        <v>47</v>
      </c>
      <c r="J780" s="9" t="s">
        <v>47</v>
      </c>
      <c r="K780" s="9" t="s">
        <v>47</v>
      </c>
      <c r="L780" s="9" t="s">
        <v>47</v>
      </c>
      <c r="M780" s="9">
        <v>0</v>
      </c>
      <c r="N780" s="95" t="s">
        <v>47</v>
      </c>
      <c r="O780" s="95" t="s">
        <v>1276</v>
      </c>
      <c r="P780" s="95" t="s">
        <v>1277</v>
      </c>
      <c r="Q780" s="9">
        <v>15917920</v>
      </c>
      <c r="R780" s="9">
        <v>0</v>
      </c>
      <c r="S780" s="9">
        <v>15917920</v>
      </c>
      <c r="T780" s="9">
        <v>0</v>
      </c>
      <c r="U780" s="95" t="s">
        <v>50</v>
      </c>
      <c r="V780" s="9">
        <v>0</v>
      </c>
      <c r="W780" s="9">
        <v>0</v>
      </c>
      <c r="X780" s="95" t="s">
        <v>50</v>
      </c>
      <c r="Y780" s="9">
        <v>0</v>
      </c>
      <c r="Z780" s="9">
        <v>0</v>
      </c>
      <c r="AA780" s="95" t="s">
        <v>50</v>
      </c>
      <c r="AB780" s="9">
        <v>0</v>
      </c>
      <c r="AC780" s="9">
        <v>0</v>
      </c>
      <c r="AD780" s="95" t="s">
        <v>50</v>
      </c>
      <c r="AE780" s="9">
        <v>0</v>
      </c>
      <c r="AF780" s="95">
        <v>0</v>
      </c>
      <c r="AG780" s="95" t="s">
        <v>50</v>
      </c>
      <c r="AH780" s="9">
        <v>0</v>
      </c>
      <c r="AI780" s="9">
        <v>0</v>
      </c>
      <c r="AJ780" s="95" t="s">
        <v>50</v>
      </c>
      <c r="AK780" s="9">
        <v>0</v>
      </c>
      <c r="AL780" s="9">
        <v>0</v>
      </c>
      <c r="AM780" s="96" t="s">
        <v>47</v>
      </c>
      <c r="AN780" s="95" t="s">
        <v>47</v>
      </c>
      <c r="AO780" s="96" t="s">
        <v>47</v>
      </c>
      <c r="AP780" s="95" t="s">
        <v>47</v>
      </c>
    </row>
    <row r="781" spans="1:42" s="101" customFormat="1" ht="15" customHeight="1" x14ac:dyDescent="0.25">
      <c r="A781" s="95" t="s">
        <v>2760</v>
      </c>
      <c r="B781" s="96">
        <v>44375</v>
      </c>
      <c r="C781" s="95" t="s">
        <v>46</v>
      </c>
      <c r="D781" s="95" t="s">
        <v>1054</v>
      </c>
      <c r="E781" s="95" t="s">
        <v>2486</v>
      </c>
      <c r="F781" s="95" t="s">
        <v>2489</v>
      </c>
      <c r="G781" s="95" t="s">
        <v>48</v>
      </c>
      <c r="H781" s="95" t="s">
        <v>1279</v>
      </c>
      <c r="I781" s="9" t="s">
        <v>47</v>
      </c>
      <c r="J781" s="9" t="s">
        <v>47</v>
      </c>
      <c r="K781" s="9" t="s">
        <v>47</v>
      </c>
      <c r="L781" s="9" t="s">
        <v>47</v>
      </c>
      <c r="M781" s="9">
        <v>0</v>
      </c>
      <c r="N781" s="95" t="s">
        <v>47</v>
      </c>
      <c r="O781" s="95" t="s">
        <v>56</v>
      </c>
      <c r="P781" s="95" t="s">
        <v>47</v>
      </c>
      <c r="Q781" s="9">
        <v>2752000</v>
      </c>
      <c r="R781" s="9">
        <v>0</v>
      </c>
      <c r="S781" s="9">
        <v>2752000</v>
      </c>
      <c r="T781" s="9">
        <v>0</v>
      </c>
      <c r="U781" s="95" t="s">
        <v>50</v>
      </c>
      <c r="V781" s="9">
        <v>0</v>
      </c>
      <c r="W781" s="9">
        <v>0</v>
      </c>
      <c r="X781" s="95" t="s">
        <v>50</v>
      </c>
      <c r="Y781" s="9">
        <v>0</v>
      </c>
      <c r="Z781" s="9">
        <v>0</v>
      </c>
      <c r="AA781" s="95" t="s">
        <v>50</v>
      </c>
      <c r="AB781" s="9">
        <v>0</v>
      </c>
      <c r="AC781" s="9">
        <v>0</v>
      </c>
      <c r="AD781" s="95" t="s">
        <v>50</v>
      </c>
      <c r="AE781" s="9">
        <v>0</v>
      </c>
      <c r="AF781" s="95">
        <v>0</v>
      </c>
      <c r="AG781" s="95" t="s">
        <v>50</v>
      </c>
      <c r="AH781" s="9">
        <v>0</v>
      </c>
      <c r="AI781" s="9">
        <v>0</v>
      </c>
      <c r="AJ781" s="95" t="s">
        <v>50</v>
      </c>
      <c r="AK781" s="9">
        <v>0</v>
      </c>
      <c r="AL781" s="9">
        <v>0</v>
      </c>
      <c r="AM781" s="96" t="s">
        <v>47</v>
      </c>
      <c r="AN781" s="95" t="s">
        <v>47</v>
      </c>
      <c r="AO781" s="96" t="s">
        <v>47</v>
      </c>
      <c r="AP781" s="95" t="s">
        <v>47</v>
      </c>
    </row>
    <row r="782" spans="1:42" s="101" customFormat="1" ht="15" customHeight="1" x14ac:dyDescent="0.25">
      <c r="A782" s="95" t="s">
        <v>2761</v>
      </c>
      <c r="B782" s="96">
        <v>44375</v>
      </c>
      <c r="C782" s="95" t="s">
        <v>46</v>
      </c>
      <c r="D782" s="95" t="s">
        <v>1054</v>
      </c>
      <c r="E782" s="95" t="s">
        <v>2486</v>
      </c>
      <c r="F782" s="95" t="s">
        <v>2489</v>
      </c>
      <c r="G782" s="95" t="s">
        <v>48</v>
      </c>
      <c r="H782" s="95" t="s">
        <v>1281</v>
      </c>
      <c r="I782" s="9" t="s">
        <v>47</v>
      </c>
      <c r="J782" s="9" t="s">
        <v>47</v>
      </c>
      <c r="K782" s="9" t="s">
        <v>47</v>
      </c>
      <c r="L782" s="9" t="s">
        <v>47</v>
      </c>
      <c r="M782" s="9">
        <v>0</v>
      </c>
      <c r="N782" s="95" t="s">
        <v>47</v>
      </c>
      <c r="O782" s="95" t="s">
        <v>56</v>
      </c>
      <c r="P782" s="95" t="s">
        <v>47</v>
      </c>
      <c r="Q782" s="9">
        <v>111562816</v>
      </c>
      <c r="R782" s="9">
        <v>0</v>
      </c>
      <c r="S782" s="9">
        <v>84702784</v>
      </c>
      <c r="T782" s="9">
        <v>0</v>
      </c>
      <c r="U782" s="95" t="s">
        <v>50</v>
      </c>
      <c r="V782" s="9">
        <v>0</v>
      </c>
      <c r="W782" s="9">
        <v>23155200</v>
      </c>
      <c r="X782" s="95" t="s">
        <v>50</v>
      </c>
      <c r="Y782" s="9">
        <v>3704832</v>
      </c>
      <c r="Z782" s="9">
        <v>0</v>
      </c>
      <c r="AA782" s="95" t="s">
        <v>50</v>
      </c>
      <c r="AB782" s="9">
        <v>0</v>
      </c>
      <c r="AC782" s="9">
        <v>0</v>
      </c>
      <c r="AD782" s="95" t="s">
        <v>50</v>
      </c>
      <c r="AE782" s="9">
        <v>0</v>
      </c>
      <c r="AF782" s="95">
        <v>0</v>
      </c>
      <c r="AG782" s="95" t="s">
        <v>50</v>
      </c>
      <c r="AH782" s="9">
        <v>0</v>
      </c>
      <c r="AI782" s="9">
        <v>0</v>
      </c>
      <c r="AJ782" s="95" t="s">
        <v>50</v>
      </c>
      <c r="AK782" s="9">
        <v>0</v>
      </c>
      <c r="AL782" s="9">
        <v>0</v>
      </c>
      <c r="AM782" s="96" t="s">
        <v>47</v>
      </c>
      <c r="AN782" s="95" t="s">
        <v>47</v>
      </c>
      <c r="AO782" s="96" t="s">
        <v>47</v>
      </c>
      <c r="AP782" s="95" t="s">
        <v>47</v>
      </c>
    </row>
    <row r="783" spans="1:42" ht="15" customHeight="1" x14ac:dyDescent="0.25">
      <c r="A783" s="95" t="s">
        <v>2762</v>
      </c>
      <c r="B783" s="97">
        <v>44375</v>
      </c>
      <c r="C783" s="95" t="s">
        <v>46</v>
      </c>
      <c r="D783" s="95" t="s">
        <v>2260</v>
      </c>
      <c r="E783" s="95" t="s">
        <v>2261</v>
      </c>
      <c r="F783" s="93" t="s">
        <v>1737</v>
      </c>
      <c r="G783" s="95" t="s">
        <v>48</v>
      </c>
      <c r="H783" s="95" t="s">
        <v>2265</v>
      </c>
      <c r="I783" s="9" t="s">
        <v>47</v>
      </c>
      <c r="J783" s="9" t="s">
        <v>47</v>
      </c>
      <c r="K783" s="9" t="s">
        <v>47</v>
      </c>
      <c r="L783" s="9" t="s">
        <v>47</v>
      </c>
      <c r="M783" s="9">
        <v>0</v>
      </c>
      <c r="N783" s="95" t="s">
        <v>47</v>
      </c>
      <c r="O783" s="95" t="s">
        <v>2258</v>
      </c>
      <c r="P783" s="95" t="s">
        <v>47</v>
      </c>
      <c r="Q783" s="9"/>
      <c r="R783" s="9">
        <v>0</v>
      </c>
      <c r="S783" s="9"/>
      <c r="T783" s="9">
        <v>0</v>
      </c>
      <c r="U783" s="95" t="s">
        <v>50</v>
      </c>
      <c r="V783" s="9">
        <v>0</v>
      </c>
      <c r="W783" s="9">
        <v>0</v>
      </c>
      <c r="X783" s="95" t="s">
        <v>49</v>
      </c>
      <c r="Y783" s="9">
        <v>0</v>
      </c>
      <c r="Z783" s="9">
        <v>0</v>
      </c>
      <c r="AA783" s="95" t="s">
        <v>50</v>
      </c>
      <c r="AB783" s="9">
        <v>0</v>
      </c>
      <c r="AC783" s="9">
        <v>0</v>
      </c>
      <c r="AD783" s="95" t="s">
        <v>50</v>
      </c>
      <c r="AE783" s="9">
        <v>0</v>
      </c>
      <c r="AF783" s="9">
        <v>0</v>
      </c>
      <c r="AG783" s="98"/>
      <c r="AH783" s="98"/>
      <c r="AI783" s="98"/>
      <c r="AJ783" s="98"/>
      <c r="AK783" s="9"/>
      <c r="AL783" s="99"/>
      <c r="AM783" s="98"/>
      <c r="AN783" s="98"/>
      <c r="AO783" s="98"/>
      <c r="AP783" s="98"/>
    </row>
    <row r="784" spans="1:42" ht="15" customHeight="1" x14ac:dyDescent="0.25">
      <c r="A784" s="95" t="s">
        <v>2763</v>
      </c>
      <c r="B784" s="96">
        <v>44376</v>
      </c>
      <c r="C784" s="95" t="s">
        <v>46</v>
      </c>
      <c r="D784" s="95" t="s">
        <v>53</v>
      </c>
      <c r="E784" s="95" t="s">
        <v>54</v>
      </c>
      <c r="F784" s="95" t="s">
        <v>2322</v>
      </c>
      <c r="G784" s="95" t="s">
        <v>48</v>
      </c>
      <c r="H784" s="95" t="s">
        <v>1284</v>
      </c>
      <c r="I784" s="9" t="s">
        <v>47</v>
      </c>
      <c r="J784" s="9" t="s">
        <v>47</v>
      </c>
      <c r="K784" s="9" t="s">
        <v>47</v>
      </c>
      <c r="L784" s="9" t="s">
        <v>47</v>
      </c>
      <c r="M784" s="9">
        <v>0</v>
      </c>
      <c r="N784" s="95" t="s">
        <v>47</v>
      </c>
      <c r="O784" s="95" t="s">
        <v>56</v>
      </c>
      <c r="P784" s="95" t="s">
        <v>47</v>
      </c>
      <c r="Q784" s="9">
        <v>1959039512.9599998</v>
      </c>
      <c r="R784" s="9">
        <v>0</v>
      </c>
      <c r="S784" s="9">
        <v>1550982768</v>
      </c>
      <c r="T784" s="9">
        <v>0</v>
      </c>
      <c r="U784" s="95" t="s">
        <v>50</v>
      </c>
      <c r="V784" s="9">
        <v>0</v>
      </c>
      <c r="W784" s="9">
        <v>351773056</v>
      </c>
      <c r="X784" s="95" t="s">
        <v>50</v>
      </c>
      <c r="Y784" s="9">
        <v>56283688.960000001</v>
      </c>
      <c r="Z784" s="9">
        <v>0</v>
      </c>
      <c r="AA784" s="95" t="s">
        <v>50</v>
      </c>
      <c r="AB784" s="9">
        <v>0</v>
      </c>
      <c r="AC784" s="9">
        <v>0</v>
      </c>
      <c r="AD784" s="95" t="s">
        <v>50</v>
      </c>
      <c r="AE784" s="9">
        <v>0</v>
      </c>
      <c r="AF784" s="95">
        <v>0</v>
      </c>
      <c r="AG784" s="95" t="s">
        <v>50</v>
      </c>
      <c r="AH784" s="9">
        <v>0</v>
      </c>
      <c r="AI784" s="9">
        <v>0</v>
      </c>
      <c r="AJ784" s="95" t="s">
        <v>50</v>
      </c>
      <c r="AK784" s="9">
        <v>0</v>
      </c>
      <c r="AL784" s="9">
        <v>0</v>
      </c>
      <c r="AM784" s="96" t="s">
        <v>47</v>
      </c>
      <c r="AN784" s="95" t="s">
        <v>47</v>
      </c>
      <c r="AO784" s="96" t="s">
        <v>47</v>
      </c>
      <c r="AP784" s="95" t="s">
        <v>47</v>
      </c>
    </row>
    <row r="785" spans="1:42" ht="15" customHeight="1" x14ac:dyDescent="0.25">
      <c r="A785" s="95" t="s">
        <v>2764</v>
      </c>
      <c r="B785" s="96">
        <v>44376</v>
      </c>
      <c r="C785" s="95" t="s">
        <v>1737</v>
      </c>
      <c r="D785" s="95" t="s">
        <v>53</v>
      </c>
      <c r="E785" s="95" t="s">
        <v>1738</v>
      </c>
      <c r="F785" s="95" t="s">
        <v>2198</v>
      </c>
      <c r="G785" s="95" t="s">
        <v>48</v>
      </c>
      <c r="H785" s="95" t="s">
        <v>2199</v>
      </c>
      <c r="I785" s="9" t="s">
        <v>47</v>
      </c>
      <c r="J785" s="9" t="s">
        <v>47</v>
      </c>
      <c r="K785" s="9" t="s">
        <v>47</v>
      </c>
      <c r="L785" s="9" t="s">
        <v>47</v>
      </c>
      <c r="M785" s="9">
        <v>0</v>
      </c>
      <c r="N785" s="95" t="s">
        <v>47</v>
      </c>
      <c r="O785" s="95" t="s">
        <v>56</v>
      </c>
      <c r="P785" s="95" t="s">
        <v>47</v>
      </c>
      <c r="Q785" s="9">
        <v>1490627435.54</v>
      </c>
      <c r="R785" s="9">
        <v>0</v>
      </c>
      <c r="S785" s="9">
        <v>1096066101</v>
      </c>
      <c r="T785" s="9">
        <v>0</v>
      </c>
      <c r="U785" s="95" t="s">
        <v>50</v>
      </c>
      <c r="V785" s="9">
        <v>0</v>
      </c>
      <c r="W785" s="9">
        <v>340139081.5</v>
      </c>
      <c r="X785" s="95" t="s">
        <v>49</v>
      </c>
      <c r="Y785" s="9">
        <v>54422253.040000007</v>
      </c>
      <c r="Z785" s="9">
        <v>0</v>
      </c>
      <c r="AA785" s="95" t="s">
        <v>50</v>
      </c>
      <c r="AB785" s="9">
        <v>0</v>
      </c>
      <c r="AC785" s="9">
        <v>0</v>
      </c>
      <c r="AD785" s="95" t="s">
        <v>50</v>
      </c>
      <c r="AE785" s="9">
        <v>0</v>
      </c>
      <c r="AF785" s="95">
        <v>0</v>
      </c>
      <c r="AG785" s="95" t="s">
        <v>50</v>
      </c>
      <c r="AH785" s="9">
        <v>0</v>
      </c>
      <c r="AI785" s="9">
        <v>0</v>
      </c>
      <c r="AJ785" s="95" t="s">
        <v>50</v>
      </c>
      <c r="AK785" s="9">
        <v>0</v>
      </c>
      <c r="AL785" s="9">
        <v>0</v>
      </c>
      <c r="AM785" s="96" t="s">
        <v>47</v>
      </c>
      <c r="AN785" s="95" t="s">
        <v>47</v>
      </c>
      <c r="AO785" s="96" t="s">
        <v>47</v>
      </c>
      <c r="AP785" s="95" t="s">
        <v>47</v>
      </c>
    </row>
    <row r="786" spans="1:42" ht="15" customHeight="1" x14ac:dyDescent="0.25">
      <c r="A786" s="95" t="s">
        <v>2765</v>
      </c>
      <c r="B786" s="96">
        <v>44376</v>
      </c>
      <c r="C786" s="95" t="s">
        <v>1484</v>
      </c>
      <c r="D786" s="95" t="s">
        <v>53</v>
      </c>
      <c r="E786" s="95" t="s">
        <v>1485</v>
      </c>
      <c r="F786" s="95" t="s">
        <v>1706</v>
      </c>
      <c r="G786" s="95" t="s">
        <v>48</v>
      </c>
      <c r="H786" s="95" t="s">
        <v>1707</v>
      </c>
      <c r="I786" s="9" t="s">
        <v>47</v>
      </c>
      <c r="J786" s="9" t="s">
        <v>47</v>
      </c>
      <c r="K786" s="9" t="s">
        <v>47</v>
      </c>
      <c r="L786" s="9" t="s">
        <v>47</v>
      </c>
      <c r="M786" s="9">
        <v>0</v>
      </c>
      <c r="N786" s="95" t="s">
        <v>47</v>
      </c>
      <c r="O786" s="95" t="s">
        <v>56</v>
      </c>
      <c r="P786" s="95" t="s">
        <v>47</v>
      </c>
      <c r="Q786" s="9">
        <v>1756301472</v>
      </c>
      <c r="R786" s="9">
        <v>0</v>
      </c>
      <c r="S786" s="9">
        <v>1637142560</v>
      </c>
      <c r="T786" s="9">
        <v>0</v>
      </c>
      <c r="U786" s="95" t="s">
        <v>50</v>
      </c>
      <c r="V786" s="9">
        <v>0</v>
      </c>
      <c r="W786" s="9">
        <v>102723200</v>
      </c>
      <c r="X786" s="95" t="s">
        <v>49</v>
      </c>
      <c r="Y786" s="9">
        <v>16435712</v>
      </c>
      <c r="Z786" s="9">
        <v>0</v>
      </c>
      <c r="AA786" s="95" t="s">
        <v>50</v>
      </c>
      <c r="AB786" s="9">
        <v>0</v>
      </c>
      <c r="AC786" s="9">
        <v>0</v>
      </c>
      <c r="AD786" s="95" t="s">
        <v>50</v>
      </c>
      <c r="AE786" s="9">
        <v>0</v>
      </c>
      <c r="AF786" s="95">
        <v>0</v>
      </c>
      <c r="AG786" s="95" t="s">
        <v>50</v>
      </c>
      <c r="AH786" s="9">
        <v>0</v>
      </c>
      <c r="AI786" s="9">
        <v>0</v>
      </c>
      <c r="AJ786" s="95" t="s">
        <v>50</v>
      </c>
      <c r="AK786" s="9">
        <v>0</v>
      </c>
      <c r="AL786" s="9">
        <v>0</v>
      </c>
      <c r="AM786" s="96" t="s">
        <v>47</v>
      </c>
      <c r="AN786" s="95" t="s">
        <v>47</v>
      </c>
      <c r="AO786" s="96" t="s">
        <v>47</v>
      </c>
      <c r="AP786" s="95" t="s">
        <v>47</v>
      </c>
    </row>
    <row r="787" spans="1:42" ht="15" customHeight="1" x14ac:dyDescent="0.25">
      <c r="A787" s="95" t="s">
        <v>2766</v>
      </c>
      <c r="B787" s="96">
        <v>44376</v>
      </c>
      <c r="C787" s="95" t="s">
        <v>1484</v>
      </c>
      <c r="D787" s="95" t="s">
        <v>53</v>
      </c>
      <c r="E787" s="95" t="s">
        <v>1485</v>
      </c>
      <c r="F787" s="95" t="s">
        <v>1708</v>
      </c>
      <c r="G787" s="95" t="s">
        <v>84</v>
      </c>
      <c r="H787" s="95" t="s">
        <v>47</v>
      </c>
      <c r="I787" s="9" t="s">
        <v>1709</v>
      </c>
      <c r="J787" s="9" t="s">
        <v>47</v>
      </c>
      <c r="K787" s="9" t="s">
        <v>1710</v>
      </c>
      <c r="L787" s="9" t="s">
        <v>1132</v>
      </c>
      <c r="M787" s="9">
        <v>26612576</v>
      </c>
      <c r="N787" s="95" t="s">
        <v>87</v>
      </c>
      <c r="O787" s="95" t="s">
        <v>1711</v>
      </c>
      <c r="P787" s="95" t="s">
        <v>1712</v>
      </c>
      <c r="Q787" s="9">
        <v>-2240000</v>
      </c>
      <c r="R787" s="9">
        <v>0</v>
      </c>
      <c r="S787" s="9">
        <v>-2240000</v>
      </c>
      <c r="T787" s="9">
        <v>0</v>
      </c>
      <c r="U787" s="95" t="s">
        <v>50</v>
      </c>
      <c r="V787" s="9">
        <v>0</v>
      </c>
      <c r="W787" s="9">
        <v>0</v>
      </c>
      <c r="X787" s="95" t="s">
        <v>50</v>
      </c>
      <c r="Y787" s="9">
        <v>0</v>
      </c>
      <c r="Z787" s="9">
        <v>0</v>
      </c>
      <c r="AA787" s="95" t="s">
        <v>50</v>
      </c>
      <c r="AB787" s="9">
        <v>0</v>
      </c>
      <c r="AC787" s="9">
        <v>0</v>
      </c>
      <c r="AD787" s="95" t="s">
        <v>50</v>
      </c>
      <c r="AE787" s="9">
        <v>0</v>
      </c>
      <c r="AF787" s="95">
        <v>0</v>
      </c>
      <c r="AG787" s="95" t="s">
        <v>50</v>
      </c>
      <c r="AH787" s="9">
        <v>0</v>
      </c>
      <c r="AI787" s="9">
        <v>0</v>
      </c>
      <c r="AJ787" s="95" t="s">
        <v>50</v>
      </c>
      <c r="AK787" s="9">
        <v>0</v>
      </c>
      <c r="AL787" s="9">
        <v>0</v>
      </c>
      <c r="AM787" s="96" t="s">
        <v>47</v>
      </c>
      <c r="AN787" s="95" t="s">
        <v>47</v>
      </c>
      <c r="AO787" s="96" t="s">
        <v>47</v>
      </c>
      <c r="AP787" s="95" t="s">
        <v>47</v>
      </c>
    </row>
    <row r="788" spans="1:42" ht="15" customHeight="1" x14ac:dyDescent="0.25">
      <c r="A788" s="95" t="s">
        <v>2767</v>
      </c>
      <c r="B788" s="96">
        <v>44376</v>
      </c>
      <c r="C788" s="95" t="s">
        <v>46</v>
      </c>
      <c r="D788" s="95" t="s">
        <v>58</v>
      </c>
      <c r="E788" s="95" t="s">
        <v>59</v>
      </c>
      <c r="F788" s="95" t="s">
        <v>2369</v>
      </c>
      <c r="G788" s="95" t="s">
        <v>48</v>
      </c>
      <c r="H788" s="95" t="s">
        <v>1286</v>
      </c>
      <c r="I788" s="9" t="s">
        <v>47</v>
      </c>
      <c r="J788" s="9" t="s">
        <v>47</v>
      </c>
      <c r="K788" s="9" t="s">
        <v>47</v>
      </c>
      <c r="L788" s="9" t="s">
        <v>47</v>
      </c>
      <c r="M788" s="9">
        <v>0</v>
      </c>
      <c r="N788" s="95" t="s">
        <v>47</v>
      </c>
      <c r="O788" s="95" t="s">
        <v>545</v>
      </c>
      <c r="P788" s="95" t="s">
        <v>546</v>
      </c>
      <c r="Q788" s="9">
        <v>42590896</v>
      </c>
      <c r="R788" s="9">
        <v>0</v>
      </c>
      <c r="S788" s="9">
        <v>42256816</v>
      </c>
      <c r="T788" s="9">
        <v>288000</v>
      </c>
      <c r="U788" s="95" t="s">
        <v>49</v>
      </c>
      <c r="V788" s="9">
        <v>46080</v>
      </c>
      <c r="W788" s="9">
        <v>0</v>
      </c>
      <c r="X788" s="95" t="s">
        <v>50</v>
      </c>
      <c r="Y788" s="9">
        <v>0</v>
      </c>
      <c r="Z788" s="9">
        <v>0</v>
      </c>
      <c r="AA788" s="95" t="s">
        <v>50</v>
      </c>
      <c r="AB788" s="9">
        <v>0</v>
      </c>
      <c r="AC788" s="9">
        <v>0</v>
      </c>
      <c r="AD788" s="95" t="s">
        <v>50</v>
      </c>
      <c r="AE788" s="9">
        <v>0</v>
      </c>
      <c r="AF788" s="95">
        <v>0</v>
      </c>
      <c r="AG788" s="95" t="s">
        <v>50</v>
      </c>
      <c r="AH788" s="9">
        <v>0</v>
      </c>
      <c r="AI788" s="9">
        <v>0</v>
      </c>
      <c r="AJ788" s="95" t="s">
        <v>50</v>
      </c>
      <c r="AK788" s="9">
        <v>0</v>
      </c>
      <c r="AL788" s="9">
        <v>0</v>
      </c>
      <c r="AM788" s="96" t="s">
        <v>47</v>
      </c>
      <c r="AN788" s="95" t="s">
        <v>47</v>
      </c>
      <c r="AO788" s="96" t="s">
        <v>47</v>
      </c>
      <c r="AP788" s="95" t="s">
        <v>47</v>
      </c>
    </row>
    <row r="789" spans="1:42" ht="15" customHeight="1" x14ac:dyDescent="0.25">
      <c r="A789" s="95" t="s">
        <v>2768</v>
      </c>
      <c r="B789" s="96">
        <v>44376</v>
      </c>
      <c r="C789" s="95" t="s">
        <v>46</v>
      </c>
      <c r="D789" s="95" t="s">
        <v>58</v>
      </c>
      <c r="E789" s="95" t="s">
        <v>59</v>
      </c>
      <c r="F789" s="95" t="s">
        <v>2369</v>
      </c>
      <c r="G789" s="95" t="s">
        <v>48</v>
      </c>
      <c r="H789" s="95" t="s">
        <v>1288</v>
      </c>
      <c r="I789" s="9" t="s">
        <v>47</v>
      </c>
      <c r="J789" s="9" t="s">
        <v>47</v>
      </c>
      <c r="K789" s="9" t="s">
        <v>47</v>
      </c>
      <c r="L789" s="9" t="s">
        <v>47</v>
      </c>
      <c r="M789" s="9">
        <v>0</v>
      </c>
      <c r="N789" s="95" t="s">
        <v>47</v>
      </c>
      <c r="O789" s="95" t="s">
        <v>56</v>
      </c>
      <c r="P789" s="95" t="s">
        <v>47</v>
      </c>
      <c r="Q789" s="9">
        <v>32631936</v>
      </c>
      <c r="R789" s="9">
        <v>0</v>
      </c>
      <c r="S789" s="9">
        <v>32631936</v>
      </c>
      <c r="T789" s="9">
        <v>0</v>
      </c>
      <c r="U789" s="95" t="s">
        <v>50</v>
      </c>
      <c r="V789" s="9">
        <v>0</v>
      </c>
      <c r="W789" s="9">
        <v>0</v>
      </c>
      <c r="X789" s="95" t="s">
        <v>50</v>
      </c>
      <c r="Y789" s="9">
        <v>0</v>
      </c>
      <c r="Z789" s="9">
        <v>0</v>
      </c>
      <c r="AA789" s="95" t="s">
        <v>50</v>
      </c>
      <c r="AB789" s="9">
        <v>0</v>
      </c>
      <c r="AC789" s="9">
        <v>0</v>
      </c>
      <c r="AD789" s="95" t="s">
        <v>50</v>
      </c>
      <c r="AE789" s="9">
        <v>0</v>
      </c>
      <c r="AF789" s="95">
        <v>0</v>
      </c>
      <c r="AG789" s="95" t="s">
        <v>50</v>
      </c>
      <c r="AH789" s="9">
        <v>0</v>
      </c>
      <c r="AI789" s="9">
        <v>0</v>
      </c>
      <c r="AJ789" s="95" t="s">
        <v>50</v>
      </c>
      <c r="AK789" s="9">
        <v>0</v>
      </c>
      <c r="AL789" s="9">
        <v>0</v>
      </c>
      <c r="AM789" s="96" t="s">
        <v>47</v>
      </c>
      <c r="AN789" s="95" t="s">
        <v>47</v>
      </c>
      <c r="AO789" s="96" t="s">
        <v>47</v>
      </c>
      <c r="AP789" s="95" t="s">
        <v>47</v>
      </c>
    </row>
    <row r="790" spans="1:42" ht="15" customHeight="1" x14ac:dyDescent="0.25">
      <c r="A790" s="95" t="s">
        <v>2769</v>
      </c>
      <c r="B790" s="96">
        <v>44376</v>
      </c>
      <c r="C790" s="95" t="s">
        <v>46</v>
      </c>
      <c r="D790" s="95" t="s">
        <v>58</v>
      </c>
      <c r="E790" s="95" t="s">
        <v>59</v>
      </c>
      <c r="F790" s="95" t="s">
        <v>2369</v>
      </c>
      <c r="G790" s="95" t="s">
        <v>48</v>
      </c>
      <c r="H790" s="95" t="s">
        <v>1290</v>
      </c>
      <c r="I790" s="9" t="s">
        <v>47</v>
      </c>
      <c r="J790" s="9" t="s">
        <v>47</v>
      </c>
      <c r="K790" s="9" t="s">
        <v>47</v>
      </c>
      <c r="L790" s="9" t="s">
        <v>47</v>
      </c>
      <c r="M790" s="9">
        <v>0</v>
      </c>
      <c r="N790" s="95" t="s">
        <v>47</v>
      </c>
      <c r="O790" s="95" t="s">
        <v>1291</v>
      </c>
      <c r="P790" s="95" t="s">
        <v>1292</v>
      </c>
      <c r="Q790" s="9">
        <v>355200000</v>
      </c>
      <c r="R790" s="9">
        <v>0</v>
      </c>
      <c r="S790" s="9">
        <v>355200000</v>
      </c>
      <c r="T790" s="9">
        <v>0</v>
      </c>
      <c r="U790" s="95" t="s">
        <v>50</v>
      </c>
      <c r="V790" s="9">
        <v>0</v>
      </c>
      <c r="W790" s="9">
        <v>0</v>
      </c>
      <c r="X790" s="95" t="s">
        <v>50</v>
      </c>
      <c r="Y790" s="9">
        <v>0</v>
      </c>
      <c r="Z790" s="9">
        <v>0</v>
      </c>
      <c r="AA790" s="95" t="s">
        <v>50</v>
      </c>
      <c r="AB790" s="9">
        <v>0</v>
      </c>
      <c r="AC790" s="9">
        <v>0</v>
      </c>
      <c r="AD790" s="95" t="s">
        <v>50</v>
      </c>
      <c r="AE790" s="9">
        <v>0</v>
      </c>
      <c r="AF790" s="95">
        <v>0</v>
      </c>
      <c r="AG790" s="95" t="s">
        <v>50</v>
      </c>
      <c r="AH790" s="9">
        <v>0</v>
      </c>
      <c r="AI790" s="9">
        <v>0</v>
      </c>
      <c r="AJ790" s="95" t="s">
        <v>50</v>
      </c>
      <c r="AK790" s="9">
        <v>0</v>
      </c>
      <c r="AL790" s="9">
        <v>0</v>
      </c>
      <c r="AM790" s="96" t="s">
        <v>47</v>
      </c>
      <c r="AN790" s="95" t="s">
        <v>47</v>
      </c>
      <c r="AO790" s="96" t="s">
        <v>47</v>
      </c>
      <c r="AP790" s="95" t="s">
        <v>47</v>
      </c>
    </row>
    <row r="791" spans="1:42" ht="15" customHeight="1" x14ac:dyDescent="0.25">
      <c r="A791" s="95" t="s">
        <v>2770</v>
      </c>
      <c r="B791" s="96">
        <v>44376</v>
      </c>
      <c r="C791" s="95" t="s">
        <v>46</v>
      </c>
      <c r="D791" s="95" t="s">
        <v>58</v>
      </c>
      <c r="E791" s="95" t="s">
        <v>59</v>
      </c>
      <c r="F791" s="95" t="s">
        <v>2369</v>
      </c>
      <c r="G791" s="95" t="s">
        <v>48</v>
      </c>
      <c r="H791" s="95" t="s">
        <v>1294</v>
      </c>
      <c r="I791" s="9" t="s">
        <v>47</v>
      </c>
      <c r="J791" s="9" t="s">
        <v>47</v>
      </c>
      <c r="K791" s="9" t="s">
        <v>47</v>
      </c>
      <c r="L791" s="9" t="s">
        <v>47</v>
      </c>
      <c r="M791" s="9">
        <v>0</v>
      </c>
      <c r="N791" s="95" t="s">
        <v>47</v>
      </c>
      <c r="O791" s="95" t="s">
        <v>56</v>
      </c>
      <c r="P791" s="95" t="s">
        <v>47</v>
      </c>
      <c r="Q791" s="9">
        <v>215654019.19999999</v>
      </c>
      <c r="R791" s="9">
        <v>0</v>
      </c>
      <c r="S791" s="9">
        <v>201855216</v>
      </c>
      <c r="T791" s="9">
        <v>0</v>
      </c>
      <c r="U791" s="95" t="s">
        <v>50</v>
      </c>
      <c r="V791" s="9">
        <v>0</v>
      </c>
      <c r="W791" s="9">
        <v>11895520</v>
      </c>
      <c r="X791" s="95" t="s">
        <v>50</v>
      </c>
      <c r="Y791" s="9">
        <v>1903283.2</v>
      </c>
      <c r="Z791" s="9">
        <v>0</v>
      </c>
      <c r="AA791" s="95" t="s">
        <v>50</v>
      </c>
      <c r="AB791" s="9">
        <v>0</v>
      </c>
      <c r="AC791" s="9">
        <v>0</v>
      </c>
      <c r="AD791" s="95" t="s">
        <v>50</v>
      </c>
      <c r="AE791" s="9">
        <v>0</v>
      </c>
      <c r="AF791" s="95">
        <v>0</v>
      </c>
      <c r="AG791" s="95" t="s">
        <v>50</v>
      </c>
      <c r="AH791" s="9">
        <v>0</v>
      </c>
      <c r="AI791" s="9">
        <v>0</v>
      </c>
      <c r="AJ791" s="95" t="s">
        <v>50</v>
      </c>
      <c r="AK791" s="9">
        <v>0</v>
      </c>
      <c r="AL791" s="9">
        <v>0</v>
      </c>
      <c r="AM791" s="96" t="s">
        <v>47</v>
      </c>
      <c r="AN791" s="95" t="s">
        <v>47</v>
      </c>
      <c r="AO791" s="96" t="s">
        <v>47</v>
      </c>
      <c r="AP791" s="95" t="s">
        <v>47</v>
      </c>
    </row>
    <row r="792" spans="1:42" ht="15" customHeight="1" x14ac:dyDescent="0.25">
      <c r="A792" s="95" t="s">
        <v>2771</v>
      </c>
      <c r="B792" s="96">
        <v>44376</v>
      </c>
      <c r="C792" s="95" t="s">
        <v>46</v>
      </c>
      <c r="D792" s="95" t="s">
        <v>58</v>
      </c>
      <c r="E792" s="95" t="s">
        <v>59</v>
      </c>
      <c r="F792" s="95" t="s">
        <v>2369</v>
      </c>
      <c r="G792" s="95" t="s">
        <v>48</v>
      </c>
      <c r="H792" s="95" t="s">
        <v>1296</v>
      </c>
      <c r="I792" s="9" t="s">
        <v>47</v>
      </c>
      <c r="J792" s="9" t="s">
        <v>47</v>
      </c>
      <c r="K792" s="9" t="s">
        <v>47</v>
      </c>
      <c r="L792" s="9" t="s">
        <v>47</v>
      </c>
      <c r="M792" s="9">
        <v>0</v>
      </c>
      <c r="N792" s="95" t="s">
        <v>47</v>
      </c>
      <c r="O792" s="95" t="s">
        <v>341</v>
      </c>
      <c r="P792" s="95" t="s">
        <v>342</v>
      </c>
      <c r="Q792" s="9">
        <v>16023552</v>
      </c>
      <c r="R792" s="9">
        <v>0</v>
      </c>
      <c r="S792" s="9">
        <v>6944000</v>
      </c>
      <c r="T792" s="9">
        <v>7827200</v>
      </c>
      <c r="U792" s="95" t="s">
        <v>49</v>
      </c>
      <c r="V792" s="9">
        <v>1252352</v>
      </c>
      <c r="W792" s="9">
        <v>0</v>
      </c>
      <c r="X792" s="95" t="s">
        <v>50</v>
      </c>
      <c r="Y792" s="9">
        <v>0</v>
      </c>
      <c r="Z792" s="9">
        <v>0</v>
      </c>
      <c r="AA792" s="95" t="s">
        <v>50</v>
      </c>
      <c r="AB792" s="9">
        <v>0</v>
      </c>
      <c r="AC792" s="9">
        <v>0</v>
      </c>
      <c r="AD792" s="95" t="s">
        <v>50</v>
      </c>
      <c r="AE792" s="9">
        <v>0</v>
      </c>
      <c r="AF792" s="95">
        <v>0</v>
      </c>
      <c r="AG792" s="95" t="s">
        <v>50</v>
      </c>
      <c r="AH792" s="9">
        <v>0</v>
      </c>
      <c r="AI792" s="9">
        <v>0</v>
      </c>
      <c r="AJ792" s="95" t="s">
        <v>50</v>
      </c>
      <c r="AK792" s="9">
        <v>0</v>
      </c>
      <c r="AL792" s="9">
        <v>0</v>
      </c>
      <c r="AM792" s="96" t="s">
        <v>47</v>
      </c>
      <c r="AN792" s="95" t="s">
        <v>47</v>
      </c>
      <c r="AO792" s="96" t="s">
        <v>47</v>
      </c>
      <c r="AP792" s="95" t="s">
        <v>47</v>
      </c>
    </row>
    <row r="793" spans="1:42" ht="15" customHeight="1" x14ac:dyDescent="0.25">
      <c r="A793" s="95" t="s">
        <v>2772</v>
      </c>
      <c r="B793" s="96">
        <v>44376</v>
      </c>
      <c r="C793" s="95" t="s">
        <v>46</v>
      </c>
      <c r="D793" s="95" t="s">
        <v>58</v>
      </c>
      <c r="E793" s="95" t="s">
        <v>59</v>
      </c>
      <c r="F793" s="95" t="s">
        <v>2369</v>
      </c>
      <c r="G793" s="95" t="s">
        <v>48</v>
      </c>
      <c r="H793" s="95" t="s">
        <v>1298</v>
      </c>
      <c r="I793" s="9" t="s">
        <v>47</v>
      </c>
      <c r="J793" s="9" t="s">
        <v>47</v>
      </c>
      <c r="K793" s="9" t="s">
        <v>47</v>
      </c>
      <c r="L793" s="9" t="s">
        <v>47</v>
      </c>
      <c r="M793" s="9">
        <v>0</v>
      </c>
      <c r="N793" s="95" t="s">
        <v>47</v>
      </c>
      <c r="O793" s="95" t="s">
        <v>56</v>
      </c>
      <c r="P793" s="95" t="s">
        <v>47</v>
      </c>
      <c r="Q793" s="9">
        <v>730768350.86000001</v>
      </c>
      <c r="R793" s="9">
        <v>0</v>
      </c>
      <c r="S793" s="9">
        <v>558850976</v>
      </c>
      <c r="T793" s="9">
        <v>0</v>
      </c>
      <c r="U793" s="95" t="s">
        <v>50</v>
      </c>
      <c r="V793" s="9">
        <v>0</v>
      </c>
      <c r="W793" s="9">
        <v>148204633.5</v>
      </c>
      <c r="X793" s="95" t="s">
        <v>49</v>
      </c>
      <c r="Y793" s="9">
        <v>23712741.360000003</v>
      </c>
      <c r="Z793" s="9">
        <v>0</v>
      </c>
      <c r="AA793" s="95" t="s">
        <v>50</v>
      </c>
      <c r="AB793" s="9">
        <v>0</v>
      </c>
      <c r="AC793" s="9">
        <v>0</v>
      </c>
      <c r="AD793" s="95" t="s">
        <v>50</v>
      </c>
      <c r="AE793" s="9">
        <v>0</v>
      </c>
      <c r="AF793" s="95">
        <v>0</v>
      </c>
      <c r="AG793" s="95" t="s">
        <v>50</v>
      </c>
      <c r="AH793" s="9">
        <v>0</v>
      </c>
      <c r="AI793" s="9">
        <v>0</v>
      </c>
      <c r="AJ793" s="95" t="s">
        <v>50</v>
      </c>
      <c r="AK793" s="9">
        <v>0</v>
      </c>
      <c r="AL793" s="9">
        <v>0</v>
      </c>
      <c r="AM793" s="96" t="s">
        <v>47</v>
      </c>
      <c r="AN793" s="95" t="s">
        <v>47</v>
      </c>
      <c r="AO793" s="96" t="s">
        <v>47</v>
      </c>
      <c r="AP793" s="95" t="s">
        <v>47</v>
      </c>
    </row>
    <row r="794" spans="1:42" ht="15" customHeight="1" x14ac:dyDescent="0.25">
      <c r="A794" s="95" t="s">
        <v>2773</v>
      </c>
      <c r="B794" s="96">
        <v>44376</v>
      </c>
      <c r="C794" s="95" t="s">
        <v>46</v>
      </c>
      <c r="D794" s="95" t="s">
        <v>58</v>
      </c>
      <c r="E794" s="95" t="s">
        <v>59</v>
      </c>
      <c r="F794" s="95" t="s">
        <v>2369</v>
      </c>
      <c r="G794" s="95" t="s">
        <v>84</v>
      </c>
      <c r="H794" s="95" t="s">
        <v>47</v>
      </c>
      <c r="I794" s="9" t="s">
        <v>345</v>
      </c>
      <c r="J794" s="9" t="s">
        <v>47</v>
      </c>
      <c r="K794" s="9" t="s">
        <v>1300</v>
      </c>
      <c r="L794" s="9" t="s">
        <v>1282</v>
      </c>
      <c r="M794" s="9">
        <v>25363200</v>
      </c>
      <c r="N794" s="95" t="s">
        <v>87</v>
      </c>
      <c r="O794" s="95" t="s">
        <v>1301</v>
      </c>
      <c r="P794" s="95" t="s">
        <v>1302</v>
      </c>
      <c r="Q794" s="9">
        <v>-25363200</v>
      </c>
      <c r="R794" s="9">
        <v>0</v>
      </c>
      <c r="S794" s="9">
        <v>-25363200</v>
      </c>
      <c r="T794" s="9">
        <v>0</v>
      </c>
      <c r="U794" s="95" t="s">
        <v>50</v>
      </c>
      <c r="V794" s="9">
        <v>0</v>
      </c>
      <c r="W794" s="9">
        <v>0</v>
      </c>
      <c r="X794" s="95" t="s">
        <v>50</v>
      </c>
      <c r="Y794" s="9">
        <v>0</v>
      </c>
      <c r="Z794" s="9">
        <v>0</v>
      </c>
      <c r="AA794" s="95" t="s">
        <v>50</v>
      </c>
      <c r="AB794" s="9">
        <v>0</v>
      </c>
      <c r="AC794" s="9">
        <v>0</v>
      </c>
      <c r="AD794" s="95" t="s">
        <v>50</v>
      </c>
      <c r="AE794" s="9">
        <v>0</v>
      </c>
      <c r="AF794" s="95">
        <v>0</v>
      </c>
      <c r="AG794" s="95" t="s">
        <v>50</v>
      </c>
      <c r="AH794" s="9">
        <v>0</v>
      </c>
      <c r="AI794" s="9">
        <v>0</v>
      </c>
      <c r="AJ794" s="95" t="s">
        <v>50</v>
      </c>
      <c r="AK794" s="9">
        <v>0</v>
      </c>
      <c r="AL794" s="9">
        <v>0</v>
      </c>
      <c r="AM794" s="96" t="s">
        <v>47</v>
      </c>
      <c r="AN794" s="95" t="s">
        <v>47</v>
      </c>
      <c r="AO794" s="96" t="s">
        <v>47</v>
      </c>
      <c r="AP794" s="95" t="s">
        <v>47</v>
      </c>
    </row>
    <row r="795" spans="1:42" ht="15" customHeight="1" x14ac:dyDescent="0.25">
      <c r="A795" s="95" t="s">
        <v>2774</v>
      </c>
      <c r="B795" s="96">
        <v>44376</v>
      </c>
      <c r="C795" s="95" t="s">
        <v>1737</v>
      </c>
      <c r="D795" s="95" t="s">
        <v>58</v>
      </c>
      <c r="E795" s="95" t="s">
        <v>1746</v>
      </c>
      <c r="F795" s="95" t="s">
        <v>2130</v>
      </c>
      <c r="G795" s="95" t="s">
        <v>48</v>
      </c>
      <c r="H795" s="95" t="s">
        <v>2200</v>
      </c>
      <c r="I795" s="9" t="s">
        <v>47</v>
      </c>
      <c r="J795" s="9" t="s">
        <v>47</v>
      </c>
      <c r="K795" s="9" t="s">
        <v>47</v>
      </c>
      <c r="L795" s="9" t="s">
        <v>47</v>
      </c>
      <c r="M795" s="9">
        <v>0</v>
      </c>
      <c r="N795" s="95" t="s">
        <v>47</v>
      </c>
      <c r="O795" s="95" t="s">
        <v>56</v>
      </c>
      <c r="P795" s="95" t="s">
        <v>47</v>
      </c>
      <c r="Q795" s="9">
        <v>613238007.00999999</v>
      </c>
      <c r="R795" s="9">
        <v>0</v>
      </c>
      <c r="S795" s="9">
        <v>375247841.25</v>
      </c>
      <c r="T795" s="9">
        <v>0</v>
      </c>
      <c r="U795" s="95" t="s">
        <v>50</v>
      </c>
      <c r="V795" s="9">
        <v>0</v>
      </c>
      <c r="W795" s="9">
        <v>205163936</v>
      </c>
      <c r="X795" s="95" t="s">
        <v>49</v>
      </c>
      <c r="Y795" s="9">
        <v>32826229.760000002</v>
      </c>
      <c r="Z795" s="9">
        <v>0</v>
      </c>
      <c r="AA795" s="95" t="s">
        <v>50</v>
      </c>
      <c r="AB795" s="9">
        <v>0</v>
      </c>
      <c r="AC795" s="9">
        <v>0</v>
      </c>
      <c r="AD795" s="95" t="s">
        <v>50</v>
      </c>
      <c r="AE795" s="9">
        <v>0</v>
      </c>
      <c r="AF795" s="95">
        <v>0</v>
      </c>
      <c r="AG795" s="95" t="s">
        <v>50</v>
      </c>
      <c r="AH795" s="9">
        <v>0</v>
      </c>
      <c r="AI795" s="9">
        <v>0</v>
      </c>
      <c r="AJ795" s="95" t="s">
        <v>50</v>
      </c>
      <c r="AK795" s="9">
        <v>0</v>
      </c>
      <c r="AL795" s="9">
        <v>0</v>
      </c>
      <c r="AM795" s="96" t="s">
        <v>47</v>
      </c>
      <c r="AN795" s="95" t="s">
        <v>47</v>
      </c>
      <c r="AO795" s="96" t="s">
        <v>47</v>
      </c>
      <c r="AP795" s="95" t="s">
        <v>47</v>
      </c>
    </row>
    <row r="796" spans="1:42" ht="15" customHeight="1" x14ac:dyDescent="0.25">
      <c r="A796" s="95" t="s">
        <v>2775</v>
      </c>
      <c r="B796" s="96">
        <v>44376</v>
      </c>
      <c r="C796" s="95" t="s">
        <v>1484</v>
      </c>
      <c r="D796" s="95" t="s">
        <v>58</v>
      </c>
      <c r="E796" s="95" t="s">
        <v>1493</v>
      </c>
      <c r="F796" s="95" t="s">
        <v>1713</v>
      </c>
      <c r="G796" s="95" t="s">
        <v>48</v>
      </c>
      <c r="H796" s="95" t="s">
        <v>1714</v>
      </c>
      <c r="I796" s="9" t="s">
        <v>47</v>
      </c>
      <c r="J796" s="9" t="s">
        <v>47</v>
      </c>
      <c r="K796" s="9" t="s">
        <v>47</v>
      </c>
      <c r="L796" s="9" t="s">
        <v>47</v>
      </c>
      <c r="M796" s="9">
        <v>0</v>
      </c>
      <c r="N796" s="95" t="s">
        <v>47</v>
      </c>
      <c r="O796" s="95" t="s">
        <v>56</v>
      </c>
      <c r="P796" s="95" t="s">
        <v>47</v>
      </c>
      <c r="Q796" s="9">
        <v>1381520176</v>
      </c>
      <c r="R796" s="9">
        <v>0</v>
      </c>
      <c r="S796" s="9">
        <v>1263504560</v>
      </c>
      <c r="T796" s="9">
        <v>0</v>
      </c>
      <c r="U796" s="95" t="s">
        <v>50</v>
      </c>
      <c r="V796" s="9">
        <v>0</v>
      </c>
      <c r="W796" s="9">
        <v>101737600</v>
      </c>
      <c r="X796" s="95" t="s">
        <v>49</v>
      </c>
      <c r="Y796" s="9">
        <v>16278016</v>
      </c>
      <c r="Z796" s="9">
        <v>0</v>
      </c>
      <c r="AA796" s="95" t="s">
        <v>50</v>
      </c>
      <c r="AB796" s="9">
        <v>0</v>
      </c>
      <c r="AC796" s="9">
        <v>0</v>
      </c>
      <c r="AD796" s="95" t="s">
        <v>50</v>
      </c>
      <c r="AE796" s="9">
        <v>0</v>
      </c>
      <c r="AF796" s="95">
        <v>0</v>
      </c>
      <c r="AG796" s="95" t="s">
        <v>50</v>
      </c>
      <c r="AH796" s="9">
        <v>0</v>
      </c>
      <c r="AI796" s="9">
        <v>0</v>
      </c>
      <c r="AJ796" s="95" t="s">
        <v>50</v>
      </c>
      <c r="AK796" s="9">
        <v>0</v>
      </c>
      <c r="AL796" s="9">
        <v>0</v>
      </c>
      <c r="AM796" s="96" t="s">
        <v>47</v>
      </c>
      <c r="AN796" s="95" t="s">
        <v>47</v>
      </c>
      <c r="AO796" s="96" t="s">
        <v>47</v>
      </c>
      <c r="AP796" s="95" t="s">
        <v>47</v>
      </c>
    </row>
    <row r="797" spans="1:42" ht="15" customHeight="1" x14ac:dyDescent="0.25">
      <c r="A797" s="95" t="s">
        <v>2776</v>
      </c>
      <c r="B797" s="97">
        <v>44376</v>
      </c>
      <c r="C797" s="95" t="s">
        <v>46</v>
      </c>
      <c r="D797" s="95" t="s">
        <v>58</v>
      </c>
      <c r="E797" s="95" t="s">
        <v>2275</v>
      </c>
      <c r="F797" s="93" t="s">
        <v>2307</v>
      </c>
      <c r="G797" s="95" t="s">
        <v>2276</v>
      </c>
      <c r="H797" s="95" t="s">
        <v>2308</v>
      </c>
      <c r="I797" s="95"/>
      <c r="J797" s="9"/>
      <c r="K797" s="9"/>
      <c r="L797" s="9"/>
      <c r="M797" s="9">
        <v>0</v>
      </c>
      <c r="N797" s="95"/>
      <c r="O797" s="95" t="s">
        <v>56</v>
      </c>
      <c r="P797" s="95"/>
      <c r="Q797" s="9">
        <v>679431141.79999995</v>
      </c>
      <c r="R797" s="9">
        <v>0</v>
      </c>
      <c r="S797" s="9">
        <v>679431141.79999995</v>
      </c>
      <c r="T797" s="9">
        <v>0</v>
      </c>
      <c r="U797" s="95" t="s">
        <v>50</v>
      </c>
      <c r="V797" s="9">
        <v>0</v>
      </c>
      <c r="W797" s="9">
        <v>0</v>
      </c>
      <c r="X797" s="95" t="s">
        <v>50</v>
      </c>
      <c r="Y797" s="9">
        <v>0</v>
      </c>
      <c r="Z797" s="9">
        <v>0</v>
      </c>
      <c r="AA797" s="95" t="s">
        <v>50</v>
      </c>
      <c r="AB797" s="9">
        <v>0</v>
      </c>
      <c r="AC797" s="9">
        <v>0</v>
      </c>
      <c r="AD797" s="95" t="s">
        <v>50</v>
      </c>
      <c r="AE797" s="9">
        <v>0</v>
      </c>
      <c r="AF797" s="9">
        <v>0</v>
      </c>
      <c r="AG797" s="98"/>
      <c r="AH797" s="98"/>
      <c r="AI797" s="98"/>
      <c r="AJ797" s="98"/>
      <c r="AK797" s="9"/>
      <c r="AL797" s="9"/>
      <c r="AM797" s="99"/>
      <c r="AN797" s="98"/>
      <c r="AO797" s="98"/>
      <c r="AP797" s="98"/>
    </row>
    <row r="798" spans="1:42" ht="15" customHeight="1" x14ac:dyDescent="0.25">
      <c r="A798" s="95" t="s">
        <v>2777</v>
      </c>
      <c r="B798" s="96">
        <v>44376</v>
      </c>
      <c r="C798" s="95" t="s">
        <v>46</v>
      </c>
      <c r="D798" s="95" t="s">
        <v>62</v>
      </c>
      <c r="E798" s="95" t="s">
        <v>63</v>
      </c>
      <c r="F798" s="95" t="s">
        <v>2381</v>
      </c>
      <c r="G798" s="95" t="s">
        <v>48</v>
      </c>
      <c r="H798" s="95" t="s">
        <v>1304</v>
      </c>
      <c r="I798" s="9" t="s">
        <v>47</v>
      </c>
      <c r="J798" s="9" t="s">
        <v>47</v>
      </c>
      <c r="K798" s="9" t="s">
        <v>47</v>
      </c>
      <c r="L798" s="9" t="s">
        <v>47</v>
      </c>
      <c r="M798" s="9">
        <v>0</v>
      </c>
      <c r="N798" s="95" t="s">
        <v>47</v>
      </c>
      <c r="O798" s="95" t="s">
        <v>56</v>
      </c>
      <c r="P798" s="95" t="s">
        <v>47</v>
      </c>
      <c r="Q798" s="9">
        <v>1452639552.9499998</v>
      </c>
      <c r="R798" s="9">
        <v>0</v>
      </c>
      <c r="S798" s="9">
        <v>1117059258.25</v>
      </c>
      <c r="T798" s="9">
        <v>0</v>
      </c>
      <c r="U798" s="95" t="s">
        <v>50</v>
      </c>
      <c r="V798" s="9">
        <v>0</v>
      </c>
      <c r="W798" s="9">
        <v>289293357.5</v>
      </c>
      <c r="X798" s="95" t="s">
        <v>49</v>
      </c>
      <c r="Y798" s="9">
        <v>46286937.200000003</v>
      </c>
      <c r="Z798" s="9">
        <v>0</v>
      </c>
      <c r="AA798" s="95" t="s">
        <v>50</v>
      </c>
      <c r="AB798" s="9">
        <v>0</v>
      </c>
      <c r="AC798" s="9">
        <v>0</v>
      </c>
      <c r="AD798" s="95" t="s">
        <v>50</v>
      </c>
      <c r="AE798" s="9">
        <v>0</v>
      </c>
      <c r="AF798" s="95">
        <v>0</v>
      </c>
      <c r="AG798" s="95" t="s">
        <v>50</v>
      </c>
      <c r="AH798" s="9">
        <v>0</v>
      </c>
      <c r="AI798" s="9">
        <v>0</v>
      </c>
      <c r="AJ798" s="95" t="s">
        <v>50</v>
      </c>
      <c r="AK798" s="9">
        <v>0</v>
      </c>
      <c r="AL798" s="9">
        <v>0</v>
      </c>
      <c r="AM798" s="96" t="s">
        <v>47</v>
      </c>
      <c r="AN798" s="95" t="s">
        <v>47</v>
      </c>
      <c r="AO798" s="96" t="s">
        <v>47</v>
      </c>
      <c r="AP798" s="95" t="s">
        <v>47</v>
      </c>
    </row>
    <row r="799" spans="1:42" ht="15" customHeight="1" x14ac:dyDescent="0.25">
      <c r="A799" s="95" t="s">
        <v>2778</v>
      </c>
      <c r="B799" s="96">
        <v>44376</v>
      </c>
      <c r="C799" s="95" t="s">
        <v>46</v>
      </c>
      <c r="D799" s="95" t="s">
        <v>62</v>
      </c>
      <c r="E799" s="95" t="s">
        <v>63</v>
      </c>
      <c r="F799" s="95" t="s">
        <v>2381</v>
      </c>
      <c r="G799" s="95" t="s">
        <v>48</v>
      </c>
      <c r="H799" s="95" t="s">
        <v>1306</v>
      </c>
      <c r="I799" s="9" t="s">
        <v>47</v>
      </c>
      <c r="J799" s="9" t="s">
        <v>47</v>
      </c>
      <c r="K799" s="9" t="s">
        <v>47</v>
      </c>
      <c r="L799" s="9" t="s">
        <v>47</v>
      </c>
      <c r="M799" s="9">
        <v>0</v>
      </c>
      <c r="N799" s="95" t="s">
        <v>47</v>
      </c>
      <c r="O799" s="95" t="s">
        <v>1307</v>
      </c>
      <c r="P799" s="95" t="s">
        <v>1308</v>
      </c>
      <c r="Q799" s="9">
        <v>43377760</v>
      </c>
      <c r="R799" s="9">
        <v>0</v>
      </c>
      <c r="S799" s="9">
        <v>33485280</v>
      </c>
      <c r="T799" s="9">
        <v>8528000</v>
      </c>
      <c r="U799" s="95" t="s">
        <v>49</v>
      </c>
      <c r="V799" s="9">
        <v>1364480</v>
      </c>
      <c r="W799" s="9">
        <v>0</v>
      </c>
      <c r="X799" s="95" t="s">
        <v>50</v>
      </c>
      <c r="Y799" s="9">
        <v>0</v>
      </c>
      <c r="Z799" s="9">
        <v>0</v>
      </c>
      <c r="AA799" s="95" t="s">
        <v>50</v>
      </c>
      <c r="AB799" s="9">
        <v>0</v>
      </c>
      <c r="AC799" s="9">
        <v>0</v>
      </c>
      <c r="AD799" s="95" t="s">
        <v>50</v>
      </c>
      <c r="AE799" s="9">
        <v>0</v>
      </c>
      <c r="AF799" s="95">
        <v>0</v>
      </c>
      <c r="AG799" s="95" t="s">
        <v>50</v>
      </c>
      <c r="AH799" s="9">
        <v>0</v>
      </c>
      <c r="AI799" s="9">
        <v>0</v>
      </c>
      <c r="AJ799" s="95" t="s">
        <v>50</v>
      </c>
      <c r="AK799" s="9">
        <v>0</v>
      </c>
      <c r="AL799" s="9">
        <v>0</v>
      </c>
      <c r="AM799" s="96" t="s">
        <v>47</v>
      </c>
      <c r="AN799" s="95" t="s">
        <v>47</v>
      </c>
      <c r="AO799" s="96" t="s">
        <v>47</v>
      </c>
      <c r="AP799" s="95" t="s">
        <v>47</v>
      </c>
    </row>
    <row r="800" spans="1:42" ht="15" customHeight="1" x14ac:dyDescent="0.25">
      <c r="A800" s="95" t="s">
        <v>2779</v>
      </c>
      <c r="B800" s="96">
        <v>44376</v>
      </c>
      <c r="C800" s="95" t="s">
        <v>46</v>
      </c>
      <c r="D800" s="95" t="s">
        <v>62</v>
      </c>
      <c r="E800" s="95" t="s">
        <v>63</v>
      </c>
      <c r="F800" s="95" t="s">
        <v>2381</v>
      </c>
      <c r="G800" s="95" t="s">
        <v>48</v>
      </c>
      <c r="H800" s="95" t="s">
        <v>1310</v>
      </c>
      <c r="I800" s="9" t="s">
        <v>47</v>
      </c>
      <c r="J800" s="9" t="s">
        <v>47</v>
      </c>
      <c r="K800" s="9" t="s">
        <v>47</v>
      </c>
      <c r="L800" s="9" t="s">
        <v>47</v>
      </c>
      <c r="M800" s="9">
        <v>0</v>
      </c>
      <c r="N800" s="95" t="s">
        <v>47</v>
      </c>
      <c r="O800" s="95" t="s">
        <v>56</v>
      </c>
      <c r="P800" s="95" t="s">
        <v>47</v>
      </c>
      <c r="Q800" s="9">
        <v>169894807.05000001</v>
      </c>
      <c r="R800" s="9">
        <v>0</v>
      </c>
      <c r="S800" s="9">
        <v>127956464</v>
      </c>
      <c r="T800" s="9">
        <v>0</v>
      </c>
      <c r="U800" s="95" t="s">
        <v>50</v>
      </c>
      <c r="V800" s="9">
        <v>0</v>
      </c>
      <c r="W800" s="9">
        <v>36153744</v>
      </c>
      <c r="X800" s="95" t="s">
        <v>50</v>
      </c>
      <c r="Y800" s="9">
        <v>5784599.04</v>
      </c>
      <c r="Z800" s="9">
        <v>0</v>
      </c>
      <c r="AA800" s="95" t="s">
        <v>50</v>
      </c>
      <c r="AB800" s="9">
        <v>0</v>
      </c>
      <c r="AC800" s="9">
        <v>0</v>
      </c>
      <c r="AD800" s="95" t="s">
        <v>50</v>
      </c>
      <c r="AE800" s="9">
        <v>0</v>
      </c>
      <c r="AF800" s="95">
        <v>0</v>
      </c>
      <c r="AG800" s="95" t="s">
        <v>50</v>
      </c>
      <c r="AH800" s="9">
        <v>0</v>
      </c>
      <c r="AI800" s="9">
        <v>0</v>
      </c>
      <c r="AJ800" s="95" t="s">
        <v>50</v>
      </c>
      <c r="AK800" s="9">
        <v>0</v>
      </c>
      <c r="AL800" s="9">
        <v>0</v>
      </c>
      <c r="AM800" s="96" t="s">
        <v>47</v>
      </c>
      <c r="AN800" s="95" t="s">
        <v>47</v>
      </c>
      <c r="AO800" s="96" t="s">
        <v>47</v>
      </c>
      <c r="AP800" s="95" t="s">
        <v>47</v>
      </c>
    </row>
    <row r="801" spans="1:42" ht="15" customHeight="1" x14ac:dyDescent="0.25">
      <c r="A801" s="95" t="s">
        <v>2780</v>
      </c>
      <c r="B801" s="96">
        <v>44376</v>
      </c>
      <c r="C801" s="95" t="s">
        <v>1737</v>
      </c>
      <c r="D801" s="95" t="s">
        <v>62</v>
      </c>
      <c r="E801" s="95" t="s">
        <v>1775</v>
      </c>
      <c r="F801" s="95" t="s">
        <v>1977</v>
      </c>
      <c r="G801" s="95" t="s">
        <v>48</v>
      </c>
      <c r="H801" s="95" t="s">
        <v>2201</v>
      </c>
      <c r="I801" s="9" t="s">
        <v>47</v>
      </c>
      <c r="J801" s="9" t="s">
        <v>47</v>
      </c>
      <c r="K801" s="9" t="s">
        <v>47</v>
      </c>
      <c r="L801" s="9" t="s">
        <v>47</v>
      </c>
      <c r="M801" s="9">
        <v>0</v>
      </c>
      <c r="N801" s="95" t="s">
        <v>47</v>
      </c>
      <c r="O801" s="95" t="s">
        <v>56</v>
      </c>
      <c r="P801" s="95" t="s">
        <v>47</v>
      </c>
      <c r="Q801" s="9">
        <v>2401335337.3999996</v>
      </c>
      <c r="R801" s="9">
        <v>0</v>
      </c>
      <c r="S801" s="9">
        <v>1301360723.5</v>
      </c>
      <c r="T801" s="9">
        <v>0</v>
      </c>
      <c r="U801" s="95" t="s">
        <v>50</v>
      </c>
      <c r="V801" s="9">
        <v>0</v>
      </c>
      <c r="W801" s="9">
        <v>948253977.5</v>
      </c>
      <c r="X801" s="95" t="s">
        <v>49</v>
      </c>
      <c r="Y801" s="9">
        <v>151720636.39999998</v>
      </c>
      <c r="Z801" s="9">
        <v>0</v>
      </c>
      <c r="AA801" s="95" t="s">
        <v>50</v>
      </c>
      <c r="AB801" s="9">
        <v>0</v>
      </c>
      <c r="AC801" s="9">
        <v>0</v>
      </c>
      <c r="AD801" s="95" t="s">
        <v>50</v>
      </c>
      <c r="AE801" s="9">
        <v>0</v>
      </c>
      <c r="AF801" s="95">
        <v>0</v>
      </c>
      <c r="AG801" s="95" t="s">
        <v>50</v>
      </c>
      <c r="AH801" s="9">
        <v>0</v>
      </c>
      <c r="AI801" s="9">
        <v>0</v>
      </c>
      <c r="AJ801" s="95" t="s">
        <v>50</v>
      </c>
      <c r="AK801" s="9">
        <v>0</v>
      </c>
      <c r="AL801" s="9">
        <v>0</v>
      </c>
      <c r="AM801" s="96" t="s">
        <v>47</v>
      </c>
      <c r="AN801" s="95" t="s">
        <v>47</v>
      </c>
      <c r="AO801" s="96" t="s">
        <v>47</v>
      </c>
      <c r="AP801" s="95" t="s">
        <v>47</v>
      </c>
    </row>
    <row r="802" spans="1:42" ht="15" customHeight="1" x14ac:dyDescent="0.25">
      <c r="A802" s="95" t="s">
        <v>2781</v>
      </c>
      <c r="B802" s="96">
        <v>44376</v>
      </c>
      <c r="C802" s="95" t="s">
        <v>1484</v>
      </c>
      <c r="D802" s="95" t="s">
        <v>62</v>
      </c>
      <c r="E802" s="95" t="s">
        <v>1501</v>
      </c>
      <c r="F802" s="95" t="s">
        <v>1529</v>
      </c>
      <c r="G802" s="95" t="s">
        <v>48</v>
      </c>
      <c r="H802" s="95" t="s">
        <v>1715</v>
      </c>
      <c r="I802" s="9" t="s">
        <v>47</v>
      </c>
      <c r="J802" s="9" t="s">
        <v>47</v>
      </c>
      <c r="K802" s="9" t="s">
        <v>47</v>
      </c>
      <c r="L802" s="9" t="s">
        <v>47</v>
      </c>
      <c r="M802" s="9">
        <v>0</v>
      </c>
      <c r="N802" s="95" t="s">
        <v>47</v>
      </c>
      <c r="O802" s="95" t="s">
        <v>56</v>
      </c>
      <c r="P802" s="95" t="s">
        <v>47</v>
      </c>
      <c r="Q802" s="9">
        <v>1444843568</v>
      </c>
      <c r="R802" s="9">
        <v>0</v>
      </c>
      <c r="S802" s="9">
        <v>1303876656</v>
      </c>
      <c r="T802" s="9">
        <v>0</v>
      </c>
      <c r="U802" s="95" t="s">
        <v>50</v>
      </c>
      <c r="V802" s="9">
        <v>0</v>
      </c>
      <c r="W802" s="9">
        <v>121523200</v>
      </c>
      <c r="X802" s="95" t="s">
        <v>50</v>
      </c>
      <c r="Y802" s="9">
        <v>19443712</v>
      </c>
      <c r="Z802" s="9">
        <v>0</v>
      </c>
      <c r="AA802" s="95" t="s">
        <v>50</v>
      </c>
      <c r="AB802" s="9">
        <v>0</v>
      </c>
      <c r="AC802" s="9">
        <v>0</v>
      </c>
      <c r="AD802" s="95" t="s">
        <v>50</v>
      </c>
      <c r="AE802" s="9">
        <v>0</v>
      </c>
      <c r="AF802" s="95">
        <v>0</v>
      </c>
      <c r="AG802" s="95" t="s">
        <v>50</v>
      </c>
      <c r="AH802" s="9">
        <v>0</v>
      </c>
      <c r="AI802" s="9">
        <v>0</v>
      </c>
      <c r="AJ802" s="95" t="s">
        <v>50</v>
      </c>
      <c r="AK802" s="9">
        <v>0</v>
      </c>
      <c r="AL802" s="9">
        <v>0</v>
      </c>
      <c r="AM802" s="96" t="s">
        <v>47</v>
      </c>
      <c r="AN802" s="95" t="s">
        <v>47</v>
      </c>
      <c r="AO802" s="96" t="s">
        <v>47</v>
      </c>
      <c r="AP802" s="95" t="s">
        <v>47</v>
      </c>
    </row>
    <row r="803" spans="1:42" ht="15" customHeight="1" x14ac:dyDescent="0.25">
      <c r="A803" s="95" t="s">
        <v>2782</v>
      </c>
      <c r="B803" s="96">
        <v>44376</v>
      </c>
      <c r="C803" s="95" t="s">
        <v>46</v>
      </c>
      <c r="D803" s="95" t="s">
        <v>66</v>
      </c>
      <c r="E803" s="95" t="s">
        <v>67</v>
      </c>
      <c r="F803" s="95" t="s">
        <v>2389</v>
      </c>
      <c r="G803" s="95" t="s">
        <v>48</v>
      </c>
      <c r="H803" s="95" t="s">
        <v>1312</v>
      </c>
      <c r="I803" s="9" t="s">
        <v>47</v>
      </c>
      <c r="J803" s="9" t="s">
        <v>47</v>
      </c>
      <c r="K803" s="9" t="s">
        <v>47</v>
      </c>
      <c r="L803" s="9" t="s">
        <v>47</v>
      </c>
      <c r="M803" s="9">
        <v>0</v>
      </c>
      <c r="N803" s="95" t="s">
        <v>47</v>
      </c>
      <c r="O803" s="95" t="s">
        <v>56</v>
      </c>
      <c r="P803" s="95" t="s">
        <v>47</v>
      </c>
      <c r="Q803" s="9">
        <v>3168992618.2200003</v>
      </c>
      <c r="R803" s="9">
        <v>0</v>
      </c>
      <c r="S803" s="9">
        <v>2266047054.25</v>
      </c>
      <c r="T803" s="9">
        <v>0</v>
      </c>
      <c r="U803" s="95" t="s">
        <v>50</v>
      </c>
      <c r="V803" s="9">
        <v>0</v>
      </c>
      <c r="W803" s="9">
        <v>778401348.25</v>
      </c>
      <c r="X803" s="95" t="s">
        <v>49</v>
      </c>
      <c r="Y803" s="9">
        <v>124544215.72</v>
      </c>
      <c r="Z803" s="9">
        <v>0</v>
      </c>
      <c r="AA803" s="95" t="s">
        <v>50</v>
      </c>
      <c r="AB803" s="9">
        <v>0</v>
      </c>
      <c r="AC803" s="9">
        <v>0</v>
      </c>
      <c r="AD803" s="95" t="s">
        <v>50</v>
      </c>
      <c r="AE803" s="9">
        <v>0</v>
      </c>
      <c r="AF803" s="95">
        <v>0</v>
      </c>
      <c r="AG803" s="95" t="s">
        <v>50</v>
      </c>
      <c r="AH803" s="9">
        <v>0</v>
      </c>
      <c r="AI803" s="9">
        <v>0</v>
      </c>
      <c r="AJ803" s="95" t="s">
        <v>50</v>
      </c>
      <c r="AK803" s="9">
        <v>0</v>
      </c>
      <c r="AL803" s="9">
        <v>0</v>
      </c>
      <c r="AM803" s="96" t="s">
        <v>47</v>
      </c>
      <c r="AN803" s="95" t="s">
        <v>47</v>
      </c>
      <c r="AO803" s="96" t="s">
        <v>47</v>
      </c>
      <c r="AP803" s="95" t="s">
        <v>47</v>
      </c>
    </row>
    <row r="804" spans="1:42" ht="15" customHeight="1" x14ac:dyDescent="0.25">
      <c r="A804" s="95" t="s">
        <v>1364</v>
      </c>
      <c r="B804" s="96">
        <v>44376</v>
      </c>
      <c r="C804" s="95" t="s">
        <v>1737</v>
      </c>
      <c r="D804" s="95" t="s">
        <v>66</v>
      </c>
      <c r="E804" s="95" t="s">
        <v>1783</v>
      </c>
      <c r="F804" s="95" t="s">
        <v>2048</v>
      </c>
      <c r="G804" s="95" t="s">
        <v>48</v>
      </c>
      <c r="H804" s="95" t="s">
        <v>2202</v>
      </c>
      <c r="I804" s="9" t="s">
        <v>47</v>
      </c>
      <c r="J804" s="9" t="s">
        <v>47</v>
      </c>
      <c r="K804" s="9" t="s">
        <v>47</v>
      </c>
      <c r="L804" s="9" t="s">
        <v>47</v>
      </c>
      <c r="M804" s="9">
        <v>0</v>
      </c>
      <c r="N804" s="95" t="s">
        <v>47</v>
      </c>
      <c r="O804" s="95" t="s">
        <v>56</v>
      </c>
      <c r="P804" s="95" t="s">
        <v>47</v>
      </c>
      <c r="Q804" s="9">
        <v>2176893905.9000001</v>
      </c>
      <c r="R804" s="9">
        <v>0</v>
      </c>
      <c r="S804" s="9">
        <v>1348963579.5</v>
      </c>
      <c r="T804" s="9">
        <v>0</v>
      </c>
      <c r="U804" s="95" t="s">
        <v>50</v>
      </c>
      <c r="V804" s="9">
        <v>0</v>
      </c>
      <c r="W804" s="9">
        <v>713733040</v>
      </c>
      <c r="X804" s="95" t="s">
        <v>49</v>
      </c>
      <c r="Y804" s="9">
        <f>+W804*0.16</f>
        <v>114197286.40000001</v>
      </c>
      <c r="Z804" s="9">
        <v>0</v>
      </c>
      <c r="AA804" s="95" t="s">
        <v>50</v>
      </c>
      <c r="AB804" s="9">
        <v>0</v>
      </c>
      <c r="AC804" s="9">
        <v>0</v>
      </c>
      <c r="AD804" s="95" t="s">
        <v>50</v>
      </c>
      <c r="AE804" s="9">
        <v>0</v>
      </c>
      <c r="AF804" s="95">
        <v>0</v>
      </c>
      <c r="AG804" s="95" t="s">
        <v>50</v>
      </c>
      <c r="AH804" s="9">
        <v>0</v>
      </c>
      <c r="AI804" s="9">
        <v>0</v>
      </c>
      <c r="AJ804" s="95" t="s">
        <v>50</v>
      </c>
      <c r="AK804" s="9">
        <v>0</v>
      </c>
      <c r="AL804" s="9">
        <v>0</v>
      </c>
      <c r="AM804" s="96" t="s">
        <v>47</v>
      </c>
      <c r="AN804" s="95" t="s">
        <v>47</v>
      </c>
      <c r="AO804" s="96" t="s">
        <v>47</v>
      </c>
      <c r="AP804" s="95" t="s">
        <v>47</v>
      </c>
    </row>
    <row r="805" spans="1:42" ht="15" customHeight="1" x14ac:dyDescent="0.25">
      <c r="A805" s="95" t="s">
        <v>1366</v>
      </c>
      <c r="B805" s="96">
        <v>44376</v>
      </c>
      <c r="C805" s="95" t="s">
        <v>1484</v>
      </c>
      <c r="D805" s="95" t="s">
        <v>66</v>
      </c>
      <c r="E805" s="95" t="s">
        <v>1503</v>
      </c>
      <c r="F805" s="95" t="s">
        <v>1717</v>
      </c>
      <c r="G805" s="95" t="s">
        <v>48</v>
      </c>
      <c r="H805" s="95" t="s">
        <v>1716</v>
      </c>
      <c r="I805" s="9" t="s">
        <v>47</v>
      </c>
      <c r="J805" s="9" t="s">
        <v>47</v>
      </c>
      <c r="K805" s="9" t="s">
        <v>47</v>
      </c>
      <c r="L805" s="9" t="s">
        <v>47</v>
      </c>
      <c r="M805" s="9">
        <v>0</v>
      </c>
      <c r="N805" s="95" t="s">
        <v>47</v>
      </c>
      <c r="O805" s="95" t="s">
        <v>56</v>
      </c>
      <c r="P805" s="95" t="s">
        <v>47</v>
      </c>
      <c r="Q805" s="9">
        <v>182361824</v>
      </c>
      <c r="R805" s="9">
        <v>0</v>
      </c>
      <c r="S805" s="9">
        <v>166236896</v>
      </c>
      <c r="T805" s="9">
        <v>0</v>
      </c>
      <c r="U805" s="95" t="s">
        <v>50</v>
      </c>
      <c r="V805" s="9">
        <v>0</v>
      </c>
      <c r="W805" s="9">
        <v>13900800</v>
      </c>
      <c r="X805" s="95" t="s">
        <v>49</v>
      </c>
      <c r="Y805" s="9">
        <v>2224128</v>
      </c>
      <c r="Z805" s="9">
        <v>0</v>
      </c>
      <c r="AA805" s="95" t="s">
        <v>50</v>
      </c>
      <c r="AB805" s="9">
        <v>0</v>
      </c>
      <c r="AC805" s="9">
        <v>0</v>
      </c>
      <c r="AD805" s="95" t="s">
        <v>50</v>
      </c>
      <c r="AE805" s="9">
        <v>0</v>
      </c>
      <c r="AF805" s="95">
        <v>0</v>
      </c>
      <c r="AG805" s="95" t="s">
        <v>50</v>
      </c>
      <c r="AH805" s="9">
        <v>0</v>
      </c>
      <c r="AI805" s="9">
        <v>0</v>
      </c>
      <c r="AJ805" s="95" t="s">
        <v>50</v>
      </c>
      <c r="AK805" s="9">
        <v>0</v>
      </c>
      <c r="AL805" s="9">
        <v>0</v>
      </c>
      <c r="AM805" s="96" t="s">
        <v>47</v>
      </c>
      <c r="AN805" s="95" t="s">
        <v>47</v>
      </c>
      <c r="AO805" s="96" t="s">
        <v>47</v>
      </c>
      <c r="AP805" s="95" t="s">
        <v>47</v>
      </c>
    </row>
    <row r="806" spans="1:42" ht="15" customHeight="1" x14ac:dyDescent="0.25">
      <c r="A806" s="95" t="s">
        <v>1370</v>
      </c>
      <c r="B806" s="96">
        <v>44376</v>
      </c>
      <c r="C806" s="95" t="s">
        <v>1484</v>
      </c>
      <c r="D806" s="95" t="s">
        <v>66</v>
      </c>
      <c r="E806" s="95" t="s">
        <v>1503</v>
      </c>
      <c r="F806" s="95" t="s">
        <v>1717</v>
      </c>
      <c r="G806" s="95" t="s">
        <v>48</v>
      </c>
      <c r="H806" s="95" t="s">
        <v>1718</v>
      </c>
      <c r="I806" s="9" t="s">
        <v>47</v>
      </c>
      <c r="J806" s="9" t="s">
        <v>47</v>
      </c>
      <c r="K806" s="9" t="s">
        <v>47</v>
      </c>
      <c r="L806" s="9" t="s">
        <v>47</v>
      </c>
      <c r="M806" s="9">
        <v>0</v>
      </c>
      <c r="N806" s="95" t="s">
        <v>47</v>
      </c>
      <c r="O806" s="95" t="s">
        <v>1719</v>
      </c>
      <c r="P806" s="95" t="s">
        <v>1720</v>
      </c>
      <c r="Q806" s="9">
        <v>3864000</v>
      </c>
      <c r="R806" s="9">
        <v>0</v>
      </c>
      <c r="S806" s="9">
        <v>3864000</v>
      </c>
      <c r="T806" s="9">
        <v>0</v>
      </c>
      <c r="U806" s="95" t="s">
        <v>50</v>
      </c>
      <c r="V806" s="9">
        <v>0</v>
      </c>
      <c r="W806" s="9">
        <v>0</v>
      </c>
      <c r="X806" s="95" t="s">
        <v>50</v>
      </c>
      <c r="Y806" s="9">
        <v>0</v>
      </c>
      <c r="Z806" s="9">
        <v>0</v>
      </c>
      <c r="AA806" s="95" t="s">
        <v>50</v>
      </c>
      <c r="AB806" s="9">
        <v>0</v>
      </c>
      <c r="AC806" s="9">
        <v>0</v>
      </c>
      <c r="AD806" s="95" t="s">
        <v>50</v>
      </c>
      <c r="AE806" s="9">
        <v>0</v>
      </c>
      <c r="AF806" s="95">
        <v>0</v>
      </c>
      <c r="AG806" s="95" t="s">
        <v>50</v>
      </c>
      <c r="AH806" s="9">
        <v>0</v>
      </c>
      <c r="AI806" s="9">
        <v>0</v>
      </c>
      <c r="AJ806" s="95" t="s">
        <v>50</v>
      </c>
      <c r="AK806" s="9">
        <v>0</v>
      </c>
      <c r="AL806" s="9">
        <v>0</v>
      </c>
      <c r="AM806" s="96" t="s">
        <v>47</v>
      </c>
      <c r="AN806" s="95" t="s">
        <v>47</v>
      </c>
      <c r="AO806" s="96" t="s">
        <v>47</v>
      </c>
      <c r="AP806" s="95" t="s">
        <v>47</v>
      </c>
    </row>
    <row r="807" spans="1:42" ht="15" customHeight="1" x14ac:dyDescent="0.25">
      <c r="A807" s="95" t="s">
        <v>1372</v>
      </c>
      <c r="B807" s="96">
        <v>44376</v>
      </c>
      <c r="C807" s="95" t="s">
        <v>1484</v>
      </c>
      <c r="D807" s="95" t="s">
        <v>66</v>
      </c>
      <c r="E807" s="95" t="s">
        <v>1503</v>
      </c>
      <c r="F807" s="95" t="s">
        <v>1717</v>
      </c>
      <c r="G807" s="95" t="s">
        <v>48</v>
      </c>
      <c r="H807" s="95" t="s">
        <v>1721</v>
      </c>
      <c r="I807" s="9" t="s">
        <v>47</v>
      </c>
      <c r="J807" s="9" t="s">
        <v>47</v>
      </c>
      <c r="K807" s="9" t="s">
        <v>47</v>
      </c>
      <c r="L807" s="9" t="s">
        <v>47</v>
      </c>
      <c r="M807" s="9">
        <v>0</v>
      </c>
      <c r="N807" s="95" t="s">
        <v>47</v>
      </c>
      <c r="O807" s="95" t="s">
        <v>56</v>
      </c>
      <c r="P807" s="95" t="s">
        <v>47</v>
      </c>
      <c r="Q807" s="9">
        <v>1033774840</v>
      </c>
      <c r="R807" s="9">
        <v>0</v>
      </c>
      <c r="S807" s="9">
        <v>938146296</v>
      </c>
      <c r="T807" s="9">
        <v>0</v>
      </c>
      <c r="U807" s="95" t="s">
        <v>50</v>
      </c>
      <c r="V807" s="9">
        <v>0</v>
      </c>
      <c r="W807" s="9">
        <v>82438400</v>
      </c>
      <c r="X807" s="95" t="s">
        <v>50</v>
      </c>
      <c r="Y807" s="9">
        <v>13190144</v>
      </c>
      <c r="Z807" s="9">
        <v>0</v>
      </c>
      <c r="AA807" s="95" t="s">
        <v>50</v>
      </c>
      <c r="AB807" s="9">
        <v>0</v>
      </c>
      <c r="AC807" s="9">
        <v>0</v>
      </c>
      <c r="AD807" s="95" t="s">
        <v>50</v>
      </c>
      <c r="AE807" s="9">
        <v>0</v>
      </c>
      <c r="AF807" s="95">
        <v>0</v>
      </c>
      <c r="AG807" s="95" t="s">
        <v>50</v>
      </c>
      <c r="AH807" s="9">
        <v>0</v>
      </c>
      <c r="AI807" s="9">
        <v>0</v>
      </c>
      <c r="AJ807" s="95" t="s">
        <v>50</v>
      </c>
      <c r="AK807" s="9">
        <v>0</v>
      </c>
      <c r="AL807" s="9">
        <v>0</v>
      </c>
      <c r="AM807" s="96" t="s">
        <v>47</v>
      </c>
      <c r="AN807" s="95" t="s">
        <v>47</v>
      </c>
      <c r="AO807" s="96" t="s">
        <v>47</v>
      </c>
      <c r="AP807" s="95" t="s">
        <v>47</v>
      </c>
    </row>
    <row r="808" spans="1:42" ht="15" customHeight="1" x14ac:dyDescent="0.25">
      <c r="A808" s="95" t="s">
        <v>1376</v>
      </c>
      <c r="B808" s="96">
        <v>44376</v>
      </c>
      <c r="C808" s="95" t="s">
        <v>46</v>
      </c>
      <c r="D808" s="95" t="s">
        <v>70</v>
      </c>
      <c r="E808" s="95" t="s">
        <v>71</v>
      </c>
      <c r="F808" s="95" t="s">
        <v>2397</v>
      </c>
      <c r="G808" s="95" t="s">
        <v>48</v>
      </c>
      <c r="H808" s="95" t="s">
        <v>1314</v>
      </c>
      <c r="I808" s="9" t="s">
        <v>47</v>
      </c>
      <c r="J808" s="9" t="s">
        <v>47</v>
      </c>
      <c r="K808" s="9" t="s">
        <v>47</v>
      </c>
      <c r="L808" s="9" t="s">
        <v>47</v>
      </c>
      <c r="M808" s="9">
        <v>0</v>
      </c>
      <c r="N808" s="95" t="s">
        <v>47</v>
      </c>
      <c r="O808" s="95" t="s">
        <v>56</v>
      </c>
      <c r="P808" s="95" t="s">
        <v>47</v>
      </c>
      <c r="Q808" s="9">
        <v>3042284568.1300006</v>
      </c>
      <c r="R808" s="9">
        <v>0</v>
      </c>
      <c r="S808" s="9">
        <v>2323050595.5</v>
      </c>
      <c r="T808" s="9">
        <v>0</v>
      </c>
      <c r="U808" s="95" t="s">
        <v>50</v>
      </c>
      <c r="V808" s="9">
        <v>0</v>
      </c>
      <c r="W808" s="9">
        <v>620029286.75</v>
      </c>
      <c r="X808" s="95" t="s">
        <v>49</v>
      </c>
      <c r="Y808" s="9">
        <v>99204685.879999995</v>
      </c>
      <c r="Z808" s="9">
        <v>0</v>
      </c>
      <c r="AA808" s="95" t="s">
        <v>50</v>
      </c>
      <c r="AB808" s="9">
        <v>0</v>
      </c>
      <c r="AC808" s="9">
        <v>0</v>
      </c>
      <c r="AD808" s="95" t="s">
        <v>50</v>
      </c>
      <c r="AE808" s="9">
        <v>0</v>
      </c>
      <c r="AF808" s="95">
        <v>0</v>
      </c>
      <c r="AG808" s="95" t="s">
        <v>50</v>
      </c>
      <c r="AH808" s="9">
        <v>0</v>
      </c>
      <c r="AI808" s="9">
        <v>0</v>
      </c>
      <c r="AJ808" s="95" t="s">
        <v>50</v>
      </c>
      <c r="AK808" s="9">
        <v>0</v>
      </c>
      <c r="AL808" s="9">
        <v>0</v>
      </c>
      <c r="AM808" s="96" t="s">
        <v>47</v>
      </c>
      <c r="AN808" s="95" t="s">
        <v>47</v>
      </c>
      <c r="AO808" s="96" t="s">
        <v>47</v>
      </c>
      <c r="AP808" s="95" t="s">
        <v>47</v>
      </c>
    </row>
    <row r="809" spans="1:42" ht="15" customHeight="1" x14ac:dyDescent="0.25">
      <c r="A809" s="95" t="s">
        <v>1378</v>
      </c>
      <c r="B809" s="96">
        <v>44376</v>
      </c>
      <c r="C809" s="95" t="s">
        <v>1737</v>
      </c>
      <c r="D809" s="95" t="s">
        <v>70</v>
      </c>
      <c r="E809" s="95" t="s">
        <v>1792</v>
      </c>
      <c r="F809" s="95" t="s">
        <v>1865</v>
      </c>
      <c r="G809" s="95" t="s">
        <v>48</v>
      </c>
      <c r="H809" s="95" t="s">
        <v>2203</v>
      </c>
      <c r="I809" s="9" t="s">
        <v>47</v>
      </c>
      <c r="J809" s="9" t="s">
        <v>47</v>
      </c>
      <c r="K809" s="9" t="s">
        <v>47</v>
      </c>
      <c r="L809" s="9" t="s">
        <v>47</v>
      </c>
      <c r="M809" s="9">
        <v>0</v>
      </c>
      <c r="N809" s="95" t="s">
        <v>47</v>
      </c>
      <c r="O809" s="95" t="s">
        <v>56</v>
      </c>
      <c r="P809" s="95" t="s">
        <v>47</v>
      </c>
      <c r="Q809" s="9">
        <v>1656359172.8200002</v>
      </c>
      <c r="R809" s="9">
        <v>0</v>
      </c>
      <c r="S809" s="9">
        <v>1086460834.75</v>
      </c>
      <c r="T809" s="9">
        <v>0</v>
      </c>
      <c r="U809" s="95" t="s">
        <v>50</v>
      </c>
      <c r="V809" s="9">
        <v>0</v>
      </c>
      <c r="W809" s="9">
        <v>491291670.75</v>
      </c>
      <c r="X809" s="95" t="s">
        <v>50</v>
      </c>
      <c r="Y809" s="9">
        <v>78606667.319999993</v>
      </c>
      <c r="Z809" s="9">
        <v>0</v>
      </c>
      <c r="AA809" s="95" t="s">
        <v>50</v>
      </c>
      <c r="AB809" s="9">
        <v>0</v>
      </c>
      <c r="AC809" s="9">
        <v>0</v>
      </c>
      <c r="AD809" s="95" t="s">
        <v>50</v>
      </c>
      <c r="AE809" s="9">
        <v>0</v>
      </c>
      <c r="AF809" s="95">
        <v>0</v>
      </c>
      <c r="AG809" s="95" t="s">
        <v>50</v>
      </c>
      <c r="AH809" s="9">
        <v>0</v>
      </c>
      <c r="AI809" s="9">
        <v>0</v>
      </c>
      <c r="AJ809" s="95" t="s">
        <v>50</v>
      </c>
      <c r="AK809" s="9">
        <v>0</v>
      </c>
      <c r="AL809" s="9">
        <v>0</v>
      </c>
      <c r="AM809" s="96" t="s">
        <v>47</v>
      </c>
      <c r="AN809" s="95" t="s">
        <v>47</v>
      </c>
      <c r="AO809" s="96" t="s">
        <v>47</v>
      </c>
      <c r="AP809" s="95" t="s">
        <v>47</v>
      </c>
    </row>
    <row r="810" spans="1:42" s="101" customFormat="1" ht="15" customHeight="1" x14ac:dyDescent="0.25">
      <c r="A810" s="95" t="s">
        <v>1380</v>
      </c>
      <c r="B810" s="96">
        <v>44376</v>
      </c>
      <c r="C810" s="95" t="s">
        <v>1737</v>
      </c>
      <c r="D810" s="95" t="s">
        <v>70</v>
      </c>
      <c r="E810" s="95" t="s">
        <v>1792</v>
      </c>
      <c r="F810" s="95" t="s">
        <v>1867</v>
      </c>
      <c r="G810" s="95" t="s">
        <v>48</v>
      </c>
      <c r="H810" s="95" t="s">
        <v>2204</v>
      </c>
      <c r="I810" s="9" t="s">
        <v>47</v>
      </c>
      <c r="J810" s="9" t="s">
        <v>47</v>
      </c>
      <c r="K810" s="9" t="s">
        <v>47</v>
      </c>
      <c r="L810" s="9" t="s">
        <v>47</v>
      </c>
      <c r="M810" s="9">
        <v>0</v>
      </c>
      <c r="N810" s="95" t="s">
        <v>47</v>
      </c>
      <c r="O810" s="95" t="s">
        <v>1780</v>
      </c>
      <c r="P810" s="95" t="s">
        <v>1781</v>
      </c>
      <c r="Q810" s="9">
        <v>11088160</v>
      </c>
      <c r="R810" s="9">
        <v>0</v>
      </c>
      <c r="S810" s="9">
        <v>11088160</v>
      </c>
      <c r="T810" s="9">
        <v>0</v>
      </c>
      <c r="U810" s="95" t="s">
        <v>50</v>
      </c>
      <c r="V810" s="9">
        <v>0</v>
      </c>
      <c r="W810" s="9">
        <v>0</v>
      </c>
      <c r="X810" s="95" t="s">
        <v>50</v>
      </c>
      <c r="Y810" s="9">
        <v>0</v>
      </c>
      <c r="Z810" s="9">
        <v>0</v>
      </c>
      <c r="AA810" s="95" t="s">
        <v>50</v>
      </c>
      <c r="AB810" s="9">
        <v>0</v>
      </c>
      <c r="AC810" s="9">
        <v>0</v>
      </c>
      <c r="AD810" s="95" t="s">
        <v>50</v>
      </c>
      <c r="AE810" s="9">
        <v>0</v>
      </c>
      <c r="AF810" s="95">
        <v>0</v>
      </c>
      <c r="AG810" s="95" t="s">
        <v>50</v>
      </c>
      <c r="AH810" s="9">
        <v>0</v>
      </c>
      <c r="AI810" s="9">
        <v>0</v>
      </c>
      <c r="AJ810" s="95" t="s">
        <v>50</v>
      </c>
      <c r="AK810" s="9">
        <v>0</v>
      </c>
      <c r="AL810" s="9">
        <v>0</v>
      </c>
      <c r="AM810" s="96" t="s">
        <v>47</v>
      </c>
      <c r="AN810" s="95" t="s">
        <v>47</v>
      </c>
      <c r="AO810" s="96" t="s">
        <v>47</v>
      </c>
      <c r="AP810" s="95" t="s">
        <v>47</v>
      </c>
    </row>
    <row r="811" spans="1:42" ht="15" customHeight="1" x14ac:dyDescent="0.25">
      <c r="A811" s="95" t="s">
        <v>1383</v>
      </c>
      <c r="B811" s="96">
        <v>44376</v>
      </c>
      <c r="C811" s="95" t="s">
        <v>1737</v>
      </c>
      <c r="D811" s="95" t="s">
        <v>70</v>
      </c>
      <c r="E811" s="95" t="s">
        <v>1792</v>
      </c>
      <c r="F811" s="95" t="s">
        <v>1865</v>
      </c>
      <c r="G811" s="95" t="s">
        <v>48</v>
      </c>
      <c r="H811" s="95" t="s">
        <v>2205</v>
      </c>
      <c r="I811" s="9" t="s">
        <v>47</v>
      </c>
      <c r="J811" s="9" t="s">
        <v>47</v>
      </c>
      <c r="K811" s="9" t="s">
        <v>47</v>
      </c>
      <c r="L811" s="9" t="s">
        <v>47</v>
      </c>
      <c r="M811" s="9">
        <v>0</v>
      </c>
      <c r="N811" s="95" t="s">
        <v>47</v>
      </c>
      <c r="O811" s="95" t="s">
        <v>56</v>
      </c>
      <c r="P811" s="95" t="s">
        <v>47</v>
      </c>
      <c r="Q811" s="9">
        <v>215408705.90000001</v>
      </c>
      <c r="R811" s="9">
        <v>0</v>
      </c>
      <c r="S811" s="9">
        <v>109307592</v>
      </c>
      <c r="T811" s="9">
        <v>0</v>
      </c>
      <c r="U811" s="95" t="s">
        <v>50</v>
      </c>
      <c r="V811" s="9">
        <v>0</v>
      </c>
      <c r="W811" s="9">
        <v>91466477.5</v>
      </c>
      <c r="X811" s="95" t="s">
        <v>49</v>
      </c>
      <c r="Y811" s="9">
        <v>14634636.4</v>
      </c>
      <c r="Z811" s="9">
        <v>0</v>
      </c>
      <c r="AA811" s="95" t="s">
        <v>50</v>
      </c>
      <c r="AB811" s="9">
        <v>0</v>
      </c>
      <c r="AC811" s="9">
        <v>0</v>
      </c>
      <c r="AD811" s="95" t="s">
        <v>50</v>
      </c>
      <c r="AE811" s="9">
        <v>0</v>
      </c>
      <c r="AF811" s="95">
        <v>0</v>
      </c>
      <c r="AG811" s="95" t="s">
        <v>50</v>
      </c>
      <c r="AH811" s="9">
        <v>0</v>
      </c>
      <c r="AI811" s="9">
        <v>0</v>
      </c>
      <c r="AJ811" s="95" t="s">
        <v>50</v>
      </c>
      <c r="AK811" s="9">
        <v>0</v>
      </c>
      <c r="AL811" s="9">
        <v>0</v>
      </c>
      <c r="AM811" s="96" t="s">
        <v>47</v>
      </c>
      <c r="AN811" s="95" t="s">
        <v>47</v>
      </c>
      <c r="AO811" s="96" t="s">
        <v>47</v>
      </c>
      <c r="AP811" s="95" t="s">
        <v>47</v>
      </c>
    </row>
    <row r="812" spans="1:42" ht="15" customHeight="1" x14ac:dyDescent="0.25">
      <c r="A812" s="95" t="s">
        <v>1385</v>
      </c>
      <c r="B812" s="96">
        <v>44376</v>
      </c>
      <c r="C812" s="95" t="s">
        <v>46</v>
      </c>
      <c r="D812" s="95" t="s">
        <v>80</v>
      </c>
      <c r="E812" s="95" t="s">
        <v>81</v>
      </c>
      <c r="F812" s="95" t="s">
        <v>2359</v>
      </c>
      <c r="G812" s="95" t="s">
        <v>48</v>
      </c>
      <c r="H812" s="95" t="s">
        <v>1316</v>
      </c>
      <c r="I812" s="9" t="s">
        <v>47</v>
      </c>
      <c r="J812" s="9" t="s">
        <v>47</v>
      </c>
      <c r="K812" s="9" t="s">
        <v>47</v>
      </c>
      <c r="L812" s="9" t="s">
        <v>47</v>
      </c>
      <c r="M812" s="9">
        <v>0</v>
      </c>
      <c r="N812" s="95" t="s">
        <v>47</v>
      </c>
      <c r="O812" s="95" t="s">
        <v>56</v>
      </c>
      <c r="P812" s="95" t="s">
        <v>47</v>
      </c>
      <c r="Q812" s="9">
        <v>3575440839.0100002</v>
      </c>
      <c r="R812" s="9">
        <v>0</v>
      </c>
      <c r="S812" s="9">
        <v>2760169249.25</v>
      </c>
      <c r="T812" s="9">
        <v>0</v>
      </c>
      <c r="U812" s="95" t="s">
        <v>50</v>
      </c>
      <c r="V812" s="9">
        <v>0</v>
      </c>
      <c r="W812" s="9">
        <v>702820336</v>
      </c>
      <c r="X812" s="95" t="s">
        <v>49</v>
      </c>
      <c r="Y812" s="9">
        <v>112451253.75999999</v>
      </c>
      <c r="Z812" s="9">
        <v>0</v>
      </c>
      <c r="AA812" s="95" t="s">
        <v>50</v>
      </c>
      <c r="AB812" s="9">
        <v>0</v>
      </c>
      <c r="AC812" s="9">
        <v>0</v>
      </c>
      <c r="AD812" s="95" t="s">
        <v>50</v>
      </c>
      <c r="AE812" s="9">
        <v>0</v>
      </c>
      <c r="AF812" s="95">
        <v>0</v>
      </c>
      <c r="AG812" s="95" t="s">
        <v>50</v>
      </c>
      <c r="AH812" s="9">
        <v>0</v>
      </c>
      <c r="AI812" s="9">
        <v>0</v>
      </c>
      <c r="AJ812" s="95" t="s">
        <v>50</v>
      </c>
      <c r="AK812" s="9">
        <v>0</v>
      </c>
      <c r="AL812" s="9">
        <v>0</v>
      </c>
      <c r="AM812" s="96" t="s">
        <v>47</v>
      </c>
      <c r="AN812" s="95" t="s">
        <v>47</v>
      </c>
      <c r="AO812" s="96" t="s">
        <v>47</v>
      </c>
      <c r="AP812" s="95" t="s">
        <v>47</v>
      </c>
    </row>
    <row r="813" spans="1:42" ht="15" customHeight="1" x14ac:dyDescent="0.25">
      <c r="A813" s="95" t="s">
        <v>1389</v>
      </c>
      <c r="B813" s="96">
        <v>44376</v>
      </c>
      <c r="C813" s="95" t="s">
        <v>1737</v>
      </c>
      <c r="D813" s="95" t="s">
        <v>80</v>
      </c>
      <c r="E813" s="95" t="s">
        <v>1804</v>
      </c>
      <c r="F813" s="95" t="s">
        <v>2206</v>
      </c>
      <c r="G813" s="95" t="s">
        <v>48</v>
      </c>
      <c r="H813" s="95" t="s">
        <v>2207</v>
      </c>
      <c r="I813" s="9" t="s">
        <v>47</v>
      </c>
      <c r="J813" s="9" t="s">
        <v>47</v>
      </c>
      <c r="K813" s="9" t="s">
        <v>47</v>
      </c>
      <c r="L813" s="9" t="s">
        <v>47</v>
      </c>
      <c r="M813" s="9">
        <v>0</v>
      </c>
      <c r="N813" s="95" t="s">
        <v>47</v>
      </c>
      <c r="O813" s="95" t="s">
        <v>56</v>
      </c>
      <c r="P813" s="95" t="s">
        <v>47</v>
      </c>
      <c r="Q813" s="9">
        <v>191682139.18000001</v>
      </c>
      <c r="R813" s="9">
        <v>0</v>
      </c>
      <c r="S813" s="9">
        <v>141456403.5</v>
      </c>
      <c r="T813" s="9">
        <v>0</v>
      </c>
      <c r="U813" s="95" t="s">
        <v>50</v>
      </c>
      <c r="V813" s="9">
        <v>0</v>
      </c>
      <c r="W813" s="9">
        <v>43298048</v>
      </c>
      <c r="X813" s="95" t="s">
        <v>49</v>
      </c>
      <c r="Y813" s="9">
        <v>6927687.6799999997</v>
      </c>
      <c r="Z813" s="9">
        <v>0</v>
      </c>
      <c r="AA813" s="95" t="s">
        <v>50</v>
      </c>
      <c r="AB813" s="9">
        <v>0</v>
      </c>
      <c r="AC813" s="9">
        <v>0</v>
      </c>
      <c r="AD813" s="95" t="s">
        <v>50</v>
      </c>
      <c r="AE813" s="9">
        <v>0</v>
      </c>
      <c r="AF813" s="95">
        <v>0</v>
      </c>
      <c r="AG813" s="95" t="s">
        <v>50</v>
      </c>
      <c r="AH813" s="9">
        <v>0</v>
      </c>
      <c r="AI813" s="9">
        <v>0</v>
      </c>
      <c r="AJ813" s="95" t="s">
        <v>50</v>
      </c>
      <c r="AK813" s="9">
        <v>0</v>
      </c>
      <c r="AL813" s="9">
        <v>0</v>
      </c>
      <c r="AM813" s="96" t="s">
        <v>47</v>
      </c>
      <c r="AN813" s="95" t="s">
        <v>47</v>
      </c>
      <c r="AO813" s="96" t="s">
        <v>47</v>
      </c>
      <c r="AP813" s="95" t="s">
        <v>47</v>
      </c>
    </row>
    <row r="814" spans="1:42" ht="15" customHeight="1" x14ac:dyDescent="0.25">
      <c r="A814" s="95" t="s">
        <v>1391</v>
      </c>
      <c r="B814" s="96">
        <v>44376</v>
      </c>
      <c r="C814" s="95" t="s">
        <v>1737</v>
      </c>
      <c r="D814" s="95" t="s">
        <v>80</v>
      </c>
      <c r="E814" s="95" t="s">
        <v>1804</v>
      </c>
      <c r="F814" s="95" t="s">
        <v>2208</v>
      </c>
      <c r="G814" s="95" t="s">
        <v>48</v>
      </c>
      <c r="H814" s="95" t="s">
        <v>2209</v>
      </c>
      <c r="I814" s="9" t="s">
        <v>47</v>
      </c>
      <c r="J814" s="9" t="s">
        <v>47</v>
      </c>
      <c r="K814" s="9" t="s">
        <v>47</v>
      </c>
      <c r="L814" s="9" t="s">
        <v>47</v>
      </c>
      <c r="M814" s="9">
        <v>0</v>
      </c>
      <c r="N814" s="95" t="s">
        <v>47</v>
      </c>
      <c r="O814" s="95" t="s">
        <v>2210</v>
      </c>
      <c r="P814" s="95" t="s">
        <v>2211</v>
      </c>
      <c r="Q814" s="9">
        <v>22567360</v>
      </c>
      <c r="R814" s="9">
        <v>0</v>
      </c>
      <c r="S814" s="9">
        <v>18001600</v>
      </c>
      <c r="T814" s="9">
        <v>3936000</v>
      </c>
      <c r="U814" s="95" t="s">
        <v>49</v>
      </c>
      <c r="V814" s="9">
        <v>629760</v>
      </c>
      <c r="W814" s="9">
        <v>0</v>
      </c>
      <c r="X814" s="95" t="s">
        <v>50</v>
      </c>
      <c r="Y814" s="9">
        <v>0</v>
      </c>
      <c r="Z814" s="9">
        <v>0</v>
      </c>
      <c r="AA814" s="95" t="s">
        <v>50</v>
      </c>
      <c r="AB814" s="9">
        <v>0</v>
      </c>
      <c r="AC814" s="9">
        <v>0</v>
      </c>
      <c r="AD814" s="95" t="s">
        <v>50</v>
      </c>
      <c r="AE814" s="9">
        <v>0</v>
      </c>
      <c r="AF814" s="95">
        <v>0</v>
      </c>
      <c r="AG814" s="95" t="s">
        <v>50</v>
      </c>
      <c r="AH814" s="9">
        <v>0</v>
      </c>
      <c r="AI814" s="9">
        <v>0</v>
      </c>
      <c r="AJ814" s="95" t="s">
        <v>50</v>
      </c>
      <c r="AK814" s="9">
        <v>0</v>
      </c>
      <c r="AL814" s="9">
        <v>0</v>
      </c>
      <c r="AM814" s="96" t="s">
        <v>47</v>
      </c>
      <c r="AN814" s="95" t="s">
        <v>47</v>
      </c>
      <c r="AO814" s="96" t="s">
        <v>47</v>
      </c>
      <c r="AP814" s="95" t="s">
        <v>47</v>
      </c>
    </row>
    <row r="815" spans="1:42" ht="15" customHeight="1" x14ac:dyDescent="0.25">
      <c r="A815" s="95" t="s">
        <v>1395</v>
      </c>
      <c r="B815" s="96">
        <v>44376</v>
      </c>
      <c r="C815" s="95" t="s">
        <v>1737</v>
      </c>
      <c r="D815" s="95" t="s">
        <v>80</v>
      </c>
      <c r="E815" s="95" t="s">
        <v>1804</v>
      </c>
      <c r="F815" s="95" t="s">
        <v>2206</v>
      </c>
      <c r="G815" s="95" t="s">
        <v>48</v>
      </c>
      <c r="H815" s="95" t="s">
        <v>2212</v>
      </c>
      <c r="I815" s="9" t="s">
        <v>47</v>
      </c>
      <c r="J815" s="9" t="s">
        <v>47</v>
      </c>
      <c r="K815" s="9" t="s">
        <v>47</v>
      </c>
      <c r="L815" s="9" t="s">
        <v>47</v>
      </c>
      <c r="M815" s="9">
        <v>0</v>
      </c>
      <c r="N815" s="95" t="s">
        <v>47</v>
      </c>
      <c r="O815" s="95" t="s">
        <v>56</v>
      </c>
      <c r="P815" s="95" t="s">
        <v>47</v>
      </c>
      <c r="Q815" s="9">
        <v>1187067632.28</v>
      </c>
      <c r="R815" s="9">
        <v>0</v>
      </c>
      <c r="S815" s="9">
        <v>853170671</v>
      </c>
      <c r="T815" s="9">
        <v>0</v>
      </c>
      <c r="U815" s="95" t="s">
        <v>50</v>
      </c>
      <c r="V815" s="9">
        <v>0</v>
      </c>
      <c r="W815" s="9">
        <v>287842208</v>
      </c>
      <c r="X815" s="95" t="s">
        <v>50</v>
      </c>
      <c r="Y815" s="9">
        <v>46054753.280000001</v>
      </c>
      <c r="Z815" s="9">
        <v>0</v>
      </c>
      <c r="AA815" s="95" t="s">
        <v>50</v>
      </c>
      <c r="AB815" s="9">
        <v>0</v>
      </c>
      <c r="AC815" s="9">
        <v>0</v>
      </c>
      <c r="AD815" s="95" t="s">
        <v>50</v>
      </c>
      <c r="AE815" s="9">
        <v>0</v>
      </c>
      <c r="AF815" s="95">
        <v>0</v>
      </c>
      <c r="AG815" s="95" t="s">
        <v>50</v>
      </c>
      <c r="AH815" s="9">
        <v>0</v>
      </c>
      <c r="AI815" s="9">
        <v>0</v>
      </c>
      <c r="AJ815" s="95" t="s">
        <v>50</v>
      </c>
      <c r="AK815" s="9">
        <v>0</v>
      </c>
      <c r="AL815" s="9">
        <v>0</v>
      </c>
      <c r="AM815" s="96" t="s">
        <v>47</v>
      </c>
      <c r="AN815" s="95" t="s">
        <v>47</v>
      </c>
      <c r="AO815" s="96" t="s">
        <v>47</v>
      </c>
      <c r="AP815" s="95" t="s">
        <v>47</v>
      </c>
    </row>
    <row r="816" spans="1:42" ht="15" customHeight="1" x14ac:dyDescent="0.25">
      <c r="A816" s="95" t="s">
        <v>1397</v>
      </c>
      <c r="B816" s="96">
        <v>44376</v>
      </c>
      <c r="C816" s="95" t="s">
        <v>46</v>
      </c>
      <c r="D816" s="95" t="s">
        <v>158</v>
      </c>
      <c r="E816" s="95" t="s">
        <v>159</v>
      </c>
      <c r="F816" s="95" t="s">
        <v>2423</v>
      </c>
      <c r="G816" s="95" t="s">
        <v>48</v>
      </c>
      <c r="H816" s="95" t="s">
        <v>1318</v>
      </c>
      <c r="I816" s="9" t="s">
        <v>47</v>
      </c>
      <c r="J816" s="9" t="s">
        <v>47</v>
      </c>
      <c r="K816" s="9" t="s">
        <v>47</v>
      </c>
      <c r="L816" s="9" t="s">
        <v>47</v>
      </c>
      <c r="M816" s="9">
        <v>0</v>
      </c>
      <c r="N816" s="95" t="s">
        <v>47</v>
      </c>
      <c r="O816" s="95" t="s">
        <v>56</v>
      </c>
      <c r="P816" s="95" t="s">
        <v>47</v>
      </c>
      <c r="Q816" s="9">
        <v>2967085672.1700001</v>
      </c>
      <c r="R816" s="9">
        <v>0</v>
      </c>
      <c r="S816" s="9">
        <v>2384063234.75</v>
      </c>
      <c r="T816" s="9">
        <v>0</v>
      </c>
      <c r="U816" s="95" t="s">
        <v>50</v>
      </c>
      <c r="V816" s="9">
        <v>0</v>
      </c>
      <c r="W816" s="9">
        <v>502605549.5</v>
      </c>
      <c r="X816" s="95" t="s">
        <v>50</v>
      </c>
      <c r="Y816" s="9">
        <v>80416887.919999987</v>
      </c>
      <c r="Z816" s="9">
        <v>0</v>
      </c>
      <c r="AA816" s="95" t="s">
        <v>50</v>
      </c>
      <c r="AB816" s="9">
        <v>0</v>
      </c>
      <c r="AC816" s="9">
        <v>0</v>
      </c>
      <c r="AD816" s="95" t="s">
        <v>50</v>
      </c>
      <c r="AE816" s="9">
        <v>0</v>
      </c>
      <c r="AF816" s="95">
        <v>0</v>
      </c>
      <c r="AG816" s="95" t="s">
        <v>50</v>
      </c>
      <c r="AH816" s="9">
        <v>0</v>
      </c>
      <c r="AI816" s="9">
        <v>0</v>
      </c>
      <c r="AJ816" s="95" t="s">
        <v>50</v>
      </c>
      <c r="AK816" s="9">
        <v>0</v>
      </c>
      <c r="AL816" s="9">
        <v>0</v>
      </c>
      <c r="AM816" s="96" t="s">
        <v>47</v>
      </c>
      <c r="AN816" s="95" t="s">
        <v>47</v>
      </c>
      <c r="AO816" s="96" t="s">
        <v>47</v>
      </c>
      <c r="AP816" s="95" t="s">
        <v>47</v>
      </c>
    </row>
    <row r="817" spans="1:42" ht="15" customHeight="1" x14ac:dyDescent="0.25">
      <c r="A817" s="95" t="s">
        <v>1401</v>
      </c>
      <c r="B817" s="96">
        <v>44376</v>
      </c>
      <c r="C817" s="95" t="s">
        <v>46</v>
      </c>
      <c r="D817" s="95" t="s">
        <v>91</v>
      </c>
      <c r="E817" s="95" t="s">
        <v>92</v>
      </c>
      <c r="F817" s="95" t="s">
        <v>2437</v>
      </c>
      <c r="G817" s="95" t="s">
        <v>48</v>
      </c>
      <c r="H817" s="95" t="s">
        <v>1320</v>
      </c>
      <c r="I817" s="9" t="s">
        <v>47</v>
      </c>
      <c r="J817" s="9" t="s">
        <v>47</v>
      </c>
      <c r="K817" s="9" t="s">
        <v>47</v>
      </c>
      <c r="L817" s="9" t="s">
        <v>47</v>
      </c>
      <c r="M817" s="9">
        <v>0</v>
      </c>
      <c r="N817" s="95" t="s">
        <v>47</v>
      </c>
      <c r="O817" s="95" t="s">
        <v>56</v>
      </c>
      <c r="P817" s="95" t="s">
        <v>47</v>
      </c>
      <c r="Q817" s="9">
        <v>2984261330.6599989</v>
      </c>
      <c r="R817" s="9">
        <v>0</v>
      </c>
      <c r="S817" s="9">
        <v>2308273772.75</v>
      </c>
      <c r="T817" s="9">
        <v>0</v>
      </c>
      <c r="U817" s="95" t="s">
        <v>50</v>
      </c>
      <c r="V817" s="9">
        <v>0</v>
      </c>
      <c r="W817" s="9">
        <v>582747894.75</v>
      </c>
      <c r="X817" s="95" t="s">
        <v>49</v>
      </c>
      <c r="Y817" s="9">
        <v>93239663.159999996</v>
      </c>
      <c r="Z817" s="9">
        <v>0</v>
      </c>
      <c r="AA817" s="95" t="s">
        <v>50</v>
      </c>
      <c r="AB817" s="9">
        <v>0</v>
      </c>
      <c r="AC817" s="9">
        <v>0</v>
      </c>
      <c r="AD817" s="95" t="s">
        <v>50</v>
      </c>
      <c r="AE817" s="9">
        <v>0</v>
      </c>
      <c r="AF817" s="95">
        <v>0</v>
      </c>
      <c r="AG817" s="95" t="s">
        <v>50</v>
      </c>
      <c r="AH817" s="9">
        <v>0</v>
      </c>
      <c r="AI817" s="9">
        <v>0</v>
      </c>
      <c r="AJ817" s="95" t="s">
        <v>50</v>
      </c>
      <c r="AK817" s="9">
        <v>0</v>
      </c>
      <c r="AL817" s="9">
        <v>0</v>
      </c>
      <c r="AM817" s="96" t="s">
        <v>47</v>
      </c>
      <c r="AN817" s="95" t="s">
        <v>47</v>
      </c>
      <c r="AO817" s="96" t="s">
        <v>47</v>
      </c>
      <c r="AP817" s="95" t="s">
        <v>47</v>
      </c>
    </row>
    <row r="818" spans="1:42" ht="15" customHeight="1" x14ac:dyDescent="0.25">
      <c r="A818" s="95" t="s">
        <v>1403</v>
      </c>
      <c r="B818" s="96">
        <v>44376</v>
      </c>
      <c r="C818" s="95" t="s">
        <v>1737</v>
      </c>
      <c r="D818" s="95" t="s">
        <v>91</v>
      </c>
      <c r="E818" s="95" t="s">
        <v>1807</v>
      </c>
      <c r="F818" s="95" t="s">
        <v>2213</v>
      </c>
      <c r="G818" s="95" t="s">
        <v>48</v>
      </c>
      <c r="H818" s="95" t="s">
        <v>2214</v>
      </c>
      <c r="I818" s="9" t="s">
        <v>47</v>
      </c>
      <c r="J818" s="9" t="s">
        <v>47</v>
      </c>
      <c r="K818" s="9" t="s">
        <v>47</v>
      </c>
      <c r="L818" s="9" t="s">
        <v>47</v>
      </c>
      <c r="M818" s="9">
        <v>0</v>
      </c>
      <c r="N818" s="95" t="s">
        <v>47</v>
      </c>
      <c r="O818" s="95" t="s">
        <v>56</v>
      </c>
      <c r="P818" s="95" t="s">
        <v>47</v>
      </c>
      <c r="Q818" s="9">
        <v>147229568</v>
      </c>
      <c r="R818" s="9">
        <v>0</v>
      </c>
      <c r="S818" s="9">
        <v>6400000</v>
      </c>
      <c r="T818" s="9">
        <v>0</v>
      </c>
      <c r="U818" s="95" t="s">
        <v>50</v>
      </c>
      <c r="V818" s="9">
        <v>0</v>
      </c>
      <c r="W818" s="9">
        <v>121404800</v>
      </c>
      <c r="X818" s="95" t="s">
        <v>49</v>
      </c>
      <c r="Y818" s="9">
        <v>19424768</v>
      </c>
      <c r="Z818" s="9">
        <v>0</v>
      </c>
      <c r="AA818" s="95" t="s">
        <v>50</v>
      </c>
      <c r="AB818" s="9">
        <v>0</v>
      </c>
      <c r="AC818" s="9">
        <v>0</v>
      </c>
      <c r="AD818" s="95" t="s">
        <v>50</v>
      </c>
      <c r="AE818" s="9">
        <v>0</v>
      </c>
      <c r="AF818" s="95">
        <v>0</v>
      </c>
      <c r="AG818" s="95" t="s">
        <v>50</v>
      </c>
      <c r="AH818" s="9">
        <v>0</v>
      </c>
      <c r="AI818" s="9">
        <v>0</v>
      </c>
      <c r="AJ818" s="95" t="s">
        <v>50</v>
      </c>
      <c r="AK818" s="9">
        <v>0</v>
      </c>
      <c r="AL818" s="9">
        <v>0</v>
      </c>
      <c r="AM818" s="96" t="s">
        <v>47</v>
      </c>
      <c r="AN818" s="95" t="s">
        <v>47</v>
      </c>
      <c r="AO818" s="96" t="s">
        <v>47</v>
      </c>
      <c r="AP818" s="95" t="s">
        <v>47</v>
      </c>
    </row>
    <row r="819" spans="1:42" ht="15" customHeight="1" x14ac:dyDescent="0.25">
      <c r="A819" s="95" t="s">
        <v>1405</v>
      </c>
      <c r="B819" s="96">
        <v>44376</v>
      </c>
      <c r="C819" s="95" t="s">
        <v>46</v>
      </c>
      <c r="D819" s="95" t="s">
        <v>101</v>
      </c>
      <c r="E819" s="95" t="s">
        <v>102</v>
      </c>
      <c r="F819" s="95" t="s">
        <v>2352</v>
      </c>
      <c r="G819" s="95" t="s">
        <v>48</v>
      </c>
      <c r="H819" s="95" t="s">
        <v>2354</v>
      </c>
      <c r="I819" s="9" t="s">
        <v>47</v>
      </c>
      <c r="J819" s="9" t="s">
        <v>47</v>
      </c>
      <c r="K819" s="9" t="s">
        <v>47</v>
      </c>
      <c r="L819" s="9" t="s">
        <v>47</v>
      </c>
      <c r="M819" s="9">
        <v>0</v>
      </c>
      <c r="N819" s="95" t="s">
        <v>47</v>
      </c>
      <c r="O819" s="95" t="s">
        <v>56</v>
      </c>
      <c r="P819" s="95" t="s">
        <v>47</v>
      </c>
      <c r="Q819" s="9">
        <v>0</v>
      </c>
      <c r="R819" s="9">
        <v>0</v>
      </c>
      <c r="S819" s="9">
        <v>0</v>
      </c>
      <c r="T819" s="9">
        <v>0</v>
      </c>
      <c r="U819" s="95" t="s">
        <v>50</v>
      </c>
      <c r="V819" s="9">
        <v>0</v>
      </c>
      <c r="W819" s="9">
        <v>0</v>
      </c>
      <c r="X819" s="95" t="s">
        <v>50</v>
      </c>
      <c r="Y819" s="9">
        <v>0</v>
      </c>
      <c r="Z819" s="9">
        <v>0</v>
      </c>
      <c r="AA819" s="95" t="s">
        <v>50</v>
      </c>
      <c r="AB819" s="9">
        <v>0</v>
      </c>
      <c r="AC819" s="9">
        <v>0</v>
      </c>
      <c r="AD819" s="95" t="s">
        <v>50</v>
      </c>
      <c r="AE819" s="9">
        <v>0</v>
      </c>
      <c r="AF819" s="95">
        <v>0</v>
      </c>
      <c r="AG819" s="95" t="s">
        <v>50</v>
      </c>
      <c r="AH819" s="9">
        <v>0</v>
      </c>
      <c r="AI819" s="9">
        <v>0</v>
      </c>
      <c r="AJ819" s="95" t="s">
        <v>50</v>
      </c>
      <c r="AK819" s="9">
        <v>0</v>
      </c>
      <c r="AL819" s="9">
        <v>0</v>
      </c>
      <c r="AM819" s="96" t="s">
        <v>47</v>
      </c>
      <c r="AN819" s="95" t="s">
        <v>47</v>
      </c>
      <c r="AO819" s="96" t="s">
        <v>47</v>
      </c>
      <c r="AP819" s="95" t="s">
        <v>47</v>
      </c>
    </row>
    <row r="820" spans="1:42" ht="15" customHeight="1" x14ac:dyDescent="0.25">
      <c r="A820" s="95" t="s">
        <v>1407</v>
      </c>
      <c r="B820" s="96">
        <v>44376</v>
      </c>
      <c r="C820" s="95" t="s">
        <v>46</v>
      </c>
      <c r="D820" s="95" t="s">
        <v>187</v>
      </c>
      <c r="E820" s="95" t="s">
        <v>188</v>
      </c>
      <c r="F820" s="95" t="s">
        <v>2454</v>
      </c>
      <c r="G820" s="95" t="s">
        <v>48</v>
      </c>
      <c r="H820" s="95" t="s">
        <v>1322</v>
      </c>
      <c r="I820" s="9" t="s">
        <v>47</v>
      </c>
      <c r="J820" s="9" t="s">
        <v>47</v>
      </c>
      <c r="K820" s="9" t="s">
        <v>47</v>
      </c>
      <c r="L820" s="9" t="s">
        <v>47</v>
      </c>
      <c r="M820" s="9">
        <v>0</v>
      </c>
      <c r="N820" s="95" t="s">
        <v>47</v>
      </c>
      <c r="O820" s="95" t="s">
        <v>56</v>
      </c>
      <c r="P820" s="95" t="s">
        <v>47</v>
      </c>
      <c r="Q820" s="9">
        <v>117518880</v>
      </c>
      <c r="R820" s="9">
        <v>0</v>
      </c>
      <c r="S820" s="9">
        <v>79177632</v>
      </c>
      <c r="T820" s="9">
        <v>0</v>
      </c>
      <c r="U820" s="95" t="s">
        <v>50</v>
      </c>
      <c r="V820" s="9">
        <v>0</v>
      </c>
      <c r="W820" s="9">
        <v>33052800</v>
      </c>
      <c r="X820" s="95" t="s">
        <v>50</v>
      </c>
      <c r="Y820" s="9">
        <v>5288448</v>
      </c>
      <c r="Z820" s="9">
        <v>0</v>
      </c>
      <c r="AA820" s="95" t="s">
        <v>50</v>
      </c>
      <c r="AB820" s="9">
        <v>0</v>
      </c>
      <c r="AC820" s="9">
        <v>0</v>
      </c>
      <c r="AD820" s="95" t="s">
        <v>50</v>
      </c>
      <c r="AE820" s="9">
        <v>0</v>
      </c>
      <c r="AF820" s="95">
        <v>0</v>
      </c>
      <c r="AG820" s="95" t="s">
        <v>50</v>
      </c>
      <c r="AH820" s="9">
        <v>0</v>
      </c>
      <c r="AI820" s="9">
        <v>0</v>
      </c>
      <c r="AJ820" s="95" t="s">
        <v>50</v>
      </c>
      <c r="AK820" s="9">
        <v>0</v>
      </c>
      <c r="AL820" s="9">
        <v>0</v>
      </c>
      <c r="AM820" s="96" t="s">
        <v>47</v>
      </c>
      <c r="AN820" s="95" t="s">
        <v>47</v>
      </c>
      <c r="AO820" s="96" t="s">
        <v>47</v>
      </c>
      <c r="AP820" s="95" t="s">
        <v>47</v>
      </c>
    </row>
    <row r="821" spans="1:42" ht="15" customHeight="1" x14ac:dyDescent="0.25">
      <c r="A821" s="95" t="s">
        <v>1409</v>
      </c>
      <c r="B821" s="96">
        <v>44376</v>
      </c>
      <c r="C821" s="95" t="s">
        <v>46</v>
      </c>
      <c r="D821" s="95" t="s">
        <v>104</v>
      </c>
      <c r="E821" s="95" t="s">
        <v>105</v>
      </c>
      <c r="F821" s="95" t="s">
        <v>2469</v>
      </c>
      <c r="G821" s="95" t="s">
        <v>48</v>
      </c>
      <c r="H821" s="95" t="s">
        <v>1324</v>
      </c>
      <c r="I821" s="9" t="s">
        <v>47</v>
      </c>
      <c r="J821" s="9" t="s">
        <v>47</v>
      </c>
      <c r="K821" s="9" t="s">
        <v>47</v>
      </c>
      <c r="L821" s="9" t="s">
        <v>47</v>
      </c>
      <c r="M821" s="9">
        <v>0</v>
      </c>
      <c r="N821" s="95" t="s">
        <v>47</v>
      </c>
      <c r="O821" s="95" t="s">
        <v>56</v>
      </c>
      <c r="P821" s="95" t="s">
        <v>47</v>
      </c>
      <c r="Q821" s="9">
        <v>488853632</v>
      </c>
      <c r="R821" s="9">
        <v>0</v>
      </c>
      <c r="S821" s="9">
        <v>324742400</v>
      </c>
      <c r="T821" s="9">
        <v>0</v>
      </c>
      <c r="U821" s="95" t="s">
        <v>50</v>
      </c>
      <c r="V821" s="9">
        <v>0</v>
      </c>
      <c r="W821" s="9">
        <v>141475200</v>
      </c>
      <c r="X821" s="95" t="s">
        <v>50</v>
      </c>
      <c r="Y821" s="9">
        <v>22636032</v>
      </c>
      <c r="Z821" s="9">
        <v>0</v>
      </c>
      <c r="AA821" s="95" t="s">
        <v>50</v>
      </c>
      <c r="AB821" s="9">
        <v>0</v>
      </c>
      <c r="AC821" s="9">
        <v>0</v>
      </c>
      <c r="AD821" s="95" t="s">
        <v>50</v>
      </c>
      <c r="AE821" s="9">
        <v>0</v>
      </c>
      <c r="AF821" s="95">
        <v>0</v>
      </c>
      <c r="AG821" s="95" t="s">
        <v>50</v>
      </c>
      <c r="AH821" s="9">
        <v>0</v>
      </c>
      <c r="AI821" s="9">
        <v>0</v>
      </c>
      <c r="AJ821" s="95" t="s">
        <v>50</v>
      </c>
      <c r="AK821" s="9">
        <v>0</v>
      </c>
      <c r="AL821" s="9">
        <v>0</v>
      </c>
      <c r="AM821" s="96" t="s">
        <v>47</v>
      </c>
      <c r="AN821" s="95" t="s">
        <v>47</v>
      </c>
      <c r="AO821" s="96" t="s">
        <v>47</v>
      </c>
      <c r="AP821" s="95" t="s">
        <v>47</v>
      </c>
    </row>
    <row r="822" spans="1:42" ht="15" customHeight="1" x14ac:dyDescent="0.25">
      <c r="A822" s="95" t="s">
        <v>1411</v>
      </c>
      <c r="B822" s="96">
        <v>44376</v>
      </c>
      <c r="C822" s="95" t="s">
        <v>46</v>
      </c>
      <c r="D822" s="95" t="s">
        <v>104</v>
      </c>
      <c r="E822" s="95" t="s">
        <v>105</v>
      </c>
      <c r="F822" s="95" t="s">
        <v>2469</v>
      </c>
      <c r="G822" s="95" t="s">
        <v>84</v>
      </c>
      <c r="H822" s="95" t="s">
        <v>47</v>
      </c>
      <c r="I822" s="9" t="s">
        <v>1326</v>
      </c>
      <c r="J822" s="9" t="s">
        <v>47</v>
      </c>
      <c r="K822" s="9" t="s">
        <v>1327</v>
      </c>
      <c r="L822" s="9" t="s">
        <v>1282</v>
      </c>
      <c r="M822" s="9">
        <v>15326848</v>
      </c>
      <c r="N822" s="95" t="s">
        <v>87</v>
      </c>
      <c r="O822" s="95" t="s">
        <v>1328</v>
      </c>
      <c r="P822" s="95" t="s">
        <v>1329</v>
      </c>
      <c r="Q822" s="9">
        <v>-8010496</v>
      </c>
      <c r="R822" s="9">
        <v>0</v>
      </c>
      <c r="S822" s="9">
        <v>0</v>
      </c>
      <c r="T822" s="9">
        <v>0</v>
      </c>
      <c r="U822" s="95" t="s">
        <v>50</v>
      </c>
      <c r="V822" s="9">
        <v>0</v>
      </c>
      <c r="W822" s="9">
        <v>-6905600</v>
      </c>
      <c r="X822" s="95" t="s">
        <v>49</v>
      </c>
      <c r="Y822" s="9">
        <v>-1104896</v>
      </c>
      <c r="Z822" s="9">
        <v>0</v>
      </c>
      <c r="AA822" s="95" t="s">
        <v>50</v>
      </c>
      <c r="AB822" s="9">
        <v>0</v>
      </c>
      <c r="AC822" s="9">
        <v>0</v>
      </c>
      <c r="AD822" s="95" t="s">
        <v>50</v>
      </c>
      <c r="AE822" s="9">
        <v>0</v>
      </c>
      <c r="AF822" s="95">
        <v>0</v>
      </c>
      <c r="AG822" s="95" t="s">
        <v>50</v>
      </c>
      <c r="AH822" s="9">
        <v>0</v>
      </c>
      <c r="AI822" s="9">
        <v>0</v>
      </c>
      <c r="AJ822" s="95" t="s">
        <v>50</v>
      </c>
      <c r="AK822" s="9">
        <v>0</v>
      </c>
      <c r="AL822" s="9">
        <v>0</v>
      </c>
      <c r="AM822" s="96" t="s">
        <v>47</v>
      </c>
      <c r="AN822" s="95" t="s">
        <v>47</v>
      </c>
      <c r="AO822" s="96" t="s">
        <v>47</v>
      </c>
      <c r="AP822" s="95" t="s">
        <v>47</v>
      </c>
    </row>
    <row r="823" spans="1:42" ht="15" customHeight="1" x14ac:dyDescent="0.25">
      <c r="A823" s="95" t="s">
        <v>1415</v>
      </c>
      <c r="B823" s="96">
        <v>44376</v>
      </c>
      <c r="C823" s="95" t="s">
        <v>46</v>
      </c>
      <c r="D823" s="95" t="s">
        <v>359</v>
      </c>
      <c r="E823" s="95" t="s">
        <v>360</v>
      </c>
      <c r="F823" s="95" t="s">
        <v>2485</v>
      </c>
      <c r="G823" s="95" t="s">
        <v>48</v>
      </c>
      <c r="H823" s="95" t="s">
        <v>1331</v>
      </c>
      <c r="I823" s="9" t="s">
        <v>47</v>
      </c>
      <c r="J823" s="9" t="s">
        <v>47</v>
      </c>
      <c r="K823" s="9" t="s">
        <v>47</v>
      </c>
      <c r="L823" s="9" t="s">
        <v>47</v>
      </c>
      <c r="M823" s="9">
        <v>0</v>
      </c>
      <c r="N823" s="95" t="s">
        <v>47</v>
      </c>
      <c r="O823" s="95" t="s">
        <v>56</v>
      </c>
      <c r="P823" s="95" t="s">
        <v>47</v>
      </c>
      <c r="Q823" s="9">
        <v>1174245456</v>
      </c>
      <c r="R823" s="9">
        <v>0</v>
      </c>
      <c r="S823" s="9">
        <v>866071132.79999995</v>
      </c>
      <c r="T823" s="9">
        <v>0</v>
      </c>
      <c r="U823" s="95" t="s">
        <v>50</v>
      </c>
      <c r="V823" s="9">
        <v>0</v>
      </c>
      <c r="W823" s="9">
        <v>265667520</v>
      </c>
      <c r="X823" s="95" t="s">
        <v>50</v>
      </c>
      <c r="Y823" s="9">
        <v>42506803.200000003</v>
      </c>
      <c r="Z823" s="9">
        <v>0</v>
      </c>
      <c r="AA823" s="95" t="s">
        <v>50</v>
      </c>
      <c r="AB823" s="9">
        <v>0</v>
      </c>
      <c r="AC823" s="9">
        <v>0</v>
      </c>
      <c r="AD823" s="95" t="s">
        <v>50</v>
      </c>
      <c r="AE823" s="9">
        <v>0</v>
      </c>
      <c r="AF823" s="95">
        <v>0</v>
      </c>
      <c r="AG823" s="95" t="s">
        <v>50</v>
      </c>
      <c r="AH823" s="9">
        <v>0</v>
      </c>
      <c r="AI823" s="9">
        <v>0</v>
      </c>
      <c r="AJ823" s="95" t="s">
        <v>50</v>
      </c>
      <c r="AK823" s="9">
        <v>0</v>
      </c>
      <c r="AL823" s="9">
        <v>0</v>
      </c>
      <c r="AM823" s="96" t="s">
        <v>47</v>
      </c>
      <c r="AN823" s="95" t="s">
        <v>47</v>
      </c>
      <c r="AO823" s="96" t="s">
        <v>47</v>
      </c>
      <c r="AP823" s="95" t="s">
        <v>47</v>
      </c>
    </row>
    <row r="824" spans="1:42" ht="15" customHeight="1" x14ac:dyDescent="0.25">
      <c r="A824" s="95" t="s">
        <v>1417</v>
      </c>
      <c r="B824" s="96">
        <v>44376</v>
      </c>
      <c r="C824" s="95" t="s">
        <v>46</v>
      </c>
      <c r="D824" s="95" t="s">
        <v>1054</v>
      </c>
      <c r="E824" s="95" t="s">
        <v>2486</v>
      </c>
      <c r="F824" s="95" t="s">
        <v>2490</v>
      </c>
      <c r="G824" s="95" t="s">
        <v>48</v>
      </c>
      <c r="H824" s="95" t="s">
        <v>1333</v>
      </c>
      <c r="I824" s="9" t="s">
        <v>47</v>
      </c>
      <c r="J824" s="9" t="s">
        <v>47</v>
      </c>
      <c r="K824" s="9" t="s">
        <v>47</v>
      </c>
      <c r="L824" s="9" t="s">
        <v>47</v>
      </c>
      <c r="M824" s="9">
        <v>0</v>
      </c>
      <c r="N824" s="95" t="s">
        <v>47</v>
      </c>
      <c r="O824" s="95" t="s">
        <v>1334</v>
      </c>
      <c r="P824" s="95" t="s">
        <v>1335</v>
      </c>
      <c r="Q824" s="9">
        <v>2150400</v>
      </c>
      <c r="R824" s="9">
        <v>0</v>
      </c>
      <c r="S824" s="9">
        <v>2150400</v>
      </c>
      <c r="T824" s="9">
        <v>0</v>
      </c>
      <c r="U824" s="95" t="s">
        <v>50</v>
      </c>
      <c r="V824" s="9">
        <v>0</v>
      </c>
      <c r="W824" s="9">
        <v>0</v>
      </c>
      <c r="X824" s="95" t="s">
        <v>50</v>
      </c>
      <c r="Y824" s="9">
        <v>0</v>
      </c>
      <c r="Z824" s="9">
        <v>0</v>
      </c>
      <c r="AA824" s="95" t="s">
        <v>50</v>
      </c>
      <c r="AB824" s="9">
        <v>0</v>
      </c>
      <c r="AC824" s="9">
        <v>0</v>
      </c>
      <c r="AD824" s="95" t="s">
        <v>50</v>
      </c>
      <c r="AE824" s="9">
        <v>0</v>
      </c>
      <c r="AF824" s="95">
        <v>0</v>
      </c>
      <c r="AG824" s="95" t="s">
        <v>50</v>
      </c>
      <c r="AH824" s="9">
        <v>0</v>
      </c>
      <c r="AI824" s="9">
        <v>0</v>
      </c>
      <c r="AJ824" s="95" t="s">
        <v>50</v>
      </c>
      <c r="AK824" s="9">
        <v>0</v>
      </c>
      <c r="AL824" s="9">
        <v>0</v>
      </c>
      <c r="AM824" s="96" t="s">
        <v>47</v>
      </c>
      <c r="AN824" s="95" t="s">
        <v>47</v>
      </c>
      <c r="AO824" s="96" t="s">
        <v>47</v>
      </c>
      <c r="AP824" s="95" t="s">
        <v>47</v>
      </c>
    </row>
    <row r="825" spans="1:42" ht="15" customHeight="1" x14ac:dyDescent="0.25">
      <c r="A825" s="95" t="s">
        <v>1421</v>
      </c>
      <c r="B825" s="96">
        <v>44376</v>
      </c>
      <c r="C825" s="95" t="s">
        <v>46</v>
      </c>
      <c r="D825" s="95" t="s">
        <v>1054</v>
      </c>
      <c r="E825" s="95" t="s">
        <v>2486</v>
      </c>
      <c r="F825" s="95" t="s">
        <v>2490</v>
      </c>
      <c r="G825" s="95" t="s">
        <v>48</v>
      </c>
      <c r="H825" s="95" t="s">
        <v>1337</v>
      </c>
      <c r="I825" s="9" t="s">
        <v>47</v>
      </c>
      <c r="J825" s="9" t="s">
        <v>47</v>
      </c>
      <c r="K825" s="9" t="s">
        <v>47</v>
      </c>
      <c r="L825" s="9" t="s">
        <v>47</v>
      </c>
      <c r="M825" s="9">
        <v>0</v>
      </c>
      <c r="N825" s="95" t="s">
        <v>47</v>
      </c>
      <c r="O825" s="95" t="s">
        <v>56</v>
      </c>
      <c r="P825" s="95" t="s">
        <v>47</v>
      </c>
      <c r="Q825" s="9">
        <v>76280000</v>
      </c>
      <c r="R825" s="9">
        <v>0</v>
      </c>
      <c r="S825" s="9">
        <v>63963584</v>
      </c>
      <c r="T825" s="9">
        <v>0</v>
      </c>
      <c r="U825" s="95" t="s">
        <v>50</v>
      </c>
      <c r="V825" s="9">
        <v>0</v>
      </c>
      <c r="W825" s="9">
        <v>10617600</v>
      </c>
      <c r="X825" s="95" t="s">
        <v>50</v>
      </c>
      <c r="Y825" s="9">
        <v>1698816</v>
      </c>
      <c r="Z825" s="9">
        <v>0</v>
      </c>
      <c r="AA825" s="95" t="s">
        <v>50</v>
      </c>
      <c r="AB825" s="9">
        <v>0</v>
      </c>
      <c r="AC825" s="9">
        <v>0</v>
      </c>
      <c r="AD825" s="95" t="s">
        <v>50</v>
      </c>
      <c r="AE825" s="9">
        <v>0</v>
      </c>
      <c r="AF825" s="95">
        <v>0</v>
      </c>
      <c r="AG825" s="95" t="s">
        <v>50</v>
      </c>
      <c r="AH825" s="9">
        <v>0</v>
      </c>
      <c r="AI825" s="9">
        <v>0</v>
      </c>
      <c r="AJ825" s="95" t="s">
        <v>50</v>
      </c>
      <c r="AK825" s="9">
        <v>0</v>
      </c>
      <c r="AL825" s="9">
        <v>0</v>
      </c>
      <c r="AM825" s="96" t="s">
        <v>47</v>
      </c>
      <c r="AN825" s="95" t="s">
        <v>47</v>
      </c>
      <c r="AO825" s="96" t="s">
        <v>47</v>
      </c>
      <c r="AP825" s="95" t="s">
        <v>47</v>
      </c>
    </row>
    <row r="826" spans="1:42" ht="15" customHeight="1" x14ac:dyDescent="0.25">
      <c r="A826" s="95" t="s">
        <v>1423</v>
      </c>
      <c r="B826" s="96">
        <v>44376</v>
      </c>
      <c r="C826" s="95" t="s">
        <v>46</v>
      </c>
      <c r="D826" s="95" t="s">
        <v>1054</v>
      </c>
      <c r="E826" s="95" t="s">
        <v>2486</v>
      </c>
      <c r="F826" s="95" t="s">
        <v>2490</v>
      </c>
      <c r="G826" s="95" t="s">
        <v>48</v>
      </c>
      <c r="H826" s="95" t="s">
        <v>1339</v>
      </c>
      <c r="I826" s="9" t="s">
        <v>47</v>
      </c>
      <c r="J826" s="9" t="s">
        <v>47</v>
      </c>
      <c r="K826" s="9" t="s">
        <v>47</v>
      </c>
      <c r="L826" s="9" t="s">
        <v>47</v>
      </c>
      <c r="M826" s="9">
        <v>0</v>
      </c>
      <c r="N826" s="95" t="s">
        <v>47</v>
      </c>
      <c r="O826" s="95" t="s">
        <v>56</v>
      </c>
      <c r="P826" s="95" t="s">
        <v>47</v>
      </c>
      <c r="Q826" s="9">
        <v>38065664</v>
      </c>
      <c r="R826" s="9">
        <v>0</v>
      </c>
      <c r="S826" s="9">
        <v>15043840</v>
      </c>
      <c r="T826" s="9">
        <v>0</v>
      </c>
      <c r="U826" s="95" t="s">
        <v>50</v>
      </c>
      <c r="V826" s="9">
        <v>0</v>
      </c>
      <c r="W826" s="9">
        <v>19846400</v>
      </c>
      <c r="X826" s="95" t="s">
        <v>50</v>
      </c>
      <c r="Y826" s="9">
        <v>3175424</v>
      </c>
      <c r="Z826" s="9">
        <v>0</v>
      </c>
      <c r="AA826" s="95" t="s">
        <v>50</v>
      </c>
      <c r="AB826" s="9">
        <v>0</v>
      </c>
      <c r="AC826" s="9">
        <v>0</v>
      </c>
      <c r="AD826" s="95" t="s">
        <v>50</v>
      </c>
      <c r="AE826" s="9">
        <v>0</v>
      </c>
      <c r="AF826" s="95">
        <v>0</v>
      </c>
      <c r="AG826" s="95" t="s">
        <v>50</v>
      </c>
      <c r="AH826" s="9">
        <v>0</v>
      </c>
      <c r="AI826" s="9">
        <v>0</v>
      </c>
      <c r="AJ826" s="95" t="s">
        <v>50</v>
      </c>
      <c r="AK826" s="9">
        <v>0</v>
      </c>
      <c r="AL826" s="9">
        <v>0</v>
      </c>
      <c r="AM826" s="96" t="s">
        <v>47</v>
      </c>
      <c r="AN826" s="95" t="s">
        <v>47</v>
      </c>
      <c r="AO826" s="96" t="s">
        <v>47</v>
      </c>
      <c r="AP826" s="95" t="s">
        <v>47</v>
      </c>
    </row>
    <row r="827" spans="1:42" ht="15" customHeight="1" x14ac:dyDescent="0.25">
      <c r="A827" s="95" t="s">
        <v>1425</v>
      </c>
      <c r="B827" s="96">
        <v>44376</v>
      </c>
      <c r="C827" s="95" t="s">
        <v>46</v>
      </c>
      <c r="D827" s="95" t="s">
        <v>1054</v>
      </c>
      <c r="E827" s="95" t="s">
        <v>2486</v>
      </c>
      <c r="F827" s="95" t="s">
        <v>2490</v>
      </c>
      <c r="G827" s="95" t="s">
        <v>48</v>
      </c>
      <c r="H827" s="95" t="s">
        <v>1341</v>
      </c>
      <c r="I827" s="9" t="s">
        <v>47</v>
      </c>
      <c r="J827" s="9" t="s">
        <v>47</v>
      </c>
      <c r="K827" s="9" t="s">
        <v>47</v>
      </c>
      <c r="L827" s="9" t="s">
        <v>47</v>
      </c>
      <c r="M827" s="9">
        <v>0</v>
      </c>
      <c r="N827" s="95" t="s">
        <v>47</v>
      </c>
      <c r="O827" s="95" t="s">
        <v>56</v>
      </c>
      <c r="P827" s="95" t="s">
        <v>47</v>
      </c>
      <c r="Q827" s="9">
        <v>66510224</v>
      </c>
      <c r="R827" s="9">
        <v>0</v>
      </c>
      <c r="S827" s="9">
        <v>54609552</v>
      </c>
      <c r="T827" s="9">
        <v>0</v>
      </c>
      <c r="U827" s="95" t="s">
        <v>50</v>
      </c>
      <c r="V827" s="9">
        <v>0</v>
      </c>
      <c r="W827" s="9">
        <v>10259200</v>
      </c>
      <c r="X827" s="95" t="s">
        <v>50</v>
      </c>
      <c r="Y827" s="9">
        <v>1641472</v>
      </c>
      <c r="Z827" s="9">
        <v>0</v>
      </c>
      <c r="AA827" s="95" t="s">
        <v>50</v>
      </c>
      <c r="AB827" s="9">
        <v>0</v>
      </c>
      <c r="AC827" s="9">
        <v>0</v>
      </c>
      <c r="AD827" s="95" t="s">
        <v>50</v>
      </c>
      <c r="AE827" s="9">
        <v>0</v>
      </c>
      <c r="AF827" s="95">
        <v>0</v>
      </c>
      <c r="AG827" s="95" t="s">
        <v>50</v>
      </c>
      <c r="AH827" s="9">
        <v>0</v>
      </c>
      <c r="AI827" s="9">
        <v>0</v>
      </c>
      <c r="AJ827" s="95" t="s">
        <v>50</v>
      </c>
      <c r="AK827" s="9">
        <v>0</v>
      </c>
      <c r="AL827" s="9">
        <v>0</v>
      </c>
      <c r="AM827" s="96" t="s">
        <v>47</v>
      </c>
      <c r="AN827" s="95" t="s">
        <v>47</v>
      </c>
      <c r="AO827" s="96" t="s">
        <v>47</v>
      </c>
      <c r="AP827" s="95" t="s">
        <v>47</v>
      </c>
    </row>
    <row r="828" spans="1:42" ht="15" customHeight="1" x14ac:dyDescent="0.25">
      <c r="A828" s="95" t="s">
        <v>1427</v>
      </c>
      <c r="B828" s="96">
        <v>44376</v>
      </c>
      <c r="C828" s="95" t="s">
        <v>46</v>
      </c>
      <c r="D828" s="95" t="s">
        <v>1054</v>
      </c>
      <c r="E828" s="95" t="s">
        <v>2486</v>
      </c>
      <c r="F828" s="95" t="s">
        <v>2490</v>
      </c>
      <c r="G828" s="95" t="s">
        <v>48</v>
      </c>
      <c r="H828" s="95" t="s">
        <v>1343</v>
      </c>
      <c r="I828" s="9" t="s">
        <v>47</v>
      </c>
      <c r="J828" s="9" t="s">
        <v>47</v>
      </c>
      <c r="K828" s="9" t="s">
        <v>47</v>
      </c>
      <c r="L828" s="9" t="s">
        <v>47</v>
      </c>
      <c r="M828" s="9">
        <v>0</v>
      </c>
      <c r="N828" s="95" t="s">
        <v>47</v>
      </c>
      <c r="O828" s="95" t="s">
        <v>56</v>
      </c>
      <c r="P828" s="95" t="s">
        <v>47</v>
      </c>
      <c r="Q828" s="9">
        <v>30406240</v>
      </c>
      <c r="R828" s="9">
        <v>0</v>
      </c>
      <c r="S828" s="9">
        <v>27028320</v>
      </c>
      <c r="T828" s="9">
        <v>0</v>
      </c>
      <c r="U828" s="95" t="s">
        <v>50</v>
      </c>
      <c r="V828" s="9">
        <v>0</v>
      </c>
      <c r="W828" s="9">
        <v>2912000</v>
      </c>
      <c r="X828" s="95" t="s">
        <v>50</v>
      </c>
      <c r="Y828" s="9">
        <v>465920</v>
      </c>
      <c r="Z828" s="9">
        <v>0</v>
      </c>
      <c r="AA828" s="95" t="s">
        <v>50</v>
      </c>
      <c r="AB828" s="9">
        <v>0</v>
      </c>
      <c r="AC828" s="9">
        <v>0</v>
      </c>
      <c r="AD828" s="95" t="s">
        <v>50</v>
      </c>
      <c r="AE828" s="9">
        <v>0</v>
      </c>
      <c r="AF828" s="95">
        <v>0</v>
      </c>
      <c r="AG828" s="95" t="s">
        <v>50</v>
      </c>
      <c r="AH828" s="9">
        <v>0</v>
      </c>
      <c r="AI828" s="9">
        <v>0</v>
      </c>
      <c r="AJ828" s="95" t="s">
        <v>50</v>
      </c>
      <c r="AK828" s="9">
        <v>0</v>
      </c>
      <c r="AL828" s="9">
        <v>0</v>
      </c>
      <c r="AM828" s="96" t="s">
        <v>47</v>
      </c>
      <c r="AN828" s="95" t="s">
        <v>47</v>
      </c>
      <c r="AO828" s="96" t="s">
        <v>47</v>
      </c>
      <c r="AP828" s="95" t="s">
        <v>47</v>
      </c>
    </row>
    <row r="829" spans="1:42" ht="15" customHeight="1" x14ac:dyDescent="0.25">
      <c r="A829" s="95" t="s">
        <v>1431</v>
      </c>
      <c r="B829" s="96">
        <v>44376</v>
      </c>
      <c r="C829" s="95" t="s">
        <v>46</v>
      </c>
      <c r="D829" s="95" t="s">
        <v>1054</v>
      </c>
      <c r="E829" s="95" t="s">
        <v>2486</v>
      </c>
      <c r="F829" s="95" t="s">
        <v>2490</v>
      </c>
      <c r="G829" s="95" t="s">
        <v>48</v>
      </c>
      <c r="H829" s="95" t="s">
        <v>1345</v>
      </c>
      <c r="I829" s="9" t="s">
        <v>47</v>
      </c>
      <c r="J829" s="9" t="s">
        <v>47</v>
      </c>
      <c r="K829" s="9" t="s">
        <v>47</v>
      </c>
      <c r="L829" s="9" t="s">
        <v>47</v>
      </c>
      <c r="M829" s="9">
        <v>0</v>
      </c>
      <c r="N829" s="95" t="s">
        <v>47</v>
      </c>
      <c r="O829" s="95" t="s">
        <v>1346</v>
      </c>
      <c r="P829" s="95" t="s">
        <v>1347</v>
      </c>
      <c r="Q829" s="9">
        <v>13811200</v>
      </c>
      <c r="R829" s="9">
        <v>0</v>
      </c>
      <c r="S829" s="9">
        <v>13811200</v>
      </c>
      <c r="T829" s="9">
        <v>0</v>
      </c>
      <c r="U829" s="95" t="s">
        <v>50</v>
      </c>
      <c r="V829" s="9">
        <v>0</v>
      </c>
      <c r="W829" s="9">
        <v>0</v>
      </c>
      <c r="X829" s="95" t="s">
        <v>50</v>
      </c>
      <c r="Y829" s="9">
        <v>0</v>
      </c>
      <c r="Z829" s="9">
        <v>0</v>
      </c>
      <c r="AA829" s="95" t="s">
        <v>50</v>
      </c>
      <c r="AB829" s="9">
        <v>0</v>
      </c>
      <c r="AC829" s="9">
        <v>0</v>
      </c>
      <c r="AD829" s="95" t="s">
        <v>50</v>
      </c>
      <c r="AE829" s="9">
        <v>0</v>
      </c>
      <c r="AF829" s="95">
        <v>0</v>
      </c>
      <c r="AG829" s="95" t="s">
        <v>50</v>
      </c>
      <c r="AH829" s="9">
        <v>0</v>
      </c>
      <c r="AI829" s="9">
        <v>0</v>
      </c>
      <c r="AJ829" s="95" t="s">
        <v>50</v>
      </c>
      <c r="AK829" s="9">
        <v>0</v>
      </c>
      <c r="AL829" s="9">
        <v>0</v>
      </c>
      <c r="AM829" s="96" t="s">
        <v>47</v>
      </c>
      <c r="AN829" s="95" t="s">
        <v>47</v>
      </c>
      <c r="AO829" s="96" t="s">
        <v>47</v>
      </c>
      <c r="AP829" s="95" t="s">
        <v>47</v>
      </c>
    </row>
    <row r="830" spans="1:42" ht="15" customHeight="1" x14ac:dyDescent="0.25">
      <c r="A830" s="95" t="s">
        <v>1433</v>
      </c>
      <c r="B830" s="96">
        <v>44376</v>
      </c>
      <c r="C830" s="95" t="s">
        <v>46</v>
      </c>
      <c r="D830" s="95" t="s">
        <v>1054</v>
      </c>
      <c r="E830" s="95" t="s">
        <v>2486</v>
      </c>
      <c r="F830" s="95" t="s">
        <v>2490</v>
      </c>
      <c r="G830" s="95" t="s">
        <v>48</v>
      </c>
      <c r="H830" s="95" t="s">
        <v>1349</v>
      </c>
      <c r="I830" s="9" t="s">
        <v>47</v>
      </c>
      <c r="J830" s="9" t="s">
        <v>47</v>
      </c>
      <c r="K830" s="9" t="s">
        <v>47</v>
      </c>
      <c r="L830" s="9" t="s">
        <v>47</v>
      </c>
      <c r="M830" s="9">
        <v>0</v>
      </c>
      <c r="N830" s="95" t="s">
        <v>47</v>
      </c>
      <c r="O830" s="95" t="s">
        <v>1350</v>
      </c>
      <c r="P830" s="95" t="s">
        <v>1351</v>
      </c>
      <c r="Q830" s="9">
        <v>15958080</v>
      </c>
      <c r="R830" s="9">
        <v>0</v>
      </c>
      <c r="S830" s="9">
        <v>15605440</v>
      </c>
      <c r="T830" s="9">
        <v>0</v>
      </c>
      <c r="U830" s="95" t="s">
        <v>50</v>
      </c>
      <c r="V830" s="9">
        <v>0</v>
      </c>
      <c r="W830" s="9">
        <v>304000</v>
      </c>
      <c r="X830" s="95" t="s">
        <v>49</v>
      </c>
      <c r="Y830" s="9">
        <v>48640</v>
      </c>
      <c r="Z830" s="9">
        <v>0</v>
      </c>
      <c r="AA830" s="95" t="s">
        <v>50</v>
      </c>
      <c r="AB830" s="9">
        <v>0</v>
      </c>
      <c r="AC830" s="9">
        <v>0</v>
      </c>
      <c r="AD830" s="95" t="s">
        <v>50</v>
      </c>
      <c r="AE830" s="9">
        <v>0</v>
      </c>
      <c r="AF830" s="95">
        <v>0</v>
      </c>
      <c r="AG830" s="95" t="s">
        <v>50</v>
      </c>
      <c r="AH830" s="9">
        <v>0</v>
      </c>
      <c r="AI830" s="9">
        <v>0</v>
      </c>
      <c r="AJ830" s="95" t="s">
        <v>50</v>
      </c>
      <c r="AK830" s="9">
        <v>0</v>
      </c>
      <c r="AL830" s="9">
        <v>0</v>
      </c>
      <c r="AM830" s="96" t="s">
        <v>47</v>
      </c>
      <c r="AN830" s="95" t="s">
        <v>47</v>
      </c>
      <c r="AO830" s="96" t="s">
        <v>47</v>
      </c>
      <c r="AP830" s="95" t="s">
        <v>47</v>
      </c>
    </row>
    <row r="831" spans="1:42" ht="15" customHeight="1" x14ac:dyDescent="0.25">
      <c r="A831" s="95" t="s">
        <v>1437</v>
      </c>
      <c r="B831" s="96">
        <v>44376</v>
      </c>
      <c r="C831" s="95" t="s">
        <v>46</v>
      </c>
      <c r="D831" s="95" t="s">
        <v>1054</v>
      </c>
      <c r="E831" s="95" t="s">
        <v>2486</v>
      </c>
      <c r="F831" s="95" t="s">
        <v>2490</v>
      </c>
      <c r="G831" s="95" t="s">
        <v>48</v>
      </c>
      <c r="H831" s="95" t="s">
        <v>1353</v>
      </c>
      <c r="I831" s="9" t="s">
        <v>47</v>
      </c>
      <c r="J831" s="9" t="s">
        <v>47</v>
      </c>
      <c r="K831" s="9" t="s">
        <v>47</v>
      </c>
      <c r="L831" s="9" t="s">
        <v>47</v>
      </c>
      <c r="M831" s="9">
        <v>0</v>
      </c>
      <c r="N831" s="95" t="s">
        <v>47</v>
      </c>
      <c r="O831" s="95" t="s">
        <v>56</v>
      </c>
      <c r="P831" s="95" t="s">
        <v>47</v>
      </c>
      <c r="Q831" s="9">
        <v>67173488</v>
      </c>
      <c r="R831" s="9">
        <v>0</v>
      </c>
      <c r="S831" s="9">
        <v>44772496</v>
      </c>
      <c r="T831" s="9">
        <v>0</v>
      </c>
      <c r="U831" s="95" t="s">
        <v>50</v>
      </c>
      <c r="V831" s="9">
        <v>0</v>
      </c>
      <c r="W831" s="9">
        <v>19311200</v>
      </c>
      <c r="X831" s="95" t="s">
        <v>49</v>
      </c>
      <c r="Y831" s="9">
        <v>3089792</v>
      </c>
      <c r="Z831" s="9">
        <v>0</v>
      </c>
      <c r="AA831" s="95" t="s">
        <v>50</v>
      </c>
      <c r="AB831" s="9">
        <v>0</v>
      </c>
      <c r="AC831" s="9">
        <v>0</v>
      </c>
      <c r="AD831" s="95" t="s">
        <v>50</v>
      </c>
      <c r="AE831" s="9">
        <v>0</v>
      </c>
      <c r="AF831" s="95">
        <v>0</v>
      </c>
      <c r="AG831" s="95" t="s">
        <v>50</v>
      </c>
      <c r="AH831" s="9">
        <v>0</v>
      </c>
      <c r="AI831" s="9">
        <v>0</v>
      </c>
      <c r="AJ831" s="95" t="s">
        <v>50</v>
      </c>
      <c r="AK831" s="9">
        <v>0</v>
      </c>
      <c r="AL831" s="9">
        <v>0</v>
      </c>
      <c r="AM831" s="96" t="s">
        <v>47</v>
      </c>
      <c r="AN831" s="95" t="s">
        <v>47</v>
      </c>
      <c r="AO831" s="96" t="s">
        <v>47</v>
      </c>
      <c r="AP831" s="95" t="s">
        <v>47</v>
      </c>
    </row>
    <row r="832" spans="1:42" ht="15" customHeight="1" x14ac:dyDescent="0.25">
      <c r="A832" s="95" t="s">
        <v>1439</v>
      </c>
      <c r="B832" s="96">
        <v>44376</v>
      </c>
      <c r="C832" s="95" t="s">
        <v>46</v>
      </c>
      <c r="D832" s="95" t="s">
        <v>1054</v>
      </c>
      <c r="E832" s="95" t="s">
        <v>2486</v>
      </c>
      <c r="F832" s="95" t="s">
        <v>2490</v>
      </c>
      <c r="G832" s="95" t="s">
        <v>84</v>
      </c>
      <c r="H832" s="95" t="s">
        <v>47</v>
      </c>
      <c r="I832" s="9" t="s">
        <v>1055</v>
      </c>
      <c r="J832" s="9" t="s">
        <v>47</v>
      </c>
      <c r="K832" s="9" t="s">
        <v>1345</v>
      </c>
      <c r="L832" s="9" t="s">
        <v>1282</v>
      </c>
      <c r="M832" s="9">
        <v>13811200</v>
      </c>
      <c r="N832" s="95" t="s">
        <v>87</v>
      </c>
      <c r="O832" s="95" t="s">
        <v>1346</v>
      </c>
      <c r="P832" s="95" t="s">
        <v>1347</v>
      </c>
      <c r="Q832" s="9">
        <v>-6838720</v>
      </c>
      <c r="R832" s="9">
        <v>0</v>
      </c>
      <c r="S832" s="9">
        <v>-6838720</v>
      </c>
      <c r="T832" s="9">
        <v>0</v>
      </c>
      <c r="U832" s="95" t="s">
        <v>50</v>
      </c>
      <c r="V832" s="9">
        <v>0</v>
      </c>
      <c r="W832" s="9">
        <v>0</v>
      </c>
      <c r="X832" s="95" t="s">
        <v>50</v>
      </c>
      <c r="Y832" s="9">
        <v>0</v>
      </c>
      <c r="Z832" s="9">
        <v>0</v>
      </c>
      <c r="AA832" s="95" t="s">
        <v>50</v>
      </c>
      <c r="AB832" s="9">
        <v>0</v>
      </c>
      <c r="AC832" s="9">
        <v>0</v>
      </c>
      <c r="AD832" s="95" t="s">
        <v>50</v>
      </c>
      <c r="AE832" s="9">
        <v>0</v>
      </c>
      <c r="AF832" s="95">
        <v>0</v>
      </c>
      <c r="AG832" s="95" t="s">
        <v>50</v>
      </c>
      <c r="AH832" s="9">
        <v>0</v>
      </c>
      <c r="AI832" s="9">
        <v>0</v>
      </c>
      <c r="AJ832" s="95" t="s">
        <v>50</v>
      </c>
      <c r="AK832" s="9">
        <v>0</v>
      </c>
      <c r="AL832" s="9">
        <v>0</v>
      </c>
      <c r="AM832" s="96" t="s">
        <v>47</v>
      </c>
      <c r="AN832" s="95" t="s">
        <v>47</v>
      </c>
      <c r="AO832" s="96" t="s">
        <v>47</v>
      </c>
      <c r="AP832" s="95" t="s">
        <v>47</v>
      </c>
    </row>
    <row r="833" spans="1:42" ht="15" customHeight="1" x14ac:dyDescent="0.25">
      <c r="A833" s="95" t="s">
        <v>1441</v>
      </c>
      <c r="B833" s="96">
        <v>44376</v>
      </c>
      <c r="C833" s="95" t="s">
        <v>46</v>
      </c>
      <c r="D833" s="95" t="s">
        <v>1054</v>
      </c>
      <c r="E833" s="95" t="s">
        <v>2486</v>
      </c>
      <c r="F833" s="95" t="s">
        <v>2490</v>
      </c>
      <c r="G833" s="95" t="s">
        <v>48</v>
      </c>
      <c r="H833" s="95" t="s">
        <v>1355</v>
      </c>
      <c r="I833" s="9" t="s">
        <v>47</v>
      </c>
      <c r="J833" s="9" t="s">
        <v>47</v>
      </c>
      <c r="K833" s="9" t="s">
        <v>47</v>
      </c>
      <c r="L833" s="9" t="s">
        <v>47</v>
      </c>
      <c r="M833" s="9">
        <v>0</v>
      </c>
      <c r="N833" s="95" t="s">
        <v>47</v>
      </c>
      <c r="O833" s="95" t="s">
        <v>1356</v>
      </c>
      <c r="P833" s="95" t="s">
        <v>1357</v>
      </c>
      <c r="Q833" s="9">
        <v>21851520</v>
      </c>
      <c r="R833" s="9">
        <v>0</v>
      </c>
      <c r="S833" s="9">
        <v>21851520</v>
      </c>
      <c r="T833" s="9">
        <v>0</v>
      </c>
      <c r="U833" s="95" t="s">
        <v>50</v>
      </c>
      <c r="V833" s="9">
        <v>0</v>
      </c>
      <c r="W833" s="9">
        <v>0</v>
      </c>
      <c r="X833" s="95" t="s">
        <v>50</v>
      </c>
      <c r="Y833" s="9">
        <v>0</v>
      </c>
      <c r="Z833" s="9">
        <v>0</v>
      </c>
      <c r="AA833" s="95" t="s">
        <v>50</v>
      </c>
      <c r="AB833" s="9">
        <v>0</v>
      </c>
      <c r="AC833" s="9">
        <v>0</v>
      </c>
      <c r="AD833" s="95" t="s">
        <v>50</v>
      </c>
      <c r="AE833" s="9">
        <v>0</v>
      </c>
      <c r="AF833" s="95">
        <v>0</v>
      </c>
      <c r="AG833" s="95" t="s">
        <v>50</v>
      </c>
      <c r="AH833" s="9">
        <v>0</v>
      </c>
      <c r="AI833" s="9">
        <v>0</v>
      </c>
      <c r="AJ833" s="95" t="s">
        <v>50</v>
      </c>
      <c r="AK833" s="9">
        <v>0</v>
      </c>
      <c r="AL833" s="9">
        <v>0</v>
      </c>
      <c r="AM833" s="96" t="s">
        <v>47</v>
      </c>
      <c r="AN833" s="95" t="s">
        <v>47</v>
      </c>
      <c r="AO833" s="96" t="s">
        <v>47</v>
      </c>
      <c r="AP833" s="95" t="s">
        <v>47</v>
      </c>
    </row>
    <row r="834" spans="1:42" ht="15" customHeight="1" x14ac:dyDescent="0.25">
      <c r="A834" s="95" t="s">
        <v>1443</v>
      </c>
      <c r="B834" s="96">
        <v>44376</v>
      </c>
      <c r="C834" s="95" t="s">
        <v>46</v>
      </c>
      <c r="D834" s="95" t="s">
        <v>1054</v>
      </c>
      <c r="E834" s="95" t="s">
        <v>2486</v>
      </c>
      <c r="F834" s="95" t="s">
        <v>2490</v>
      </c>
      <c r="G834" s="95" t="s">
        <v>48</v>
      </c>
      <c r="H834" s="95" t="s">
        <v>1359</v>
      </c>
      <c r="I834" s="9" t="s">
        <v>47</v>
      </c>
      <c r="J834" s="9" t="s">
        <v>47</v>
      </c>
      <c r="K834" s="9" t="s">
        <v>47</v>
      </c>
      <c r="L834" s="9" t="s">
        <v>47</v>
      </c>
      <c r="M834" s="9">
        <v>0</v>
      </c>
      <c r="N834" s="95" t="s">
        <v>47</v>
      </c>
      <c r="O834" s="95" t="s">
        <v>56</v>
      </c>
      <c r="P834" s="95" t="s">
        <v>47</v>
      </c>
      <c r="Q834" s="9">
        <v>40686912</v>
      </c>
      <c r="R834" s="9">
        <v>0</v>
      </c>
      <c r="S834" s="9">
        <v>29356960</v>
      </c>
      <c r="T834" s="9">
        <v>0</v>
      </c>
      <c r="U834" s="95" t="s">
        <v>50</v>
      </c>
      <c r="V834" s="9">
        <v>0</v>
      </c>
      <c r="W834" s="9">
        <v>9767200</v>
      </c>
      <c r="X834" s="95" t="s">
        <v>50</v>
      </c>
      <c r="Y834" s="9">
        <v>1562752</v>
      </c>
      <c r="Z834" s="9">
        <v>0</v>
      </c>
      <c r="AA834" s="95" t="s">
        <v>50</v>
      </c>
      <c r="AB834" s="9">
        <v>0</v>
      </c>
      <c r="AC834" s="9">
        <v>0</v>
      </c>
      <c r="AD834" s="95" t="s">
        <v>50</v>
      </c>
      <c r="AE834" s="9">
        <v>0</v>
      </c>
      <c r="AF834" s="95">
        <v>0</v>
      </c>
      <c r="AG834" s="95" t="s">
        <v>50</v>
      </c>
      <c r="AH834" s="9">
        <v>0</v>
      </c>
      <c r="AI834" s="9">
        <v>0</v>
      </c>
      <c r="AJ834" s="95" t="s">
        <v>50</v>
      </c>
      <c r="AK834" s="9">
        <v>0</v>
      </c>
      <c r="AL834" s="9">
        <v>0</v>
      </c>
      <c r="AM834" s="96" t="s">
        <v>47</v>
      </c>
      <c r="AN834" s="95" t="s">
        <v>47</v>
      </c>
      <c r="AO834" s="96" t="s">
        <v>47</v>
      </c>
      <c r="AP834" s="95" t="s">
        <v>47</v>
      </c>
    </row>
    <row r="835" spans="1:42" ht="15" customHeight="1" x14ac:dyDescent="0.25">
      <c r="A835" s="95" t="s">
        <v>1445</v>
      </c>
      <c r="B835" s="96">
        <v>44376</v>
      </c>
      <c r="C835" s="95" t="s">
        <v>46</v>
      </c>
      <c r="D835" s="95" t="s">
        <v>1054</v>
      </c>
      <c r="E835" s="95" t="s">
        <v>2486</v>
      </c>
      <c r="F835" s="95" t="s">
        <v>2490</v>
      </c>
      <c r="G835" s="95" t="s">
        <v>48</v>
      </c>
      <c r="H835" s="95" t="s">
        <v>1361</v>
      </c>
      <c r="I835" s="9" t="s">
        <v>47</v>
      </c>
      <c r="J835" s="9" t="s">
        <v>47</v>
      </c>
      <c r="K835" s="9" t="s">
        <v>47</v>
      </c>
      <c r="L835" s="9" t="s">
        <v>47</v>
      </c>
      <c r="M835" s="9">
        <v>0</v>
      </c>
      <c r="N835" s="95" t="s">
        <v>47</v>
      </c>
      <c r="O835" s="95" t="s">
        <v>56</v>
      </c>
      <c r="P835" s="95" t="s">
        <v>47</v>
      </c>
      <c r="Q835" s="9">
        <v>43810080</v>
      </c>
      <c r="R835" s="9">
        <v>0</v>
      </c>
      <c r="S835" s="9">
        <v>34641440</v>
      </c>
      <c r="T835" s="9">
        <v>0</v>
      </c>
      <c r="U835" s="95" t="s">
        <v>50</v>
      </c>
      <c r="V835" s="9">
        <v>0</v>
      </c>
      <c r="W835" s="9">
        <v>7904000</v>
      </c>
      <c r="X835" s="95" t="s">
        <v>50</v>
      </c>
      <c r="Y835" s="9">
        <v>1264640</v>
      </c>
      <c r="Z835" s="9">
        <v>0</v>
      </c>
      <c r="AA835" s="95" t="s">
        <v>50</v>
      </c>
      <c r="AB835" s="9">
        <v>0</v>
      </c>
      <c r="AC835" s="9">
        <v>0</v>
      </c>
      <c r="AD835" s="95" t="s">
        <v>50</v>
      </c>
      <c r="AE835" s="9">
        <v>0</v>
      </c>
      <c r="AF835" s="95">
        <v>0</v>
      </c>
      <c r="AG835" s="95" t="s">
        <v>50</v>
      </c>
      <c r="AH835" s="9">
        <v>0</v>
      </c>
      <c r="AI835" s="9">
        <v>0</v>
      </c>
      <c r="AJ835" s="95" t="s">
        <v>50</v>
      </c>
      <c r="AK835" s="9">
        <v>0</v>
      </c>
      <c r="AL835" s="9">
        <v>0</v>
      </c>
      <c r="AM835" s="96" t="s">
        <v>47</v>
      </c>
      <c r="AN835" s="95" t="s">
        <v>47</v>
      </c>
      <c r="AO835" s="96" t="s">
        <v>47</v>
      </c>
      <c r="AP835" s="95" t="s">
        <v>47</v>
      </c>
    </row>
    <row r="836" spans="1:42" s="101" customFormat="1" ht="15" customHeight="1" x14ac:dyDescent="0.25">
      <c r="A836" s="95" t="s">
        <v>1447</v>
      </c>
      <c r="B836" s="97">
        <v>44376</v>
      </c>
      <c r="C836" s="95" t="s">
        <v>46</v>
      </c>
      <c r="D836" s="95" t="s">
        <v>2260</v>
      </c>
      <c r="E836" s="95" t="s">
        <v>2261</v>
      </c>
      <c r="F836" s="93" t="s">
        <v>2274</v>
      </c>
      <c r="G836" s="95" t="s">
        <v>48</v>
      </c>
      <c r="H836" s="95" t="s">
        <v>2265</v>
      </c>
      <c r="I836" s="9" t="s">
        <v>47</v>
      </c>
      <c r="J836" s="9" t="s">
        <v>47</v>
      </c>
      <c r="K836" s="9" t="s">
        <v>47</v>
      </c>
      <c r="L836" s="9" t="s">
        <v>47</v>
      </c>
      <c r="M836" s="9">
        <v>0</v>
      </c>
      <c r="N836" s="95" t="s">
        <v>47</v>
      </c>
      <c r="O836" s="95" t="s">
        <v>2258</v>
      </c>
      <c r="P836" s="95" t="s">
        <v>47</v>
      </c>
      <c r="Q836" s="9"/>
      <c r="R836" s="9">
        <v>0</v>
      </c>
      <c r="S836" s="9"/>
      <c r="T836" s="9">
        <v>0</v>
      </c>
      <c r="U836" s="95" t="s">
        <v>50</v>
      </c>
      <c r="V836" s="9">
        <v>0</v>
      </c>
      <c r="W836" s="9">
        <v>0</v>
      </c>
      <c r="X836" s="95" t="s">
        <v>49</v>
      </c>
      <c r="Y836" s="9">
        <v>0</v>
      </c>
      <c r="Z836" s="9">
        <v>0</v>
      </c>
      <c r="AA836" s="95" t="s">
        <v>50</v>
      </c>
      <c r="AB836" s="9">
        <v>0</v>
      </c>
      <c r="AC836" s="9">
        <v>0</v>
      </c>
      <c r="AD836" s="95" t="s">
        <v>50</v>
      </c>
      <c r="AE836" s="9">
        <v>0</v>
      </c>
      <c r="AF836" s="9">
        <v>0</v>
      </c>
      <c r="AG836" s="98"/>
      <c r="AH836" s="98"/>
      <c r="AI836" s="98"/>
      <c r="AJ836" s="98"/>
      <c r="AK836" s="9"/>
      <c r="AL836" s="99"/>
      <c r="AM836" s="98"/>
      <c r="AN836" s="98"/>
      <c r="AO836" s="98"/>
      <c r="AP836" s="98"/>
    </row>
    <row r="837" spans="1:42" ht="15" customHeight="1" x14ac:dyDescent="0.25">
      <c r="A837" s="95" t="s">
        <v>1451</v>
      </c>
      <c r="B837" s="96">
        <v>44377</v>
      </c>
      <c r="C837" s="95" t="s">
        <v>46</v>
      </c>
      <c r="D837" s="95" t="s">
        <v>53</v>
      </c>
      <c r="E837" s="95" t="s">
        <v>54</v>
      </c>
      <c r="F837" s="95" t="s">
        <v>2561</v>
      </c>
      <c r="G837" s="95" t="s">
        <v>48</v>
      </c>
      <c r="H837" s="95" t="s">
        <v>1365</v>
      </c>
      <c r="I837" s="9" t="s">
        <v>47</v>
      </c>
      <c r="J837" s="9" t="s">
        <v>47</v>
      </c>
      <c r="K837" s="9" t="s">
        <v>47</v>
      </c>
      <c r="L837" s="9" t="s">
        <v>47</v>
      </c>
      <c r="M837" s="9">
        <v>0</v>
      </c>
      <c r="N837" s="95" t="s">
        <v>47</v>
      </c>
      <c r="O837" s="95" t="s">
        <v>56</v>
      </c>
      <c r="P837" s="95" t="s">
        <v>47</v>
      </c>
      <c r="Q837" s="9">
        <v>573177520</v>
      </c>
      <c r="R837" s="9">
        <v>0</v>
      </c>
      <c r="S837" s="9">
        <v>524151744</v>
      </c>
      <c r="T837" s="9">
        <v>0</v>
      </c>
      <c r="U837" s="95" t="s">
        <v>50</v>
      </c>
      <c r="V837" s="9">
        <v>0</v>
      </c>
      <c r="W837" s="9">
        <v>42263600</v>
      </c>
      <c r="X837" s="95" t="s">
        <v>50</v>
      </c>
      <c r="Y837" s="9">
        <v>6762176</v>
      </c>
      <c r="Z837" s="9">
        <v>0</v>
      </c>
      <c r="AA837" s="95" t="s">
        <v>50</v>
      </c>
      <c r="AB837" s="9">
        <v>0</v>
      </c>
      <c r="AC837" s="9">
        <v>0</v>
      </c>
      <c r="AD837" s="95" t="s">
        <v>50</v>
      </c>
      <c r="AE837" s="9">
        <v>0</v>
      </c>
      <c r="AF837" s="95">
        <v>0</v>
      </c>
      <c r="AG837" s="95" t="s">
        <v>50</v>
      </c>
      <c r="AH837" s="9">
        <v>0</v>
      </c>
      <c r="AI837" s="9">
        <v>0</v>
      </c>
      <c r="AJ837" s="95" t="s">
        <v>50</v>
      </c>
      <c r="AK837" s="9">
        <v>0</v>
      </c>
      <c r="AL837" s="9">
        <v>0</v>
      </c>
      <c r="AM837" s="96" t="s">
        <v>47</v>
      </c>
      <c r="AN837" s="95" t="s">
        <v>47</v>
      </c>
      <c r="AO837" s="96" t="s">
        <v>47</v>
      </c>
      <c r="AP837" s="95" t="s">
        <v>47</v>
      </c>
    </row>
    <row r="838" spans="1:42" ht="15" customHeight="1" x14ac:dyDescent="0.25">
      <c r="A838" s="95" t="s">
        <v>1455</v>
      </c>
      <c r="B838" s="96">
        <v>44377</v>
      </c>
      <c r="C838" s="95" t="s">
        <v>46</v>
      </c>
      <c r="D838" s="95" t="s">
        <v>53</v>
      </c>
      <c r="E838" s="95" t="s">
        <v>54</v>
      </c>
      <c r="F838" s="95" t="s">
        <v>2561</v>
      </c>
      <c r="G838" s="95" t="s">
        <v>48</v>
      </c>
      <c r="H838" s="95" t="s">
        <v>1367</v>
      </c>
      <c r="I838" s="9" t="s">
        <v>47</v>
      </c>
      <c r="J838" s="9" t="s">
        <v>47</v>
      </c>
      <c r="K838" s="9" t="s">
        <v>47</v>
      </c>
      <c r="L838" s="9" t="s">
        <v>47</v>
      </c>
      <c r="M838" s="9">
        <v>0</v>
      </c>
      <c r="N838" s="95" t="s">
        <v>47</v>
      </c>
      <c r="O838" s="95" t="s">
        <v>1368</v>
      </c>
      <c r="P838" s="95" t="s">
        <v>1369</v>
      </c>
      <c r="Q838" s="9">
        <v>473600000</v>
      </c>
      <c r="R838" s="9">
        <v>0</v>
      </c>
      <c r="S838" s="9">
        <v>473600000</v>
      </c>
      <c r="T838" s="9">
        <v>0</v>
      </c>
      <c r="U838" s="95" t="s">
        <v>50</v>
      </c>
      <c r="V838" s="9">
        <v>0</v>
      </c>
      <c r="W838" s="9">
        <v>0</v>
      </c>
      <c r="X838" s="95" t="s">
        <v>50</v>
      </c>
      <c r="Y838" s="9">
        <v>0</v>
      </c>
      <c r="Z838" s="9">
        <v>0</v>
      </c>
      <c r="AA838" s="95" t="s">
        <v>50</v>
      </c>
      <c r="AB838" s="9">
        <v>0</v>
      </c>
      <c r="AC838" s="9">
        <v>0</v>
      </c>
      <c r="AD838" s="95" t="s">
        <v>50</v>
      </c>
      <c r="AE838" s="9">
        <v>0</v>
      </c>
      <c r="AF838" s="95">
        <v>0</v>
      </c>
      <c r="AG838" s="95" t="s">
        <v>50</v>
      </c>
      <c r="AH838" s="9">
        <v>0</v>
      </c>
      <c r="AI838" s="9">
        <v>0</v>
      </c>
      <c r="AJ838" s="95" t="s">
        <v>50</v>
      </c>
      <c r="AK838" s="9">
        <v>0</v>
      </c>
      <c r="AL838" s="9">
        <v>0</v>
      </c>
      <c r="AM838" s="96" t="s">
        <v>47</v>
      </c>
      <c r="AN838" s="95" t="s">
        <v>47</v>
      </c>
      <c r="AO838" s="96" t="s">
        <v>47</v>
      </c>
      <c r="AP838" s="95" t="s">
        <v>47</v>
      </c>
    </row>
    <row r="839" spans="1:42" ht="15" customHeight="1" x14ac:dyDescent="0.25">
      <c r="A839" s="95" t="s">
        <v>1457</v>
      </c>
      <c r="B839" s="96">
        <v>44377</v>
      </c>
      <c r="C839" s="95" t="s">
        <v>46</v>
      </c>
      <c r="D839" s="95" t="s">
        <v>53</v>
      </c>
      <c r="E839" s="95" t="s">
        <v>54</v>
      </c>
      <c r="F839" s="95" t="s">
        <v>2561</v>
      </c>
      <c r="G839" s="95" t="s">
        <v>48</v>
      </c>
      <c r="H839" s="95" t="s">
        <v>1371</v>
      </c>
      <c r="I839" s="9" t="s">
        <v>47</v>
      </c>
      <c r="J839" s="9" t="s">
        <v>47</v>
      </c>
      <c r="K839" s="9" t="s">
        <v>47</v>
      </c>
      <c r="L839" s="9" t="s">
        <v>47</v>
      </c>
      <c r="M839" s="9">
        <v>0</v>
      </c>
      <c r="N839" s="95" t="s">
        <v>47</v>
      </c>
      <c r="O839" s="95" t="s">
        <v>56</v>
      </c>
      <c r="P839" s="95" t="s">
        <v>47</v>
      </c>
      <c r="Q839" s="9">
        <v>390498352</v>
      </c>
      <c r="R839" s="9">
        <v>0</v>
      </c>
      <c r="S839" s="9">
        <v>358003504</v>
      </c>
      <c r="T839" s="9">
        <v>0</v>
      </c>
      <c r="U839" s="95" t="s">
        <v>50</v>
      </c>
      <c r="V839" s="9">
        <v>0</v>
      </c>
      <c r="W839" s="9">
        <v>28012800</v>
      </c>
      <c r="X839" s="95" t="s">
        <v>49</v>
      </c>
      <c r="Y839" s="9">
        <v>4482048</v>
      </c>
      <c r="Z839" s="9">
        <v>0</v>
      </c>
      <c r="AA839" s="95" t="s">
        <v>50</v>
      </c>
      <c r="AB839" s="9">
        <v>0</v>
      </c>
      <c r="AC839" s="9">
        <v>0</v>
      </c>
      <c r="AD839" s="95" t="s">
        <v>50</v>
      </c>
      <c r="AE839" s="9">
        <v>0</v>
      </c>
      <c r="AF839" s="95">
        <v>0</v>
      </c>
      <c r="AG839" s="95" t="s">
        <v>50</v>
      </c>
      <c r="AH839" s="9">
        <v>0</v>
      </c>
      <c r="AI839" s="9">
        <v>0</v>
      </c>
      <c r="AJ839" s="95" t="s">
        <v>50</v>
      </c>
      <c r="AK839" s="9">
        <v>0</v>
      </c>
      <c r="AL839" s="9">
        <v>0</v>
      </c>
      <c r="AM839" s="96" t="s">
        <v>47</v>
      </c>
      <c r="AN839" s="95" t="s">
        <v>47</v>
      </c>
      <c r="AO839" s="96" t="s">
        <v>47</v>
      </c>
      <c r="AP839" s="95" t="s">
        <v>47</v>
      </c>
    </row>
    <row r="840" spans="1:42" ht="15" customHeight="1" x14ac:dyDescent="0.25">
      <c r="A840" s="95" t="s">
        <v>1459</v>
      </c>
      <c r="B840" s="96">
        <v>44377</v>
      </c>
      <c r="C840" s="95" t="s">
        <v>46</v>
      </c>
      <c r="D840" s="95" t="s">
        <v>53</v>
      </c>
      <c r="E840" s="95" t="s">
        <v>54</v>
      </c>
      <c r="F840" s="95" t="s">
        <v>2561</v>
      </c>
      <c r="G840" s="95" t="s">
        <v>48</v>
      </c>
      <c r="H840" s="95" t="s">
        <v>1373</v>
      </c>
      <c r="I840" s="9" t="s">
        <v>47</v>
      </c>
      <c r="J840" s="9" t="s">
        <v>47</v>
      </c>
      <c r="K840" s="9" t="s">
        <v>47</v>
      </c>
      <c r="L840" s="9" t="s">
        <v>47</v>
      </c>
      <c r="M840" s="9">
        <v>0</v>
      </c>
      <c r="N840" s="95" t="s">
        <v>47</v>
      </c>
      <c r="O840" s="95" t="s">
        <v>1374</v>
      </c>
      <c r="P840" s="95" t="s">
        <v>1375</v>
      </c>
      <c r="Q840" s="9">
        <v>5703360</v>
      </c>
      <c r="R840" s="9">
        <v>0</v>
      </c>
      <c r="S840" s="9">
        <v>5703360</v>
      </c>
      <c r="T840" s="9">
        <v>0</v>
      </c>
      <c r="U840" s="95" t="s">
        <v>50</v>
      </c>
      <c r="V840" s="9">
        <v>0</v>
      </c>
      <c r="W840" s="9">
        <v>0</v>
      </c>
      <c r="X840" s="95" t="s">
        <v>50</v>
      </c>
      <c r="Y840" s="9">
        <v>0</v>
      </c>
      <c r="Z840" s="9">
        <v>0</v>
      </c>
      <c r="AA840" s="95" t="s">
        <v>50</v>
      </c>
      <c r="AB840" s="9">
        <v>0</v>
      </c>
      <c r="AC840" s="9">
        <v>0</v>
      </c>
      <c r="AD840" s="95" t="s">
        <v>50</v>
      </c>
      <c r="AE840" s="9">
        <v>0</v>
      </c>
      <c r="AF840" s="95">
        <v>0</v>
      </c>
      <c r="AG840" s="95" t="s">
        <v>50</v>
      </c>
      <c r="AH840" s="9">
        <v>0</v>
      </c>
      <c r="AI840" s="9">
        <v>0</v>
      </c>
      <c r="AJ840" s="95" t="s">
        <v>50</v>
      </c>
      <c r="AK840" s="9">
        <v>0</v>
      </c>
      <c r="AL840" s="9">
        <v>0</v>
      </c>
      <c r="AM840" s="96" t="s">
        <v>47</v>
      </c>
      <c r="AN840" s="95" t="s">
        <v>47</v>
      </c>
      <c r="AO840" s="96" t="s">
        <v>47</v>
      </c>
      <c r="AP840" s="95" t="s">
        <v>47</v>
      </c>
    </row>
    <row r="841" spans="1:42" ht="15" customHeight="1" x14ac:dyDescent="0.25">
      <c r="A841" s="95" t="s">
        <v>1463</v>
      </c>
      <c r="B841" s="96">
        <v>44377</v>
      </c>
      <c r="C841" s="95" t="s">
        <v>46</v>
      </c>
      <c r="D841" s="95" t="s">
        <v>53</v>
      </c>
      <c r="E841" s="95" t="s">
        <v>54</v>
      </c>
      <c r="F841" s="95" t="s">
        <v>2561</v>
      </c>
      <c r="G841" s="95" t="s">
        <v>48</v>
      </c>
      <c r="H841" s="95" t="s">
        <v>1377</v>
      </c>
      <c r="I841" s="9" t="s">
        <v>47</v>
      </c>
      <c r="J841" s="9" t="s">
        <v>47</v>
      </c>
      <c r="K841" s="9" t="s">
        <v>47</v>
      </c>
      <c r="L841" s="9" t="s">
        <v>47</v>
      </c>
      <c r="M841" s="9">
        <v>0</v>
      </c>
      <c r="N841" s="95" t="s">
        <v>47</v>
      </c>
      <c r="O841" s="95" t="s">
        <v>56</v>
      </c>
      <c r="P841" s="95" t="s">
        <v>47</v>
      </c>
      <c r="Q841" s="9">
        <v>2273732029.4499998</v>
      </c>
      <c r="R841" s="9">
        <v>0</v>
      </c>
      <c r="S841" s="9">
        <v>1713906842.25</v>
      </c>
      <c r="T841" s="9">
        <v>0</v>
      </c>
      <c r="U841" s="95" t="s">
        <v>50</v>
      </c>
      <c r="V841" s="9">
        <v>0</v>
      </c>
      <c r="W841" s="9">
        <v>482607920</v>
      </c>
      <c r="X841" s="95" t="s">
        <v>50</v>
      </c>
      <c r="Y841" s="9">
        <v>77217267.200000003</v>
      </c>
      <c r="Z841" s="9">
        <v>0</v>
      </c>
      <c r="AA841" s="95" t="s">
        <v>50</v>
      </c>
      <c r="AB841" s="9">
        <v>0</v>
      </c>
      <c r="AC841" s="9">
        <v>0</v>
      </c>
      <c r="AD841" s="95" t="s">
        <v>50</v>
      </c>
      <c r="AE841" s="9">
        <v>0</v>
      </c>
      <c r="AF841" s="95">
        <v>0</v>
      </c>
      <c r="AG841" s="95" t="s">
        <v>50</v>
      </c>
      <c r="AH841" s="9">
        <v>0</v>
      </c>
      <c r="AI841" s="9">
        <v>0</v>
      </c>
      <c r="AJ841" s="95" t="s">
        <v>50</v>
      </c>
      <c r="AK841" s="9">
        <v>0</v>
      </c>
      <c r="AL841" s="9">
        <v>0</v>
      </c>
      <c r="AM841" s="96" t="s">
        <v>47</v>
      </c>
      <c r="AN841" s="95" t="s">
        <v>47</v>
      </c>
      <c r="AO841" s="96" t="s">
        <v>47</v>
      </c>
      <c r="AP841" s="95" t="s">
        <v>47</v>
      </c>
    </row>
    <row r="842" spans="1:42" ht="15" customHeight="1" x14ac:dyDescent="0.25">
      <c r="A842" s="95" t="s">
        <v>1465</v>
      </c>
      <c r="B842" s="96">
        <v>44377</v>
      </c>
      <c r="C842" s="95" t="s">
        <v>1484</v>
      </c>
      <c r="D842" s="95" t="s">
        <v>53</v>
      </c>
      <c r="E842" s="95" t="s">
        <v>1485</v>
      </c>
      <c r="F842" s="95" t="s">
        <v>1722</v>
      </c>
      <c r="G842" s="95" t="s">
        <v>48</v>
      </c>
      <c r="H842" s="95" t="s">
        <v>1723</v>
      </c>
      <c r="I842" s="9" t="s">
        <v>47</v>
      </c>
      <c r="J842" s="9" t="s">
        <v>47</v>
      </c>
      <c r="K842" s="9" t="s">
        <v>47</v>
      </c>
      <c r="L842" s="9" t="s">
        <v>47</v>
      </c>
      <c r="M842" s="9">
        <v>0</v>
      </c>
      <c r="N842" s="95" t="s">
        <v>47</v>
      </c>
      <c r="O842" s="95" t="s">
        <v>56</v>
      </c>
      <c r="P842" s="95" t="s">
        <v>47</v>
      </c>
      <c r="Q842" s="9">
        <v>120831400</v>
      </c>
      <c r="R842" s="9">
        <v>0</v>
      </c>
      <c r="S842" s="9">
        <v>120831400</v>
      </c>
      <c r="T842" s="9">
        <v>0</v>
      </c>
      <c r="U842" s="95" t="s">
        <v>50</v>
      </c>
      <c r="V842" s="9">
        <v>0</v>
      </c>
      <c r="W842" s="9">
        <v>0</v>
      </c>
      <c r="X842" s="95" t="s">
        <v>50</v>
      </c>
      <c r="Y842" s="9">
        <v>0</v>
      </c>
      <c r="Z842" s="9">
        <v>0</v>
      </c>
      <c r="AA842" s="95" t="s">
        <v>50</v>
      </c>
      <c r="AB842" s="9">
        <v>0</v>
      </c>
      <c r="AC842" s="9">
        <v>0</v>
      </c>
      <c r="AD842" s="95" t="s">
        <v>50</v>
      </c>
      <c r="AE842" s="9">
        <v>0</v>
      </c>
      <c r="AF842" s="95">
        <v>0</v>
      </c>
      <c r="AG842" s="95" t="s">
        <v>50</v>
      </c>
      <c r="AH842" s="9">
        <v>0</v>
      </c>
      <c r="AI842" s="9">
        <v>0</v>
      </c>
      <c r="AJ842" s="95" t="s">
        <v>50</v>
      </c>
      <c r="AK842" s="9">
        <v>0</v>
      </c>
      <c r="AL842" s="9">
        <v>0</v>
      </c>
      <c r="AM842" s="96" t="s">
        <v>47</v>
      </c>
      <c r="AN842" s="95" t="s">
        <v>47</v>
      </c>
      <c r="AO842" s="96" t="s">
        <v>47</v>
      </c>
      <c r="AP842" s="95" t="s">
        <v>47</v>
      </c>
    </row>
    <row r="843" spans="1:42" ht="15" customHeight="1" x14ac:dyDescent="0.25">
      <c r="A843" s="95" t="s">
        <v>1467</v>
      </c>
      <c r="B843" s="96">
        <v>44377</v>
      </c>
      <c r="C843" s="95" t="s">
        <v>1484</v>
      </c>
      <c r="D843" s="95" t="s">
        <v>53</v>
      </c>
      <c r="E843" s="95" t="s">
        <v>1485</v>
      </c>
      <c r="F843" s="95" t="s">
        <v>1724</v>
      </c>
      <c r="G843" s="95" t="s">
        <v>48</v>
      </c>
      <c r="H843" s="95" t="s">
        <v>1725</v>
      </c>
      <c r="I843" s="9" t="s">
        <v>47</v>
      </c>
      <c r="J843" s="9" t="s">
        <v>47</v>
      </c>
      <c r="K843" s="9" t="s">
        <v>47</v>
      </c>
      <c r="L843" s="9" t="s">
        <v>47</v>
      </c>
      <c r="M843" s="9">
        <v>0</v>
      </c>
      <c r="N843" s="95" t="s">
        <v>47</v>
      </c>
      <c r="O843" s="95" t="s">
        <v>1498</v>
      </c>
      <c r="P843" s="95" t="s">
        <v>1499</v>
      </c>
      <c r="Q843" s="9">
        <v>3680000</v>
      </c>
      <c r="R843" s="9">
        <v>0</v>
      </c>
      <c r="S843" s="9">
        <v>3680000</v>
      </c>
      <c r="T843" s="9">
        <v>0</v>
      </c>
      <c r="U843" s="95" t="s">
        <v>50</v>
      </c>
      <c r="V843" s="9">
        <v>0</v>
      </c>
      <c r="W843" s="9">
        <v>0</v>
      </c>
      <c r="X843" s="95" t="s">
        <v>50</v>
      </c>
      <c r="Y843" s="9">
        <v>0</v>
      </c>
      <c r="Z843" s="9">
        <v>0</v>
      </c>
      <c r="AA843" s="95" t="s">
        <v>50</v>
      </c>
      <c r="AB843" s="9">
        <v>0</v>
      </c>
      <c r="AC843" s="9">
        <v>0</v>
      </c>
      <c r="AD843" s="95" t="s">
        <v>50</v>
      </c>
      <c r="AE843" s="9">
        <v>0</v>
      </c>
      <c r="AF843" s="95">
        <v>0</v>
      </c>
      <c r="AG843" s="95" t="s">
        <v>50</v>
      </c>
      <c r="AH843" s="9">
        <v>0</v>
      </c>
      <c r="AI843" s="9">
        <v>0</v>
      </c>
      <c r="AJ843" s="95" t="s">
        <v>50</v>
      </c>
      <c r="AK843" s="9">
        <v>0</v>
      </c>
      <c r="AL843" s="9">
        <v>0</v>
      </c>
      <c r="AM843" s="96" t="s">
        <v>47</v>
      </c>
      <c r="AN843" s="95" t="s">
        <v>47</v>
      </c>
      <c r="AO843" s="96" t="s">
        <v>47</v>
      </c>
      <c r="AP843" s="95" t="s">
        <v>47</v>
      </c>
    </row>
    <row r="844" spans="1:42" ht="15" customHeight="1" x14ac:dyDescent="0.25">
      <c r="A844" s="95" t="s">
        <v>2783</v>
      </c>
      <c r="B844" s="96">
        <v>44377</v>
      </c>
      <c r="C844" s="95" t="s">
        <v>1484</v>
      </c>
      <c r="D844" s="95" t="s">
        <v>53</v>
      </c>
      <c r="E844" s="95" t="s">
        <v>1485</v>
      </c>
      <c r="F844" s="95" t="s">
        <v>1722</v>
      </c>
      <c r="G844" s="95" t="s">
        <v>48</v>
      </c>
      <c r="H844" s="95" t="s">
        <v>1726</v>
      </c>
      <c r="I844" s="9" t="s">
        <v>47</v>
      </c>
      <c r="J844" s="9" t="s">
        <v>47</v>
      </c>
      <c r="K844" s="9" t="s">
        <v>47</v>
      </c>
      <c r="L844" s="9" t="s">
        <v>47</v>
      </c>
      <c r="M844" s="9">
        <v>0</v>
      </c>
      <c r="N844" s="95" t="s">
        <v>47</v>
      </c>
      <c r="O844" s="95" t="s">
        <v>56</v>
      </c>
      <c r="P844" s="95" t="s">
        <v>47</v>
      </c>
      <c r="Q844" s="9">
        <v>1253362656</v>
      </c>
      <c r="R844" s="9">
        <v>0</v>
      </c>
      <c r="S844" s="9">
        <v>1168111936</v>
      </c>
      <c r="T844" s="9">
        <v>0</v>
      </c>
      <c r="U844" s="95" t="s">
        <v>50</v>
      </c>
      <c r="V844" s="9">
        <v>0</v>
      </c>
      <c r="W844" s="9">
        <v>73492000</v>
      </c>
      <c r="X844" s="95" t="s">
        <v>49</v>
      </c>
      <c r="Y844" s="9">
        <v>11758720</v>
      </c>
      <c r="Z844" s="9">
        <v>0</v>
      </c>
      <c r="AA844" s="95" t="s">
        <v>50</v>
      </c>
      <c r="AB844" s="9">
        <v>0</v>
      </c>
      <c r="AC844" s="9">
        <v>0</v>
      </c>
      <c r="AD844" s="95" t="s">
        <v>50</v>
      </c>
      <c r="AE844" s="9">
        <v>0</v>
      </c>
      <c r="AF844" s="95">
        <v>0</v>
      </c>
      <c r="AG844" s="95" t="s">
        <v>50</v>
      </c>
      <c r="AH844" s="9">
        <v>0</v>
      </c>
      <c r="AI844" s="9">
        <v>0</v>
      </c>
      <c r="AJ844" s="95" t="s">
        <v>50</v>
      </c>
      <c r="AK844" s="9">
        <v>0</v>
      </c>
      <c r="AL844" s="9">
        <v>0</v>
      </c>
      <c r="AM844" s="96" t="s">
        <v>47</v>
      </c>
      <c r="AN844" s="95" t="s">
        <v>47</v>
      </c>
      <c r="AO844" s="96" t="s">
        <v>47</v>
      </c>
      <c r="AP844" s="95" t="s">
        <v>47</v>
      </c>
    </row>
    <row r="845" spans="1:42" ht="15" customHeight="1" x14ac:dyDescent="0.25">
      <c r="A845" s="95" t="s">
        <v>2784</v>
      </c>
      <c r="B845" s="96">
        <v>44377</v>
      </c>
      <c r="C845" s="95" t="s">
        <v>1737</v>
      </c>
      <c r="D845" s="95" t="s">
        <v>53</v>
      </c>
      <c r="E845" s="95" t="s">
        <v>1738</v>
      </c>
      <c r="F845" s="95" t="s">
        <v>2216</v>
      </c>
      <c r="G845" s="95" t="s">
        <v>48</v>
      </c>
      <c r="H845" s="95" t="s">
        <v>2217</v>
      </c>
      <c r="I845" s="9" t="s">
        <v>47</v>
      </c>
      <c r="J845" s="9" t="s">
        <v>47</v>
      </c>
      <c r="K845" s="9" t="s">
        <v>47</v>
      </c>
      <c r="L845" s="9" t="s">
        <v>47</v>
      </c>
      <c r="M845" s="9">
        <v>0</v>
      </c>
      <c r="N845" s="95" t="s">
        <v>47</v>
      </c>
      <c r="O845" s="95" t="s">
        <v>56</v>
      </c>
      <c r="P845" s="95" t="s">
        <v>47</v>
      </c>
      <c r="Q845" s="9">
        <v>1818068972.6699998</v>
      </c>
      <c r="R845" s="9">
        <v>0</v>
      </c>
      <c r="S845" s="9">
        <v>1086983204.3499999</v>
      </c>
      <c r="T845" s="9">
        <v>0</v>
      </c>
      <c r="U845" s="95" t="s">
        <v>50</v>
      </c>
      <c r="V845" s="9">
        <v>0</v>
      </c>
      <c r="W845" s="9">
        <v>630246352</v>
      </c>
      <c r="X845" s="95" t="s">
        <v>50</v>
      </c>
      <c r="Y845" s="9">
        <v>100839416.32000002</v>
      </c>
      <c r="Z845" s="9">
        <v>0</v>
      </c>
      <c r="AA845" s="95" t="s">
        <v>50</v>
      </c>
      <c r="AB845" s="9">
        <v>0</v>
      </c>
      <c r="AC845" s="9">
        <v>0</v>
      </c>
      <c r="AD845" s="95" t="s">
        <v>50</v>
      </c>
      <c r="AE845" s="9">
        <v>0</v>
      </c>
      <c r="AF845" s="95">
        <v>0</v>
      </c>
      <c r="AG845" s="95" t="s">
        <v>50</v>
      </c>
      <c r="AH845" s="9">
        <v>0</v>
      </c>
      <c r="AI845" s="9">
        <v>0</v>
      </c>
      <c r="AJ845" s="95" t="s">
        <v>50</v>
      </c>
      <c r="AK845" s="9">
        <v>0</v>
      </c>
      <c r="AL845" s="9">
        <v>0</v>
      </c>
      <c r="AM845" s="96" t="s">
        <v>47</v>
      </c>
      <c r="AN845" s="95" t="s">
        <v>47</v>
      </c>
      <c r="AO845" s="96" t="s">
        <v>47</v>
      </c>
      <c r="AP845" s="95" t="s">
        <v>47</v>
      </c>
    </row>
    <row r="846" spans="1:42" ht="15" customHeight="1" x14ac:dyDescent="0.25">
      <c r="A846" s="95" t="s">
        <v>1471</v>
      </c>
      <c r="B846" s="96">
        <v>44377</v>
      </c>
      <c r="C846" s="95" t="s">
        <v>46</v>
      </c>
      <c r="D846" s="95" t="s">
        <v>58</v>
      </c>
      <c r="E846" s="95" t="s">
        <v>59</v>
      </c>
      <c r="F846" s="95" t="s">
        <v>2562</v>
      </c>
      <c r="G846" s="95" t="s">
        <v>48</v>
      </c>
      <c r="H846" s="95" t="s">
        <v>1379</v>
      </c>
      <c r="I846" s="9" t="s">
        <v>47</v>
      </c>
      <c r="J846" s="9" t="s">
        <v>47</v>
      </c>
      <c r="K846" s="9" t="s">
        <v>47</v>
      </c>
      <c r="L846" s="9" t="s">
        <v>47</v>
      </c>
      <c r="M846" s="9">
        <v>0</v>
      </c>
      <c r="N846" s="95" t="s">
        <v>47</v>
      </c>
      <c r="O846" s="95" t="s">
        <v>56</v>
      </c>
      <c r="P846" s="95" t="s">
        <v>47</v>
      </c>
      <c r="Q846" s="9">
        <v>3480975438.0600004</v>
      </c>
      <c r="R846" s="9">
        <v>0</v>
      </c>
      <c r="S846" s="9">
        <v>2475051259.5</v>
      </c>
      <c r="T846" s="9">
        <v>0</v>
      </c>
      <c r="U846" s="95" t="s">
        <v>50</v>
      </c>
      <c r="V846" s="9">
        <v>0</v>
      </c>
      <c r="W846" s="9">
        <v>867176016</v>
      </c>
      <c r="X846" s="95" t="s">
        <v>49</v>
      </c>
      <c r="Y846" s="9">
        <v>138748162.56</v>
      </c>
      <c r="Z846" s="9">
        <v>0</v>
      </c>
      <c r="AA846" s="95" t="s">
        <v>50</v>
      </c>
      <c r="AB846" s="9">
        <v>0</v>
      </c>
      <c r="AC846" s="9">
        <v>0</v>
      </c>
      <c r="AD846" s="95" t="s">
        <v>50</v>
      </c>
      <c r="AE846" s="9">
        <v>0</v>
      </c>
      <c r="AF846" s="95">
        <v>0</v>
      </c>
      <c r="AG846" s="95" t="s">
        <v>50</v>
      </c>
      <c r="AH846" s="9">
        <v>0</v>
      </c>
      <c r="AI846" s="9">
        <v>0</v>
      </c>
      <c r="AJ846" s="95" t="s">
        <v>50</v>
      </c>
      <c r="AK846" s="9">
        <v>0</v>
      </c>
      <c r="AL846" s="9">
        <v>0</v>
      </c>
      <c r="AM846" s="96" t="s">
        <v>47</v>
      </c>
      <c r="AN846" s="95" t="s">
        <v>47</v>
      </c>
      <c r="AO846" s="96" t="s">
        <v>47</v>
      </c>
      <c r="AP846" s="95" t="s">
        <v>47</v>
      </c>
    </row>
    <row r="847" spans="1:42" ht="15" customHeight="1" x14ac:dyDescent="0.25">
      <c r="A847" s="95" t="s">
        <v>2785</v>
      </c>
      <c r="B847" s="96">
        <v>44377</v>
      </c>
      <c r="C847" s="95" t="s">
        <v>46</v>
      </c>
      <c r="D847" s="95" t="s">
        <v>58</v>
      </c>
      <c r="E847" s="95" t="s">
        <v>59</v>
      </c>
      <c r="F847" s="95" t="s">
        <v>2562</v>
      </c>
      <c r="G847" s="95" t="s">
        <v>48</v>
      </c>
      <c r="H847" s="95" t="s">
        <v>1381</v>
      </c>
      <c r="I847" s="9" t="s">
        <v>47</v>
      </c>
      <c r="J847" s="9" t="s">
        <v>47</v>
      </c>
      <c r="K847" s="9" t="s">
        <v>47</v>
      </c>
      <c r="L847" s="9" t="s">
        <v>47</v>
      </c>
      <c r="M847" s="9">
        <v>0</v>
      </c>
      <c r="N847" s="95" t="s">
        <v>47</v>
      </c>
      <c r="O847" s="95" t="s">
        <v>403</v>
      </c>
      <c r="P847" s="95" t="s">
        <v>1382</v>
      </c>
      <c r="Q847" s="9">
        <v>540800</v>
      </c>
      <c r="R847" s="9">
        <v>0</v>
      </c>
      <c r="S847" s="9">
        <v>540800</v>
      </c>
      <c r="T847" s="9">
        <v>0</v>
      </c>
      <c r="U847" s="95" t="s">
        <v>50</v>
      </c>
      <c r="V847" s="9">
        <v>0</v>
      </c>
      <c r="W847" s="9">
        <v>0</v>
      </c>
      <c r="X847" s="95" t="s">
        <v>50</v>
      </c>
      <c r="Y847" s="9">
        <v>0</v>
      </c>
      <c r="Z847" s="9">
        <v>0</v>
      </c>
      <c r="AA847" s="95" t="s">
        <v>50</v>
      </c>
      <c r="AB847" s="9">
        <v>0</v>
      </c>
      <c r="AC847" s="9">
        <v>0</v>
      </c>
      <c r="AD847" s="95" t="s">
        <v>50</v>
      </c>
      <c r="AE847" s="9">
        <v>0</v>
      </c>
      <c r="AF847" s="95">
        <v>0</v>
      </c>
      <c r="AG847" s="95" t="s">
        <v>50</v>
      </c>
      <c r="AH847" s="9">
        <v>0</v>
      </c>
      <c r="AI847" s="9">
        <v>0</v>
      </c>
      <c r="AJ847" s="95" t="s">
        <v>50</v>
      </c>
      <c r="AK847" s="9">
        <v>0</v>
      </c>
      <c r="AL847" s="9">
        <v>0</v>
      </c>
      <c r="AM847" s="96" t="s">
        <v>47</v>
      </c>
      <c r="AN847" s="95" t="s">
        <v>47</v>
      </c>
      <c r="AO847" s="96" t="s">
        <v>47</v>
      </c>
      <c r="AP847" s="95" t="s">
        <v>47</v>
      </c>
    </row>
    <row r="848" spans="1:42" ht="15" customHeight="1" x14ac:dyDescent="0.25">
      <c r="A848" s="95" t="s">
        <v>2786</v>
      </c>
      <c r="B848" s="96">
        <v>44377</v>
      </c>
      <c r="C848" s="95" t="s">
        <v>1484</v>
      </c>
      <c r="D848" s="95" t="s">
        <v>58</v>
      </c>
      <c r="E848" s="95" t="s">
        <v>1493</v>
      </c>
      <c r="F848" s="95" t="s">
        <v>1727</v>
      </c>
      <c r="G848" s="95" t="s">
        <v>48</v>
      </c>
      <c r="H848" s="95" t="s">
        <v>1728</v>
      </c>
      <c r="I848" s="9" t="s">
        <v>47</v>
      </c>
      <c r="J848" s="9" t="s">
        <v>47</v>
      </c>
      <c r="K848" s="9" t="s">
        <v>47</v>
      </c>
      <c r="L848" s="9" t="s">
        <v>47</v>
      </c>
      <c r="M848" s="9">
        <v>0</v>
      </c>
      <c r="N848" s="95" t="s">
        <v>47</v>
      </c>
      <c r="O848" s="95" t="s">
        <v>56</v>
      </c>
      <c r="P848" s="95" t="s">
        <v>47</v>
      </c>
      <c r="Q848" s="9">
        <v>1234822160</v>
      </c>
      <c r="R848" s="9">
        <v>0</v>
      </c>
      <c r="S848" s="9">
        <v>1173013648</v>
      </c>
      <c r="T848" s="9">
        <v>0</v>
      </c>
      <c r="U848" s="95" t="s">
        <v>50</v>
      </c>
      <c r="V848" s="9">
        <v>0</v>
      </c>
      <c r="W848" s="9">
        <v>53283200</v>
      </c>
      <c r="X848" s="95" t="s">
        <v>49</v>
      </c>
      <c r="Y848" s="9">
        <v>8525312</v>
      </c>
      <c r="Z848" s="9">
        <v>0</v>
      </c>
      <c r="AA848" s="95" t="s">
        <v>50</v>
      </c>
      <c r="AB848" s="9">
        <v>0</v>
      </c>
      <c r="AC848" s="9">
        <v>0</v>
      </c>
      <c r="AD848" s="95" t="s">
        <v>50</v>
      </c>
      <c r="AE848" s="9">
        <v>0</v>
      </c>
      <c r="AF848" s="95">
        <v>0</v>
      </c>
      <c r="AG848" s="95" t="s">
        <v>50</v>
      </c>
      <c r="AH848" s="9">
        <v>0</v>
      </c>
      <c r="AI848" s="9">
        <v>0</v>
      </c>
      <c r="AJ848" s="95" t="s">
        <v>50</v>
      </c>
      <c r="AK848" s="9">
        <v>0</v>
      </c>
      <c r="AL848" s="9">
        <v>0</v>
      </c>
      <c r="AM848" s="96" t="s">
        <v>47</v>
      </c>
      <c r="AN848" s="95" t="s">
        <v>47</v>
      </c>
      <c r="AO848" s="96" t="s">
        <v>47</v>
      </c>
      <c r="AP848" s="95" t="s">
        <v>47</v>
      </c>
    </row>
    <row r="849" spans="1:42" ht="15" customHeight="1" x14ac:dyDescent="0.25">
      <c r="A849" s="95" t="s">
        <v>2787</v>
      </c>
      <c r="B849" s="96">
        <v>44377</v>
      </c>
      <c r="C849" s="95" t="s">
        <v>1737</v>
      </c>
      <c r="D849" s="95" t="s">
        <v>58</v>
      </c>
      <c r="E849" s="95" t="s">
        <v>1746</v>
      </c>
      <c r="F849" s="95" t="s">
        <v>2153</v>
      </c>
      <c r="G849" s="95" t="s">
        <v>48</v>
      </c>
      <c r="H849" s="95" t="s">
        <v>2218</v>
      </c>
      <c r="I849" s="9" t="s">
        <v>47</v>
      </c>
      <c r="J849" s="9" t="s">
        <v>47</v>
      </c>
      <c r="K849" s="9" t="s">
        <v>47</v>
      </c>
      <c r="L849" s="9" t="s">
        <v>47</v>
      </c>
      <c r="M849" s="9">
        <v>0</v>
      </c>
      <c r="N849" s="95" t="s">
        <v>47</v>
      </c>
      <c r="O849" s="95" t="s">
        <v>56</v>
      </c>
      <c r="P849" s="95" t="s">
        <v>47</v>
      </c>
      <c r="Q849" s="9">
        <v>61599056</v>
      </c>
      <c r="R849" s="9">
        <v>0</v>
      </c>
      <c r="S849" s="9">
        <v>28528384</v>
      </c>
      <c r="T849" s="9">
        <v>0</v>
      </c>
      <c r="U849" s="95" t="s">
        <v>50</v>
      </c>
      <c r="V849" s="9">
        <v>0</v>
      </c>
      <c r="W849" s="9">
        <v>28509200</v>
      </c>
      <c r="X849" s="95" t="s">
        <v>49</v>
      </c>
      <c r="Y849" s="9">
        <v>4561472</v>
      </c>
      <c r="Z849" s="9">
        <v>0</v>
      </c>
      <c r="AA849" s="95" t="s">
        <v>50</v>
      </c>
      <c r="AB849" s="9">
        <v>0</v>
      </c>
      <c r="AC849" s="9">
        <v>0</v>
      </c>
      <c r="AD849" s="95" t="s">
        <v>50</v>
      </c>
      <c r="AE849" s="9">
        <v>0</v>
      </c>
      <c r="AF849" s="95">
        <v>0</v>
      </c>
      <c r="AG849" s="95" t="s">
        <v>50</v>
      </c>
      <c r="AH849" s="9">
        <v>0</v>
      </c>
      <c r="AI849" s="9">
        <v>0</v>
      </c>
      <c r="AJ849" s="95" t="s">
        <v>50</v>
      </c>
      <c r="AK849" s="9">
        <v>0</v>
      </c>
      <c r="AL849" s="9">
        <v>0</v>
      </c>
      <c r="AM849" s="96" t="s">
        <v>47</v>
      </c>
      <c r="AN849" s="95" t="s">
        <v>47</v>
      </c>
      <c r="AO849" s="96" t="s">
        <v>47</v>
      </c>
      <c r="AP849" s="95" t="s">
        <v>47</v>
      </c>
    </row>
    <row r="850" spans="1:42" ht="15" customHeight="1" x14ac:dyDescent="0.25">
      <c r="A850" s="95" t="s">
        <v>2788</v>
      </c>
      <c r="B850" s="96">
        <v>44377</v>
      </c>
      <c r="C850" s="95" t="s">
        <v>1737</v>
      </c>
      <c r="D850" s="95" t="s">
        <v>58</v>
      </c>
      <c r="E850" s="95" t="s">
        <v>1746</v>
      </c>
      <c r="F850" s="95" t="s">
        <v>2148</v>
      </c>
      <c r="G850" s="95" t="s">
        <v>48</v>
      </c>
      <c r="H850" s="95" t="s">
        <v>2219</v>
      </c>
      <c r="I850" s="9" t="s">
        <v>47</v>
      </c>
      <c r="J850" s="9" t="s">
        <v>47</v>
      </c>
      <c r="K850" s="9" t="s">
        <v>47</v>
      </c>
      <c r="L850" s="9" t="s">
        <v>47</v>
      </c>
      <c r="M850" s="9">
        <v>0</v>
      </c>
      <c r="N850" s="95" t="s">
        <v>47</v>
      </c>
      <c r="O850" s="95" t="s">
        <v>1743</v>
      </c>
      <c r="P850" s="95" t="s">
        <v>1744</v>
      </c>
      <c r="Q850" s="9">
        <v>43668800</v>
      </c>
      <c r="R850" s="9">
        <v>0</v>
      </c>
      <c r="S850" s="9">
        <v>43668800</v>
      </c>
      <c r="T850" s="9">
        <v>0</v>
      </c>
      <c r="U850" s="95" t="s">
        <v>50</v>
      </c>
      <c r="V850" s="9">
        <v>0</v>
      </c>
      <c r="W850" s="9">
        <v>0</v>
      </c>
      <c r="X850" s="95" t="s">
        <v>50</v>
      </c>
      <c r="Y850" s="9">
        <v>0</v>
      </c>
      <c r="Z850" s="9">
        <v>0</v>
      </c>
      <c r="AA850" s="95" t="s">
        <v>50</v>
      </c>
      <c r="AB850" s="9">
        <v>0</v>
      </c>
      <c r="AC850" s="9">
        <v>0</v>
      </c>
      <c r="AD850" s="95" t="s">
        <v>50</v>
      </c>
      <c r="AE850" s="9">
        <v>0</v>
      </c>
      <c r="AF850" s="95">
        <v>0</v>
      </c>
      <c r="AG850" s="95" t="s">
        <v>50</v>
      </c>
      <c r="AH850" s="9">
        <v>0</v>
      </c>
      <c r="AI850" s="9">
        <v>0</v>
      </c>
      <c r="AJ850" s="95" t="s">
        <v>50</v>
      </c>
      <c r="AK850" s="9">
        <v>0</v>
      </c>
      <c r="AL850" s="9">
        <v>0</v>
      </c>
      <c r="AM850" s="96" t="s">
        <v>47</v>
      </c>
      <c r="AN850" s="95" t="s">
        <v>47</v>
      </c>
      <c r="AO850" s="96" t="s">
        <v>47</v>
      </c>
      <c r="AP850" s="95" t="s">
        <v>47</v>
      </c>
    </row>
    <row r="851" spans="1:42" ht="15" customHeight="1" x14ac:dyDescent="0.25">
      <c r="A851" s="95" t="s">
        <v>2789</v>
      </c>
      <c r="B851" s="96">
        <v>44377</v>
      </c>
      <c r="C851" s="95" t="s">
        <v>1737</v>
      </c>
      <c r="D851" s="95" t="s">
        <v>58</v>
      </c>
      <c r="E851" s="95" t="s">
        <v>1746</v>
      </c>
      <c r="F851" s="95" t="s">
        <v>2153</v>
      </c>
      <c r="G851" s="95" t="s">
        <v>48</v>
      </c>
      <c r="H851" s="95" t="s">
        <v>2220</v>
      </c>
      <c r="I851" s="9" t="s">
        <v>47</v>
      </c>
      <c r="J851" s="9" t="s">
        <v>47</v>
      </c>
      <c r="K851" s="9" t="s">
        <v>47</v>
      </c>
      <c r="L851" s="9" t="s">
        <v>47</v>
      </c>
      <c r="M851" s="9">
        <v>0</v>
      </c>
      <c r="N851" s="95" t="s">
        <v>47</v>
      </c>
      <c r="O851" s="95" t="s">
        <v>56</v>
      </c>
      <c r="P851" s="95" t="s">
        <v>47</v>
      </c>
      <c r="Q851" s="9">
        <v>2094068832.7399998</v>
      </c>
      <c r="R851" s="9">
        <v>0</v>
      </c>
      <c r="S851" s="9">
        <v>1573322791</v>
      </c>
      <c r="T851" s="9">
        <v>0</v>
      </c>
      <c r="U851" s="95" t="s">
        <v>50</v>
      </c>
      <c r="V851" s="9">
        <v>0</v>
      </c>
      <c r="W851" s="9">
        <v>448919001.5</v>
      </c>
      <c r="X851" s="95" t="s">
        <v>49</v>
      </c>
      <c r="Y851" s="9">
        <v>71827040.24000001</v>
      </c>
      <c r="Z851" s="9">
        <v>0</v>
      </c>
      <c r="AA851" s="95" t="s">
        <v>50</v>
      </c>
      <c r="AB851" s="9">
        <v>0</v>
      </c>
      <c r="AC851" s="9">
        <v>0</v>
      </c>
      <c r="AD851" s="95" t="s">
        <v>50</v>
      </c>
      <c r="AE851" s="9">
        <v>0</v>
      </c>
      <c r="AF851" s="95">
        <v>0</v>
      </c>
      <c r="AG851" s="95" t="s">
        <v>50</v>
      </c>
      <c r="AH851" s="9">
        <v>0</v>
      </c>
      <c r="AI851" s="9">
        <v>0</v>
      </c>
      <c r="AJ851" s="95" t="s">
        <v>50</v>
      </c>
      <c r="AK851" s="9">
        <v>0</v>
      </c>
      <c r="AL851" s="9">
        <v>0</v>
      </c>
      <c r="AM851" s="96" t="s">
        <v>47</v>
      </c>
      <c r="AN851" s="95" t="s">
        <v>47</v>
      </c>
      <c r="AO851" s="96" t="s">
        <v>47</v>
      </c>
      <c r="AP851" s="95" t="s">
        <v>47</v>
      </c>
    </row>
    <row r="852" spans="1:42" ht="15" customHeight="1" x14ac:dyDescent="0.25">
      <c r="A852" s="95" t="s">
        <v>2790</v>
      </c>
      <c r="B852" s="96">
        <v>44377</v>
      </c>
      <c r="C852" s="95" t="s">
        <v>1737</v>
      </c>
      <c r="D852" s="95" t="s">
        <v>58</v>
      </c>
      <c r="E852" s="95" t="s">
        <v>1746</v>
      </c>
      <c r="F852" s="95" t="s">
        <v>2148</v>
      </c>
      <c r="G852" s="95" t="s">
        <v>84</v>
      </c>
      <c r="H852" s="95" t="s">
        <v>47</v>
      </c>
      <c r="I852" s="9" t="s">
        <v>2221</v>
      </c>
      <c r="J852" s="9" t="s">
        <v>47</v>
      </c>
      <c r="K852" s="9" t="s">
        <v>2222</v>
      </c>
      <c r="L852" s="9" t="s">
        <v>2215</v>
      </c>
      <c r="M852" s="9">
        <v>12681200</v>
      </c>
      <c r="N852" s="95" t="s">
        <v>87</v>
      </c>
      <c r="O852" s="95" t="s">
        <v>2223</v>
      </c>
      <c r="P852" s="95" t="s">
        <v>2224</v>
      </c>
      <c r="Q852" s="9">
        <v>-3030000</v>
      </c>
      <c r="R852" s="9">
        <v>0</v>
      </c>
      <c r="S852" s="9">
        <v>-3030000</v>
      </c>
      <c r="T852" s="9">
        <v>0</v>
      </c>
      <c r="U852" s="95" t="s">
        <v>50</v>
      </c>
      <c r="V852" s="9">
        <v>0</v>
      </c>
      <c r="W852" s="9">
        <v>0</v>
      </c>
      <c r="X852" s="95" t="s">
        <v>50</v>
      </c>
      <c r="Y852" s="9">
        <v>0</v>
      </c>
      <c r="Z852" s="9">
        <v>0</v>
      </c>
      <c r="AA852" s="95" t="s">
        <v>50</v>
      </c>
      <c r="AB852" s="9">
        <v>0</v>
      </c>
      <c r="AC852" s="9">
        <v>0</v>
      </c>
      <c r="AD852" s="95" t="s">
        <v>50</v>
      </c>
      <c r="AE852" s="9">
        <v>0</v>
      </c>
      <c r="AF852" s="95">
        <v>0</v>
      </c>
      <c r="AG852" s="95" t="s">
        <v>50</v>
      </c>
      <c r="AH852" s="9">
        <v>0</v>
      </c>
      <c r="AI852" s="9">
        <v>0</v>
      </c>
      <c r="AJ852" s="95" t="s">
        <v>50</v>
      </c>
      <c r="AK852" s="9">
        <v>0</v>
      </c>
      <c r="AL852" s="9">
        <v>0</v>
      </c>
      <c r="AM852" s="96" t="s">
        <v>47</v>
      </c>
      <c r="AN852" s="95" t="s">
        <v>47</v>
      </c>
      <c r="AO852" s="96" t="s">
        <v>47</v>
      </c>
      <c r="AP852" s="95" t="s">
        <v>47</v>
      </c>
    </row>
    <row r="853" spans="1:42" ht="15" customHeight="1" x14ac:dyDescent="0.25">
      <c r="A853" s="95" t="s">
        <v>2791</v>
      </c>
      <c r="B853" s="97">
        <v>44377</v>
      </c>
      <c r="C853" s="95" t="s">
        <v>46</v>
      </c>
      <c r="D853" s="95" t="s">
        <v>58</v>
      </c>
      <c r="E853" s="95" t="s">
        <v>2275</v>
      </c>
      <c r="F853" s="93" t="s">
        <v>2384</v>
      </c>
      <c r="G853" s="95" t="s">
        <v>2276</v>
      </c>
      <c r="H853" s="95" t="s">
        <v>2572</v>
      </c>
      <c r="I853" s="95"/>
      <c r="J853" s="9"/>
      <c r="K853" s="9"/>
      <c r="L853" s="9"/>
      <c r="M853" s="9">
        <v>0</v>
      </c>
      <c r="N853" s="95"/>
      <c r="O853" s="95" t="s">
        <v>56</v>
      </c>
      <c r="P853" s="95"/>
      <c r="Q853" s="9">
        <v>549237462.39999998</v>
      </c>
      <c r="R853" s="9">
        <v>0</v>
      </c>
      <c r="S853" s="9">
        <v>549237462.39999998</v>
      </c>
      <c r="T853" s="9">
        <v>0</v>
      </c>
      <c r="U853" s="95" t="s">
        <v>50</v>
      </c>
      <c r="V853" s="9">
        <v>0</v>
      </c>
      <c r="W853" s="9">
        <v>0</v>
      </c>
      <c r="X853" s="95" t="s">
        <v>50</v>
      </c>
      <c r="Y853" s="9">
        <v>0</v>
      </c>
      <c r="Z853" s="9">
        <v>0</v>
      </c>
      <c r="AA853" s="95" t="s">
        <v>50</v>
      </c>
      <c r="AB853" s="9">
        <v>0</v>
      </c>
      <c r="AC853" s="9">
        <v>0</v>
      </c>
      <c r="AD853" s="95" t="s">
        <v>50</v>
      </c>
      <c r="AE853" s="9">
        <v>0</v>
      </c>
      <c r="AF853" s="95">
        <v>0</v>
      </c>
      <c r="AG853" s="98"/>
      <c r="AH853" s="98"/>
      <c r="AI853" s="98"/>
      <c r="AJ853" s="98"/>
      <c r="AK853" s="9"/>
      <c r="AL853" s="9"/>
      <c r="AM853" s="99"/>
      <c r="AN853" s="98"/>
      <c r="AO853" s="98"/>
      <c r="AP853" s="98"/>
    </row>
    <row r="854" spans="1:42" ht="15" customHeight="1" x14ac:dyDescent="0.25">
      <c r="A854" s="95" t="s">
        <v>2792</v>
      </c>
      <c r="B854" s="96">
        <v>44377</v>
      </c>
      <c r="C854" s="95" t="s">
        <v>46</v>
      </c>
      <c r="D854" s="95" t="s">
        <v>58</v>
      </c>
      <c r="E854" s="95" t="s">
        <v>59</v>
      </c>
      <c r="F854" s="95" t="s">
        <v>2562</v>
      </c>
      <c r="G854" s="95" t="s">
        <v>48</v>
      </c>
      <c r="H854" s="95" t="s">
        <v>1384</v>
      </c>
      <c r="I854" s="9" t="s">
        <v>47</v>
      </c>
      <c r="J854" s="9" t="s">
        <v>47</v>
      </c>
      <c r="K854" s="9" t="s">
        <v>47</v>
      </c>
      <c r="L854" s="9" t="s">
        <v>47</v>
      </c>
      <c r="M854" s="9">
        <v>0</v>
      </c>
      <c r="N854" s="95" t="s">
        <v>47</v>
      </c>
      <c r="O854" s="95" t="s">
        <v>56</v>
      </c>
      <c r="P854" s="95" t="s">
        <v>47</v>
      </c>
      <c r="Q854" s="9">
        <v>108390342.95</v>
      </c>
      <c r="R854" s="9">
        <v>0</v>
      </c>
      <c r="S854" s="9">
        <v>80406576</v>
      </c>
      <c r="T854" s="9">
        <v>0</v>
      </c>
      <c r="U854" s="95" t="s">
        <v>50</v>
      </c>
      <c r="V854" s="9">
        <v>0</v>
      </c>
      <c r="W854" s="9">
        <v>24123936.25</v>
      </c>
      <c r="X854" s="95" t="s">
        <v>50</v>
      </c>
      <c r="Y854" s="9">
        <v>3859829.8</v>
      </c>
      <c r="Z854" s="9">
        <v>0</v>
      </c>
      <c r="AA854" s="95" t="s">
        <v>50</v>
      </c>
      <c r="AB854" s="9">
        <v>0</v>
      </c>
      <c r="AC854" s="9">
        <v>0</v>
      </c>
      <c r="AD854" s="95" t="s">
        <v>50</v>
      </c>
      <c r="AE854" s="9">
        <v>0</v>
      </c>
      <c r="AF854" s="95">
        <v>0</v>
      </c>
      <c r="AG854" s="95" t="s">
        <v>50</v>
      </c>
      <c r="AH854" s="9">
        <v>0</v>
      </c>
      <c r="AI854" s="9">
        <v>0</v>
      </c>
      <c r="AJ854" s="95" t="s">
        <v>50</v>
      </c>
      <c r="AK854" s="9">
        <v>0</v>
      </c>
      <c r="AL854" s="9">
        <v>0</v>
      </c>
      <c r="AM854" s="96" t="s">
        <v>47</v>
      </c>
      <c r="AN854" s="95" t="s">
        <v>47</v>
      </c>
      <c r="AO854" s="96" t="s">
        <v>47</v>
      </c>
      <c r="AP854" s="95" t="s">
        <v>47</v>
      </c>
    </row>
    <row r="855" spans="1:42" ht="15" customHeight="1" x14ac:dyDescent="0.25">
      <c r="A855" s="95" t="s">
        <v>2793</v>
      </c>
      <c r="B855" s="96">
        <v>44377</v>
      </c>
      <c r="C855" s="95" t="s">
        <v>46</v>
      </c>
      <c r="D855" s="95" t="s">
        <v>58</v>
      </c>
      <c r="E855" s="95" t="s">
        <v>59</v>
      </c>
      <c r="F855" s="95" t="s">
        <v>2562</v>
      </c>
      <c r="G855" s="95" t="s">
        <v>84</v>
      </c>
      <c r="H855" s="95" t="s">
        <v>47</v>
      </c>
      <c r="I855" s="9" t="s">
        <v>350</v>
      </c>
      <c r="J855" s="9" t="s">
        <v>47</v>
      </c>
      <c r="K855" s="9" t="s">
        <v>1386</v>
      </c>
      <c r="L855" s="9" t="s">
        <v>1363</v>
      </c>
      <c r="M855" s="9">
        <v>73531504</v>
      </c>
      <c r="N855" s="95" t="s">
        <v>87</v>
      </c>
      <c r="O855" s="95" t="s">
        <v>1387</v>
      </c>
      <c r="P855" s="95" t="s">
        <v>1388</v>
      </c>
      <c r="Q855" s="9">
        <v>-73531504</v>
      </c>
      <c r="R855" s="9">
        <v>0</v>
      </c>
      <c r="S855" s="9">
        <v>-70751216</v>
      </c>
      <c r="T855" s="9">
        <v>0</v>
      </c>
      <c r="U855" s="95" t="s">
        <v>50</v>
      </c>
      <c r="V855" s="9">
        <v>0</v>
      </c>
      <c r="W855" s="9">
        <v>-2396800</v>
      </c>
      <c r="X855" s="95" t="s">
        <v>49</v>
      </c>
      <c r="Y855" s="9">
        <v>-383488</v>
      </c>
      <c r="Z855" s="9">
        <v>0</v>
      </c>
      <c r="AA855" s="95" t="s">
        <v>50</v>
      </c>
      <c r="AB855" s="9">
        <v>0</v>
      </c>
      <c r="AC855" s="9">
        <v>0</v>
      </c>
      <c r="AD855" s="95" t="s">
        <v>50</v>
      </c>
      <c r="AE855" s="9">
        <v>0</v>
      </c>
      <c r="AF855" s="95">
        <v>0</v>
      </c>
      <c r="AG855" s="95" t="s">
        <v>50</v>
      </c>
      <c r="AH855" s="9">
        <v>0</v>
      </c>
      <c r="AI855" s="9">
        <v>0</v>
      </c>
      <c r="AJ855" s="95" t="s">
        <v>50</v>
      </c>
      <c r="AK855" s="9">
        <v>0</v>
      </c>
      <c r="AL855" s="9">
        <v>0</v>
      </c>
      <c r="AM855" s="96" t="s">
        <v>47</v>
      </c>
      <c r="AN855" s="95" t="s">
        <v>47</v>
      </c>
      <c r="AO855" s="96" t="s">
        <v>47</v>
      </c>
      <c r="AP855" s="95" t="s">
        <v>47</v>
      </c>
    </row>
    <row r="856" spans="1:42" ht="15" customHeight="1" x14ac:dyDescent="0.25">
      <c r="A856" s="95" t="s">
        <v>2794</v>
      </c>
      <c r="B856" s="97">
        <v>44377</v>
      </c>
      <c r="C856" s="95" t="s">
        <v>46</v>
      </c>
      <c r="D856" s="95" t="s">
        <v>58</v>
      </c>
      <c r="E856" s="95" t="s">
        <v>2275</v>
      </c>
      <c r="F856" s="93" t="s">
        <v>2384</v>
      </c>
      <c r="G856" s="95" t="s">
        <v>84</v>
      </c>
      <c r="H856" s="95"/>
      <c r="I856" s="95" t="s">
        <v>2573</v>
      </c>
      <c r="J856" s="9"/>
      <c r="K856" s="9"/>
      <c r="L856" s="9"/>
      <c r="M856" s="9">
        <v>0</v>
      </c>
      <c r="N856" s="95"/>
      <c r="O856" s="95" t="s">
        <v>56</v>
      </c>
      <c r="P856" s="95"/>
      <c r="Q856" s="9">
        <v>-2208000</v>
      </c>
      <c r="R856" s="9">
        <v>0</v>
      </c>
      <c r="S856" s="9">
        <v>-2208000</v>
      </c>
      <c r="T856" s="9">
        <v>0</v>
      </c>
      <c r="U856" s="95" t="s">
        <v>50</v>
      </c>
      <c r="V856" s="9">
        <v>0</v>
      </c>
      <c r="W856" s="9">
        <v>0</v>
      </c>
      <c r="X856" s="95" t="s">
        <v>50</v>
      </c>
      <c r="Y856" s="9">
        <v>0</v>
      </c>
      <c r="Z856" s="9">
        <v>0</v>
      </c>
      <c r="AA856" s="95" t="s">
        <v>50</v>
      </c>
      <c r="AB856" s="9">
        <v>0</v>
      </c>
      <c r="AC856" s="9">
        <v>0</v>
      </c>
      <c r="AD856" s="95" t="s">
        <v>50</v>
      </c>
      <c r="AE856" s="9">
        <v>0</v>
      </c>
      <c r="AF856" s="95">
        <v>0</v>
      </c>
      <c r="AG856" s="98"/>
      <c r="AH856" s="98"/>
      <c r="AI856" s="98"/>
      <c r="AJ856" s="98"/>
      <c r="AK856" s="9"/>
      <c r="AL856" s="9"/>
      <c r="AM856" s="99"/>
      <c r="AN856" s="98"/>
      <c r="AO856" s="98"/>
      <c r="AP856" s="98"/>
    </row>
    <row r="857" spans="1:42" ht="15" customHeight="1" x14ac:dyDescent="0.25">
      <c r="A857" s="95" t="s">
        <v>2795</v>
      </c>
      <c r="B857" s="96">
        <v>44377</v>
      </c>
      <c r="C857" s="95" t="s">
        <v>46</v>
      </c>
      <c r="D857" s="95" t="s">
        <v>62</v>
      </c>
      <c r="E857" s="95" t="s">
        <v>63</v>
      </c>
      <c r="F857" s="95" t="s">
        <v>2397</v>
      </c>
      <c r="G857" s="95" t="s">
        <v>48</v>
      </c>
      <c r="H857" s="95" t="s">
        <v>1390</v>
      </c>
      <c r="I857" s="9" t="s">
        <v>47</v>
      </c>
      <c r="J857" s="9" t="s">
        <v>47</v>
      </c>
      <c r="K857" s="9" t="s">
        <v>47</v>
      </c>
      <c r="L857" s="9" t="s">
        <v>47</v>
      </c>
      <c r="M857" s="9">
        <v>0</v>
      </c>
      <c r="N857" s="95" t="s">
        <v>47</v>
      </c>
      <c r="O857" s="95" t="s">
        <v>56</v>
      </c>
      <c r="P857" s="95" t="s">
        <v>47</v>
      </c>
      <c r="Q857" s="9">
        <v>798200943.91999996</v>
      </c>
      <c r="R857" s="9">
        <v>0</v>
      </c>
      <c r="S857" s="9">
        <v>703967982</v>
      </c>
      <c r="T857" s="9">
        <v>0</v>
      </c>
      <c r="U857" s="95" t="s">
        <v>50</v>
      </c>
      <c r="V857" s="9">
        <v>0</v>
      </c>
      <c r="W857" s="9">
        <v>81235312</v>
      </c>
      <c r="X857" s="95" t="s">
        <v>50</v>
      </c>
      <c r="Y857" s="9">
        <v>12997649.92</v>
      </c>
      <c r="Z857" s="9">
        <v>0</v>
      </c>
      <c r="AA857" s="95" t="s">
        <v>50</v>
      </c>
      <c r="AB857" s="9">
        <v>0</v>
      </c>
      <c r="AC857" s="9">
        <v>0</v>
      </c>
      <c r="AD857" s="95" t="s">
        <v>50</v>
      </c>
      <c r="AE857" s="9">
        <v>0</v>
      </c>
      <c r="AF857" s="95">
        <v>0</v>
      </c>
      <c r="AG857" s="95" t="s">
        <v>50</v>
      </c>
      <c r="AH857" s="9">
        <v>0</v>
      </c>
      <c r="AI857" s="9">
        <v>0</v>
      </c>
      <c r="AJ857" s="95" t="s">
        <v>50</v>
      </c>
      <c r="AK857" s="9">
        <v>0</v>
      </c>
      <c r="AL857" s="9">
        <v>0</v>
      </c>
      <c r="AM857" s="96" t="s">
        <v>47</v>
      </c>
      <c r="AN857" s="95" t="s">
        <v>47</v>
      </c>
      <c r="AO857" s="96" t="s">
        <v>47</v>
      </c>
      <c r="AP857" s="95" t="s">
        <v>47</v>
      </c>
    </row>
    <row r="858" spans="1:42" ht="15" customHeight="1" x14ac:dyDescent="0.25">
      <c r="A858" s="95" t="s">
        <v>2796</v>
      </c>
      <c r="B858" s="96">
        <v>44377</v>
      </c>
      <c r="C858" s="95" t="s">
        <v>46</v>
      </c>
      <c r="D858" s="95" t="s">
        <v>62</v>
      </c>
      <c r="E858" s="95" t="s">
        <v>63</v>
      </c>
      <c r="F858" s="95" t="s">
        <v>2397</v>
      </c>
      <c r="G858" s="95" t="s">
        <v>48</v>
      </c>
      <c r="H858" s="95" t="s">
        <v>1392</v>
      </c>
      <c r="I858" s="9" t="s">
        <v>47</v>
      </c>
      <c r="J858" s="9" t="s">
        <v>47</v>
      </c>
      <c r="K858" s="9" t="s">
        <v>47</v>
      </c>
      <c r="L858" s="9" t="s">
        <v>47</v>
      </c>
      <c r="M858" s="9">
        <v>0</v>
      </c>
      <c r="N858" s="95" t="s">
        <v>47</v>
      </c>
      <c r="O858" s="95" t="s">
        <v>1393</v>
      </c>
      <c r="P858" s="95" t="s">
        <v>1394</v>
      </c>
      <c r="Q858" s="9">
        <v>119894118.40000001</v>
      </c>
      <c r="R858" s="9">
        <v>0</v>
      </c>
      <c r="S858" s="9">
        <v>91879840</v>
      </c>
      <c r="T858" s="9">
        <v>24150240</v>
      </c>
      <c r="U858" s="95" t="s">
        <v>49</v>
      </c>
      <c r="V858" s="9">
        <v>3864038.4</v>
      </c>
      <c r="W858" s="9">
        <v>0</v>
      </c>
      <c r="X858" s="95" t="s">
        <v>50</v>
      </c>
      <c r="Y858" s="9">
        <v>0</v>
      </c>
      <c r="Z858" s="9">
        <v>0</v>
      </c>
      <c r="AA858" s="95" t="s">
        <v>50</v>
      </c>
      <c r="AB858" s="9">
        <v>0</v>
      </c>
      <c r="AC858" s="9">
        <v>0</v>
      </c>
      <c r="AD858" s="95" t="s">
        <v>50</v>
      </c>
      <c r="AE858" s="9">
        <v>0</v>
      </c>
      <c r="AF858" s="95">
        <v>0</v>
      </c>
      <c r="AG858" s="95" t="s">
        <v>50</v>
      </c>
      <c r="AH858" s="9">
        <v>0</v>
      </c>
      <c r="AI858" s="9">
        <v>0</v>
      </c>
      <c r="AJ858" s="95" t="s">
        <v>50</v>
      </c>
      <c r="AK858" s="9">
        <v>0</v>
      </c>
      <c r="AL858" s="9">
        <v>0</v>
      </c>
      <c r="AM858" s="96" t="s">
        <v>47</v>
      </c>
      <c r="AN858" s="95" t="s">
        <v>47</v>
      </c>
      <c r="AO858" s="96" t="s">
        <v>47</v>
      </c>
      <c r="AP858" s="95" t="s">
        <v>47</v>
      </c>
    </row>
    <row r="859" spans="1:42" ht="15" customHeight="1" x14ac:dyDescent="0.25">
      <c r="A859" s="95" t="s">
        <v>2797</v>
      </c>
      <c r="B859" s="96">
        <v>44377</v>
      </c>
      <c r="C859" s="95" t="s">
        <v>46</v>
      </c>
      <c r="D859" s="95" t="s">
        <v>62</v>
      </c>
      <c r="E859" s="95" t="s">
        <v>63</v>
      </c>
      <c r="F859" s="95" t="s">
        <v>2397</v>
      </c>
      <c r="G859" s="95" t="s">
        <v>48</v>
      </c>
      <c r="H859" s="95" t="s">
        <v>1396</v>
      </c>
      <c r="I859" s="9" t="s">
        <v>47</v>
      </c>
      <c r="J859" s="9" t="s">
        <v>47</v>
      </c>
      <c r="K859" s="9" t="s">
        <v>47</v>
      </c>
      <c r="L859" s="9" t="s">
        <v>47</v>
      </c>
      <c r="M859" s="9">
        <v>0</v>
      </c>
      <c r="N859" s="95" t="s">
        <v>47</v>
      </c>
      <c r="O859" s="95" t="s">
        <v>56</v>
      </c>
      <c r="P859" s="95" t="s">
        <v>47</v>
      </c>
      <c r="Q859" s="9">
        <v>2928176563.6799998</v>
      </c>
      <c r="R859" s="9">
        <v>0</v>
      </c>
      <c r="S859" s="9">
        <v>2235302007</v>
      </c>
      <c r="T859" s="9">
        <v>0</v>
      </c>
      <c r="U859" s="95" t="s">
        <v>50</v>
      </c>
      <c r="V859" s="9">
        <v>0</v>
      </c>
      <c r="W859" s="9">
        <v>597305652.25</v>
      </c>
      <c r="X859" s="95" t="s">
        <v>50</v>
      </c>
      <c r="Y859" s="9">
        <v>95568904.360000014</v>
      </c>
      <c r="Z859" s="9">
        <v>0</v>
      </c>
      <c r="AA859" s="95" t="s">
        <v>50</v>
      </c>
      <c r="AB859" s="9">
        <v>0</v>
      </c>
      <c r="AC859" s="9">
        <v>0</v>
      </c>
      <c r="AD859" s="95" t="s">
        <v>50</v>
      </c>
      <c r="AE859" s="9">
        <v>0</v>
      </c>
      <c r="AF859" s="95">
        <v>0</v>
      </c>
      <c r="AG859" s="95" t="s">
        <v>50</v>
      </c>
      <c r="AH859" s="9">
        <v>0</v>
      </c>
      <c r="AI859" s="9">
        <v>0</v>
      </c>
      <c r="AJ859" s="95" t="s">
        <v>50</v>
      </c>
      <c r="AK859" s="9">
        <v>0</v>
      </c>
      <c r="AL859" s="9">
        <v>0</v>
      </c>
      <c r="AM859" s="96" t="s">
        <v>47</v>
      </c>
      <c r="AN859" s="95" t="s">
        <v>47</v>
      </c>
      <c r="AO859" s="96" t="s">
        <v>47</v>
      </c>
      <c r="AP859" s="95" t="s">
        <v>47</v>
      </c>
    </row>
    <row r="860" spans="1:42" ht="15" customHeight="1" x14ac:dyDescent="0.25">
      <c r="A860" s="95" t="s">
        <v>2798</v>
      </c>
      <c r="B860" s="96">
        <v>44377</v>
      </c>
      <c r="C860" s="95" t="s">
        <v>46</v>
      </c>
      <c r="D860" s="95" t="s">
        <v>62</v>
      </c>
      <c r="E860" s="95" t="s">
        <v>63</v>
      </c>
      <c r="F860" s="95" t="s">
        <v>2397</v>
      </c>
      <c r="G860" s="95" t="s">
        <v>84</v>
      </c>
      <c r="H860" s="95" t="s">
        <v>47</v>
      </c>
      <c r="I860" s="9" t="s">
        <v>1223</v>
      </c>
      <c r="J860" s="9" t="s">
        <v>47</v>
      </c>
      <c r="K860" s="9" t="s">
        <v>1398</v>
      </c>
      <c r="L860" s="9" t="s">
        <v>1363</v>
      </c>
      <c r="M860" s="9">
        <v>32654848</v>
      </c>
      <c r="N860" s="95" t="s">
        <v>87</v>
      </c>
      <c r="O860" s="95" t="s">
        <v>1399</v>
      </c>
      <c r="P860" s="95" t="s">
        <v>1400</v>
      </c>
      <c r="Q860" s="9">
        <v>-32654848</v>
      </c>
      <c r="R860" s="9">
        <v>0</v>
      </c>
      <c r="S860" s="9">
        <v>-32654848</v>
      </c>
      <c r="T860" s="9">
        <v>0</v>
      </c>
      <c r="U860" s="95" t="s">
        <v>50</v>
      </c>
      <c r="V860" s="9">
        <v>0</v>
      </c>
      <c r="W860" s="9">
        <v>0</v>
      </c>
      <c r="X860" s="95" t="s">
        <v>50</v>
      </c>
      <c r="Y860" s="9">
        <v>0</v>
      </c>
      <c r="Z860" s="9">
        <v>0</v>
      </c>
      <c r="AA860" s="95" t="s">
        <v>50</v>
      </c>
      <c r="AB860" s="9">
        <v>0</v>
      </c>
      <c r="AC860" s="9">
        <v>0</v>
      </c>
      <c r="AD860" s="95" t="s">
        <v>50</v>
      </c>
      <c r="AE860" s="9">
        <v>0</v>
      </c>
      <c r="AF860" s="95">
        <v>0</v>
      </c>
      <c r="AG860" s="95" t="s">
        <v>50</v>
      </c>
      <c r="AH860" s="9">
        <v>0</v>
      </c>
      <c r="AI860" s="9">
        <v>0</v>
      </c>
      <c r="AJ860" s="95" t="s">
        <v>50</v>
      </c>
      <c r="AK860" s="9">
        <v>0</v>
      </c>
      <c r="AL860" s="9">
        <v>0</v>
      </c>
      <c r="AM860" s="96" t="s">
        <v>47</v>
      </c>
      <c r="AN860" s="95" t="s">
        <v>47</v>
      </c>
      <c r="AO860" s="96" t="s">
        <v>47</v>
      </c>
      <c r="AP860" s="95" t="s">
        <v>47</v>
      </c>
    </row>
    <row r="861" spans="1:42" ht="15" customHeight="1" x14ac:dyDescent="0.25">
      <c r="A861" s="95" t="s">
        <v>2799</v>
      </c>
      <c r="B861" s="96">
        <v>44377</v>
      </c>
      <c r="C861" s="95" t="s">
        <v>1484</v>
      </c>
      <c r="D861" s="95" t="s">
        <v>62</v>
      </c>
      <c r="E861" s="95" t="s">
        <v>1501</v>
      </c>
      <c r="F861" s="95" t="s">
        <v>1543</v>
      </c>
      <c r="G861" s="95" t="s">
        <v>48</v>
      </c>
      <c r="H861" s="95" t="s">
        <v>1729</v>
      </c>
      <c r="I861" s="9" t="s">
        <v>47</v>
      </c>
      <c r="J861" s="9" t="s">
        <v>47</v>
      </c>
      <c r="K861" s="9" t="s">
        <v>47</v>
      </c>
      <c r="L861" s="9" t="s">
        <v>47</v>
      </c>
      <c r="M861" s="9">
        <v>0</v>
      </c>
      <c r="N861" s="95" t="s">
        <v>47</v>
      </c>
      <c r="O861" s="95" t="s">
        <v>56</v>
      </c>
      <c r="P861" s="95" t="s">
        <v>47</v>
      </c>
      <c r="Q861" s="9">
        <v>1442787952</v>
      </c>
      <c r="R861" s="9">
        <v>0</v>
      </c>
      <c r="S861" s="9">
        <v>1315904368</v>
      </c>
      <c r="T861" s="9">
        <v>0</v>
      </c>
      <c r="U861" s="95" t="s">
        <v>50</v>
      </c>
      <c r="V861" s="9">
        <v>0</v>
      </c>
      <c r="W861" s="9">
        <v>109382400</v>
      </c>
      <c r="X861" s="95" t="s">
        <v>50</v>
      </c>
      <c r="Y861" s="9">
        <v>17501184</v>
      </c>
      <c r="Z861" s="9">
        <v>0</v>
      </c>
      <c r="AA861" s="95" t="s">
        <v>50</v>
      </c>
      <c r="AB861" s="9">
        <v>0</v>
      </c>
      <c r="AC861" s="9">
        <v>0</v>
      </c>
      <c r="AD861" s="95" t="s">
        <v>50</v>
      </c>
      <c r="AE861" s="9">
        <v>0</v>
      </c>
      <c r="AF861" s="95">
        <v>0</v>
      </c>
      <c r="AG861" s="95" t="s">
        <v>50</v>
      </c>
      <c r="AH861" s="9">
        <v>0</v>
      </c>
      <c r="AI861" s="9">
        <v>0</v>
      </c>
      <c r="AJ861" s="95" t="s">
        <v>50</v>
      </c>
      <c r="AK861" s="9">
        <v>0</v>
      </c>
      <c r="AL861" s="9">
        <v>0</v>
      </c>
      <c r="AM861" s="96" t="s">
        <v>47</v>
      </c>
      <c r="AN861" s="95" t="s">
        <v>47</v>
      </c>
      <c r="AO861" s="96" t="s">
        <v>47</v>
      </c>
      <c r="AP861" s="95" t="s">
        <v>47</v>
      </c>
    </row>
    <row r="862" spans="1:42" ht="15" customHeight="1" x14ac:dyDescent="0.25">
      <c r="A862" s="95" t="s">
        <v>2800</v>
      </c>
      <c r="B862" s="96">
        <v>44377</v>
      </c>
      <c r="C862" s="95" t="s">
        <v>1484</v>
      </c>
      <c r="D862" s="95" t="s">
        <v>62</v>
      </c>
      <c r="E862" s="95" t="s">
        <v>1501</v>
      </c>
      <c r="F862" s="95" t="s">
        <v>1730</v>
      </c>
      <c r="G862" s="95" t="s">
        <v>84</v>
      </c>
      <c r="H862" s="95" t="s">
        <v>47</v>
      </c>
      <c r="I862" s="9" t="s">
        <v>1731</v>
      </c>
      <c r="J862" s="9" t="s">
        <v>47</v>
      </c>
      <c r="K862" s="9" t="s">
        <v>1732</v>
      </c>
      <c r="L862" s="9" t="s">
        <v>1363</v>
      </c>
      <c r="M862" s="9">
        <v>8320000</v>
      </c>
      <c r="N862" s="95" t="s">
        <v>87</v>
      </c>
      <c r="O862" s="95" t="s">
        <v>1733</v>
      </c>
      <c r="P862" s="95" t="s">
        <v>1734</v>
      </c>
      <c r="Q862" s="9">
        <v>-7488000</v>
      </c>
      <c r="R862" s="9">
        <v>0</v>
      </c>
      <c r="S862" s="9">
        <v>-7488000</v>
      </c>
      <c r="T862" s="9">
        <v>0</v>
      </c>
      <c r="U862" s="95" t="s">
        <v>50</v>
      </c>
      <c r="V862" s="9">
        <v>0</v>
      </c>
      <c r="W862" s="9">
        <v>0</v>
      </c>
      <c r="X862" s="95" t="s">
        <v>50</v>
      </c>
      <c r="Y862" s="9">
        <v>0</v>
      </c>
      <c r="Z862" s="9">
        <v>0</v>
      </c>
      <c r="AA862" s="95" t="s">
        <v>50</v>
      </c>
      <c r="AB862" s="9">
        <v>0</v>
      </c>
      <c r="AC862" s="9">
        <v>0</v>
      </c>
      <c r="AD862" s="95" t="s">
        <v>50</v>
      </c>
      <c r="AE862" s="9">
        <v>0</v>
      </c>
      <c r="AF862" s="95">
        <v>0</v>
      </c>
      <c r="AG862" s="95" t="s">
        <v>50</v>
      </c>
      <c r="AH862" s="9">
        <v>0</v>
      </c>
      <c r="AI862" s="9">
        <v>0</v>
      </c>
      <c r="AJ862" s="95" t="s">
        <v>50</v>
      </c>
      <c r="AK862" s="9">
        <v>0</v>
      </c>
      <c r="AL862" s="9">
        <v>0</v>
      </c>
      <c r="AM862" s="96" t="s">
        <v>47</v>
      </c>
      <c r="AN862" s="95" t="s">
        <v>47</v>
      </c>
      <c r="AO862" s="96" t="s">
        <v>47</v>
      </c>
      <c r="AP862" s="95" t="s">
        <v>47</v>
      </c>
    </row>
    <row r="863" spans="1:42" ht="15" customHeight="1" x14ac:dyDescent="0.25">
      <c r="A863" s="95" t="s">
        <v>2801</v>
      </c>
      <c r="B863" s="96">
        <v>44377</v>
      </c>
      <c r="C863" s="95" t="s">
        <v>1737</v>
      </c>
      <c r="D863" s="95" t="s">
        <v>62</v>
      </c>
      <c r="E863" s="95" t="s">
        <v>1775</v>
      </c>
      <c r="F863" s="95" t="s">
        <v>2006</v>
      </c>
      <c r="G863" s="95" t="s">
        <v>48</v>
      </c>
      <c r="H863" s="95" t="s">
        <v>2225</v>
      </c>
      <c r="I863" s="9" t="s">
        <v>47</v>
      </c>
      <c r="J863" s="9" t="s">
        <v>47</v>
      </c>
      <c r="K863" s="9" t="s">
        <v>47</v>
      </c>
      <c r="L863" s="9" t="s">
        <v>47</v>
      </c>
      <c r="M863" s="9">
        <v>0</v>
      </c>
      <c r="N863" s="95" t="s">
        <v>47</v>
      </c>
      <c r="O863" s="95" t="s">
        <v>56</v>
      </c>
      <c r="P863" s="95" t="s">
        <v>47</v>
      </c>
      <c r="Q863" s="9">
        <v>146322133.13</v>
      </c>
      <c r="R863" s="9">
        <v>0</v>
      </c>
      <c r="S863" s="9">
        <v>111511962.25</v>
      </c>
      <c r="T863" s="9">
        <v>0</v>
      </c>
      <c r="U863" s="95" t="s">
        <v>50</v>
      </c>
      <c r="V863" s="9">
        <v>0</v>
      </c>
      <c r="W863" s="9">
        <v>30008768</v>
      </c>
      <c r="X863" s="95" t="s">
        <v>49</v>
      </c>
      <c r="Y863" s="9">
        <v>4801402.8799999999</v>
      </c>
      <c r="Z863" s="9">
        <v>0</v>
      </c>
      <c r="AA863" s="95" t="s">
        <v>50</v>
      </c>
      <c r="AB863" s="9">
        <v>0</v>
      </c>
      <c r="AC863" s="9">
        <v>0</v>
      </c>
      <c r="AD863" s="95" t="s">
        <v>50</v>
      </c>
      <c r="AE863" s="9">
        <v>0</v>
      </c>
      <c r="AF863" s="95">
        <v>0</v>
      </c>
      <c r="AG863" s="95" t="s">
        <v>50</v>
      </c>
      <c r="AH863" s="9">
        <v>0</v>
      </c>
      <c r="AI863" s="9">
        <v>0</v>
      </c>
      <c r="AJ863" s="95" t="s">
        <v>50</v>
      </c>
      <c r="AK863" s="9">
        <v>0</v>
      </c>
      <c r="AL863" s="9">
        <v>0</v>
      </c>
      <c r="AM863" s="96" t="s">
        <v>47</v>
      </c>
      <c r="AN863" s="95" t="s">
        <v>47</v>
      </c>
      <c r="AO863" s="96" t="s">
        <v>47</v>
      </c>
      <c r="AP863" s="95" t="s">
        <v>47</v>
      </c>
    </row>
    <row r="864" spans="1:42" ht="15" customHeight="1" x14ac:dyDescent="0.25">
      <c r="A864" s="95" t="s">
        <v>2802</v>
      </c>
      <c r="B864" s="96">
        <v>44377</v>
      </c>
      <c r="C864" s="95" t="s">
        <v>1737</v>
      </c>
      <c r="D864" s="95" t="s">
        <v>62</v>
      </c>
      <c r="E864" s="95" t="s">
        <v>1775</v>
      </c>
      <c r="F864" s="95" t="s">
        <v>2088</v>
      </c>
      <c r="G864" s="95" t="s">
        <v>48</v>
      </c>
      <c r="H864" s="95" t="s">
        <v>2226</v>
      </c>
      <c r="I864" s="9" t="s">
        <v>47</v>
      </c>
      <c r="J864" s="9" t="s">
        <v>47</v>
      </c>
      <c r="K864" s="9" t="s">
        <v>47</v>
      </c>
      <c r="L864" s="9" t="s">
        <v>47</v>
      </c>
      <c r="M864" s="9">
        <v>0</v>
      </c>
      <c r="N864" s="95" t="s">
        <v>47</v>
      </c>
      <c r="O864" s="95" t="s">
        <v>1765</v>
      </c>
      <c r="P864" s="95" t="s">
        <v>1766</v>
      </c>
      <c r="Q864" s="9">
        <v>31104000</v>
      </c>
      <c r="R864" s="9">
        <v>0</v>
      </c>
      <c r="S864" s="9">
        <v>31104000</v>
      </c>
      <c r="T864" s="9">
        <v>0</v>
      </c>
      <c r="U864" s="95" t="s">
        <v>50</v>
      </c>
      <c r="V864" s="9">
        <v>0</v>
      </c>
      <c r="W864" s="9">
        <v>0</v>
      </c>
      <c r="X864" s="95" t="s">
        <v>50</v>
      </c>
      <c r="Y864" s="9">
        <v>0</v>
      </c>
      <c r="Z864" s="9">
        <v>0</v>
      </c>
      <c r="AA864" s="95" t="s">
        <v>50</v>
      </c>
      <c r="AB864" s="9">
        <v>0</v>
      </c>
      <c r="AC864" s="9">
        <v>0</v>
      </c>
      <c r="AD864" s="95" t="s">
        <v>50</v>
      </c>
      <c r="AE864" s="9">
        <v>0</v>
      </c>
      <c r="AF864" s="95">
        <v>0</v>
      </c>
      <c r="AG864" s="95" t="s">
        <v>50</v>
      </c>
      <c r="AH864" s="9">
        <v>0</v>
      </c>
      <c r="AI864" s="9">
        <v>0</v>
      </c>
      <c r="AJ864" s="95" t="s">
        <v>50</v>
      </c>
      <c r="AK864" s="9">
        <v>0</v>
      </c>
      <c r="AL864" s="9">
        <v>0</v>
      </c>
      <c r="AM864" s="96" t="s">
        <v>47</v>
      </c>
      <c r="AN864" s="95" t="s">
        <v>47</v>
      </c>
      <c r="AO864" s="96" t="s">
        <v>47</v>
      </c>
      <c r="AP864" s="95" t="s">
        <v>47</v>
      </c>
    </row>
    <row r="865" spans="1:42" ht="15" customHeight="1" x14ac:dyDescent="0.25">
      <c r="A865" s="95" t="s">
        <v>2803</v>
      </c>
      <c r="B865" s="96">
        <v>44377</v>
      </c>
      <c r="C865" s="95" t="s">
        <v>1737</v>
      </c>
      <c r="D865" s="95" t="s">
        <v>62</v>
      </c>
      <c r="E865" s="95" t="s">
        <v>1775</v>
      </c>
      <c r="F865" s="95" t="s">
        <v>2006</v>
      </c>
      <c r="G865" s="95" t="s">
        <v>48</v>
      </c>
      <c r="H865" s="95" t="s">
        <v>2227</v>
      </c>
      <c r="I865" s="9" t="s">
        <v>47</v>
      </c>
      <c r="J865" s="9" t="s">
        <v>47</v>
      </c>
      <c r="K865" s="9" t="s">
        <v>47</v>
      </c>
      <c r="L865" s="9" t="s">
        <v>47</v>
      </c>
      <c r="M865" s="9">
        <v>0</v>
      </c>
      <c r="N865" s="95" t="s">
        <v>47</v>
      </c>
      <c r="O865" s="95" t="s">
        <v>56</v>
      </c>
      <c r="P865" s="95" t="s">
        <v>47</v>
      </c>
      <c r="Q865" s="9">
        <v>1427264032.3</v>
      </c>
      <c r="R865" s="9">
        <v>0</v>
      </c>
      <c r="S865" s="9">
        <v>1061386208</v>
      </c>
      <c r="T865" s="9">
        <v>0</v>
      </c>
      <c r="U865" s="95" t="s">
        <v>50</v>
      </c>
      <c r="V865" s="9">
        <v>0</v>
      </c>
      <c r="W865" s="9">
        <v>315411917.5</v>
      </c>
      <c r="X865" s="95" t="s">
        <v>50</v>
      </c>
      <c r="Y865" s="9">
        <v>50465906.799999997</v>
      </c>
      <c r="Z865" s="9">
        <v>0</v>
      </c>
      <c r="AA865" s="95" t="s">
        <v>50</v>
      </c>
      <c r="AB865" s="9">
        <v>0</v>
      </c>
      <c r="AC865" s="9">
        <v>0</v>
      </c>
      <c r="AD865" s="95" t="s">
        <v>50</v>
      </c>
      <c r="AE865" s="9">
        <v>0</v>
      </c>
      <c r="AF865" s="95">
        <v>0</v>
      </c>
      <c r="AG865" s="95" t="s">
        <v>50</v>
      </c>
      <c r="AH865" s="9">
        <v>0</v>
      </c>
      <c r="AI865" s="9">
        <v>0</v>
      </c>
      <c r="AJ865" s="95" t="s">
        <v>50</v>
      </c>
      <c r="AK865" s="9">
        <v>0</v>
      </c>
      <c r="AL865" s="9">
        <v>0</v>
      </c>
      <c r="AM865" s="96" t="s">
        <v>47</v>
      </c>
      <c r="AN865" s="95" t="s">
        <v>47</v>
      </c>
      <c r="AO865" s="96" t="s">
        <v>47</v>
      </c>
      <c r="AP865" s="95" t="s">
        <v>47</v>
      </c>
    </row>
    <row r="866" spans="1:42" ht="15" customHeight="1" x14ac:dyDescent="0.25">
      <c r="A866" s="95" t="s">
        <v>2804</v>
      </c>
      <c r="B866" s="96">
        <v>44377</v>
      </c>
      <c r="C866" s="95" t="s">
        <v>1737</v>
      </c>
      <c r="D866" s="95" t="s">
        <v>62</v>
      </c>
      <c r="E866" s="95" t="s">
        <v>1775</v>
      </c>
      <c r="F866" s="95" t="s">
        <v>2088</v>
      </c>
      <c r="G866" s="95" t="s">
        <v>84</v>
      </c>
      <c r="H866" s="95" t="s">
        <v>47</v>
      </c>
      <c r="I866" s="9" t="s">
        <v>2228</v>
      </c>
      <c r="J866" s="9" t="s">
        <v>47</v>
      </c>
      <c r="K866" s="9" t="s">
        <v>2229</v>
      </c>
      <c r="L866" s="9" t="s">
        <v>2215</v>
      </c>
      <c r="M866" s="9">
        <v>2932480</v>
      </c>
      <c r="N866" s="95" t="s">
        <v>87</v>
      </c>
      <c r="O866" s="95" t="s">
        <v>2230</v>
      </c>
      <c r="P866" s="95" t="s">
        <v>2231</v>
      </c>
      <c r="Q866" s="9">
        <v>-2041600</v>
      </c>
      <c r="R866" s="9">
        <v>0</v>
      </c>
      <c r="S866" s="9">
        <v>0</v>
      </c>
      <c r="T866" s="9">
        <v>0</v>
      </c>
      <c r="U866" s="95" t="s">
        <v>50</v>
      </c>
      <c r="V866" s="9">
        <v>0</v>
      </c>
      <c r="W866" s="9">
        <v>-1760000</v>
      </c>
      <c r="X866" s="95" t="s">
        <v>49</v>
      </c>
      <c r="Y866" s="9">
        <v>-281600</v>
      </c>
      <c r="Z866" s="9">
        <v>0</v>
      </c>
      <c r="AA866" s="95" t="s">
        <v>50</v>
      </c>
      <c r="AB866" s="9">
        <v>0</v>
      </c>
      <c r="AC866" s="9">
        <v>0</v>
      </c>
      <c r="AD866" s="95" t="s">
        <v>50</v>
      </c>
      <c r="AE866" s="9">
        <v>0</v>
      </c>
      <c r="AF866" s="95">
        <v>0</v>
      </c>
      <c r="AG866" s="95" t="s">
        <v>50</v>
      </c>
      <c r="AH866" s="9">
        <v>0</v>
      </c>
      <c r="AI866" s="9">
        <v>0</v>
      </c>
      <c r="AJ866" s="95" t="s">
        <v>50</v>
      </c>
      <c r="AK866" s="9">
        <v>0</v>
      </c>
      <c r="AL866" s="9">
        <v>0</v>
      </c>
      <c r="AM866" s="96" t="s">
        <v>47</v>
      </c>
      <c r="AN866" s="95" t="s">
        <v>47</v>
      </c>
      <c r="AO866" s="96" t="s">
        <v>47</v>
      </c>
      <c r="AP866" s="95" t="s">
        <v>47</v>
      </c>
    </row>
    <row r="867" spans="1:42" ht="15" customHeight="1" x14ac:dyDescent="0.25">
      <c r="A867" s="95" t="s">
        <v>2805</v>
      </c>
      <c r="B867" s="96">
        <v>44377</v>
      </c>
      <c r="C867" s="95" t="s">
        <v>46</v>
      </c>
      <c r="D867" s="95" t="s">
        <v>66</v>
      </c>
      <c r="E867" s="95" t="s">
        <v>67</v>
      </c>
      <c r="F867" s="95" t="s">
        <v>2563</v>
      </c>
      <c r="G867" s="95" t="s">
        <v>48</v>
      </c>
      <c r="H867" s="95" t="s">
        <v>1402</v>
      </c>
      <c r="I867" s="9" t="s">
        <v>47</v>
      </c>
      <c r="J867" s="9" t="s">
        <v>47</v>
      </c>
      <c r="K867" s="9" t="s">
        <v>47</v>
      </c>
      <c r="L867" s="9" t="s">
        <v>47</v>
      </c>
      <c r="M867" s="9">
        <v>0</v>
      </c>
      <c r="N867" s="95" t="s">
        <v>47</v>
      </c>
      <c r="O867" s="95" t="s">
        <v>56</v>
      </c>
      <c r="P867" s="95" t="s">
        <v>47</v>
      </c>
      <c r="Q867" s="9">
        <v>2912118069.1300001</v>
      </c>
      <c r="R867" s="9">
        <v>0</v>
      </c>
      <c r="S867" s="9">
        <v>2122093146.25</v>
      </c>
      <c r="T867" s="9">
        <v>0</v>
      </c>
      <c r="U867" s="95" t="s">
        <v>50</v>
      </c>
      <c r="V867" s="9">
        <v>0</v>
      </c>
      <c r="W867" s="9">
        <v>681055968</v>
      </c>
      <c r="X867" s="95" t="s">
        <v>50</v>
      </c>
      <c r="Y867" s="9">
        <v>108968954.88</v>
      </c>
      <c r="Z867" s="9">
        <v>0</v>
      </c>
      <c r="AA867" s="95" t="s">
        <v>50</v>
      </c>
      <c r="AB867" s="9">
        <v>0</v>
      </c>
      <c r="AC867" s="9">
        <v>0</v>
      </c>
      <c r="AD867" s="95" t="s">
        <v>50</v>
      </c>
      <c r="AE867" s="9">
        <v>0</v>
      </c>
      <c r="AF867" s="95">
        <v>0</v>
      </c>
      <c r="AG867" s="95" t="s">
        <v>50</v>
      </c>
      <c r="AH867" s="9">
        <v>0</v>
      </c>
      <c r="AI867" s="9">
        <v>0</v>
      </c>
      <c r="AJ867" s="95" t="s">
        <v>50</v>
      </c>
      <c r="AK867" s="9">
        <v>0</v>
      </c>
      <c r="AL867" s="9">
        <v>0</v>
      </c>
      <c r="AM867" s="96" t="s">
        <v>47</v>
      </c>
      <c r="AN867" s="95" t="s">
        <v>47</v>
      </c>
      <c r="AO867" s="96" t="s">
        <v>47</v>
      </c>
      <c r="AP867" s="95" t="s">
        <v>47</v>
      </c>
    </row>
    <row r="868" spans="1:42" ht="15" customHeight="1" x14ac:dyDescent="0.25">
      <c r="A868" s="95" t="s">
        <v>2806</v>
      </c>
      <c r="B868" s="96">
        <v>44377</v>
      </c>
      <c r="C868" s="95" t="s">
        <v>1484</v>
      </c>
      <c r="D868" s="95" t="s">
        <v>66</v>
      </c>
      <c r="E868" s="95" t="s">
        <v>1503</v>
      </c>
      <c r="F868" s="95" t="s">
        <v>1735</v>
      </c>
      <c r="G868" s="95" t="s">
        <v>48</v>
      </c>
      <c r="H868" s="95" t="s">
        <v>1736</v>
      </c>
      <c r="I868" s="9" t="s">
        <v>47</v>
      </c>
      <c r="J868" s="9" t="s">
        <v>47</v>
      </c>
      <c r="K868" s="9" t="s">
        <v>47</v>
      </c>
      <c r="L868" s="9" t="s">
        <v>47</v>
      </c>
      <c r="M868" s="9">
        <v>0</v>
      </c>
      <c r="N868" s="95" t="s">
        <v>47</v>
      </c>
      <c r="O868" s="95" t="s">
        <v>56</v>
      </c>
      <c r="P868" s="95" t="s">
        <v>47</v>
      </c>
      <c r="Q868" s="9">
        <v>867687664</v>
      </c>
      <c r="R868" s="9">
        <v>0</v>
      </c>
      <c r="S868" s="9">
        <v>781925616</v>
      </c>
      <c r="T868" s="9">
        <v>0</v>
      </c>
      <c r="U868" s="95" t="s">
        <v>50</v>
      </c>
      <c r="V868" s="9">
        <v>0</v>
      </c>
      <c r="W868" s="9">
        <v>73932800</v>
      </c>
      <c r="X868" s="95" t="s">
        <v>50</v>
      </c>
      <c r="Y868" s="9">
        <v>11829248</v>
      </c>
      <c r="Z868" s="9">
        <v>0</v>
      </c>
      <c r="AA868" s="95" t="s">
        <v>50</v>
      </c>
      <c r="AB868" s="9">
        <v>0</v>
      </c>
      <c r="AC868" s="9">
        <v>0</v>
      </c>
      <c r="AD868" s="95" t="s">
        <v>50</v>
      </c>
      <c r="AE868" s="9">
        <v>0</v>
      </c>
      <c r="AF868" s="95">
        <v>0</v>
      </c>
      <c r="AG868" s="95" t="s">
        <v>50</v>
      </c>
      <c r="AH868" s="9">
        <v>0</v>
      </c>
      <c r="AI868" s="9">
        <v>0</v>
      </c>
      <c r="AJ868" s="95" t="s">
        <v>50</v>
      </c>
      <c r="AK868" s="9">
        <v>0</v>
      </c>
      <c r="AL868" s="9">
        <v>0</v>
      </c>
      <c r="AM868" s="96" t="s">
        <v>47</v>
      </c>
      <c r="AN868" s="95" t="s">
        <v>47</v>
      </c>
      <c r="AO868" s="96" t="s">
        <v>47</v>
      </c>
      <c r="AP868" s="95" t="s">
        <v>47</v>
      </c>
    </row>
    <row r="869" spans="1:42" ht="15" customHeight="1" x14ac:dyDescent="0.25">
      <c r="A869" s="95" t="s">
        <v>2807</v>
      </c>
      <c r="B869" s="96">
        <v>44377</v>
      </c>
      <c r="C869" s="95" t="s">
        <v>1737</v>
      </c>
      <c r="D869" s="95" t="s">
        <v>66</v>
      </c>
      <c r="E869" s="95" t="s">
        <v>1783</v>
      </c>
      <c r="F869" s="95" t="s">
        <v>2071</v>
      </c>
      <c r="G869" s="95" t="s">
        <v>48</v>
      </c>
      <c r="H869" s="95" t="s">
        <v>2232</v>
      </c>
      <c r="I869" s="9" t="s">
        <v>47</v>
      </c>
      <c r="J869" s="9" t="s">
        <v>47</v>
      </c>
      <c r="K869" s="9" t="s">
        <v>47</v>
      </c>
      <c r="L869" s="9" t="s">
        <v>47</v>
      </c>
      <c r="M869" s="9">
        <v>0</v>
      </c>
      <c r="N869" s="95" t="s">
        <v>47</v>
      </c>
      <c r="O869" s="95" t="s">
        <v>56</v>
      </c>
      <c r="P869" s="95" t="s">
        <v>47</v>
      </c>
      <c r="Q869" s="9">
        <v>1691165154.1900001</v>
      </c>
      <c r="R869" s="9">
        <v>0</v>
      </c>
      <c r="S869" s="9">
        <v>1246840628.75</v>
      </c>
      <c r="T869" s="9">
        <v>0</v>
      </c>
      <c r="U869" s="95" t="s">
        <v>50</v>
      </c>
      <c r="V869" s="9">
        <v>0</v>
      </c>
      <c r="W869" s="9">
        <v>383038384</v>
      </c>
      <c r="X869" s="95" t="s">
        <v>49</v>
      </c>
      <c r="Y869" s="9">
        <v>61286141.439999998</v>
      </c>
      <c r="Z869" s="9">
        <v>0</v>
      </c>
      <c r="AA869" s="95" t="s">
        <v>50</v>
      </c>
      <c r="AB869" s="9">
        <v>0</v>
      </c>
      <c r="AC869" s="9">
        <v>0</v>
      </c>
      <c r="AD869" s="95" t="s">
        <v>50</v>
      </c>
      <c r="AE869" s="9">
        <v>0</v>
      </c>
      <c r="AF869" s="95">
        <v>0</v>
      </c>
      <c r="AG869" s="95" t="s">
        <v>50</v>
      </c>
      <c r="AH869" s="9">
        <v>0</v>
      </c>
      <c r="AI869" s="9">
        <v>0</v>
      </c>
      <c r="AJ869" s="95" t="s">
        <v>50</v>
      </c>
      <c r="AK869" s="9">
        <v>0</v>
      </c>
      <c r="AL869" s="9">
        <v>0</v>
      </c>
      <c r="AM869" s="96" t="s">
        <v>47</v>
      </c>
      <c r="AN869" s="95" t="s">
        <v>47</v>
      </c>
      <c r="AO869" s="96" t="s">
        <v>47</v>
      </c>
      <c r="AP869" s="95" t="s">
        <v>47</v>
      </c>
    </row>
    <row r="870" spans="1:42" ht="15" customHeight="1" x14ac:dyDescent="0.25">
      <c r="A870" s="95" t="s">
        <v>2808</v>
      </c>
      <c r="B870" s="96">
        <v>44377</v>
      </c>
      <c r="C870" s="95" t="s">
        <v>1737</v>
      </c>
      <c r="D870" s="95" t="s">
        <v>66</v>
      </c>
      <c r="E870" s="95" t="s">
        <v>1783</v>
      </c>
      <c r="F870" s="95" t="s">
        <v>2233</v>
      </c>
      <c r="G870" s="95" t="s">
        <v>84</v>
      </c>
      <c r="H870" s="95" t="s">
        <v>47</v>
      </c>
      <c r="I870" s="9" t="s">
        <v>2234</v>
      </c>
      <c r="J870" s="9" t="s">
        <v>47</v>
      </c>
      <c r="K870" s="9" t="s">
        <v>2235</v>
      </c>
      <c r="L870" s="9" t="s">
        <v>2215</v>
      </c>
      <c r="M870" s="9">
        <v>47923200</v>
      </c>
      <c r="N870" s="95" t="s">
        <v>87</v>
      </c>
      <c r="O870" s="95" t="s">
        <v>2236</v>
      </c>
      <c r="P870" s="95" t="s">
        <v>2237</v>
      </c>
      <c r="Q870" s="9">
        <v>-47923200</v>
      </c>
      <c r="R870" s="9">
        <v>0</v>
      </c>
      <c r="S870" s="9">
        <v>-47923200</v>
      </c>
      <c r="T870" s="9">
        <v>0</v>
      </c>
      <c r="U870" s="95" t="s">
        <v>50</v>
      </c>
      <c r="V870" s="9">
        <v>0</v>
      </c>
      <c r="W870" s="9">
        <v>0</v>
      </c>
      <c r="X870" s="95" t="s">
        <v>50</v>
      </c>
      <c r="Y870" s="9">
        <v>0</v>
      </c>
      <c r="Z870" s="9">
        <v>0</v>
      </c>
      <c r="AA870" s="95" t="s">
        <v>50</v>
      </c>
      <c r="AB870" s="9">
        <v>0</v>
      </c>
      <c r="AC870" s="9">
        <v>0</v>
      </c>
      <c r="AD870" s="95" t="s">
        <v>50</v>
      </c>
      <c r="AE870" s="9">
        <v>0</v>
      </c>
      <c r="AF870" s="95">
        <v>0</v>
      </c>
      <c r="AG870" s="95" t="s">
        <v>50</v>
      </c>
      <c r="AH870" s="9">
        <v>0</v>
      </c>
      <c r="AI870" s="9">
        <v>0</v>
      </c>
      <c r="AJ870" s="95" t="s">
        <v>50</v>
      </c>
      <c r="AK870" s="9">
        <v>0</v>
      </c>
      <c r="AL870" s="9">
        <v>0</v>
      </c>
      <c r="AM870" s="96" t="s">
        <v>47</v>
      </c>
      <c r="AN870" s="95" t="s">
        <v>47</v>
      </c>
      <c r="AO870" s="96" t="s">
        <v>47</v>
      </c>
      <c r="AP870" s="95" t="s">
        <v>47</v>
      </c>
    </row>
    <row r="871" spans="1:42" ht="15" customHeight="1" x14ac:dyDescent="0.25">
      <c r="A871" s="95" t="s">
        <v>2809</v>
      </c>
      <c r="B871" s="96">
        <v>44377</v>
      </c>
      <c r="C871" s="95" t="s">
        <v>46</v>
      </c>
      <c r="D871" s="95" t="s">
        <v>70</v>
      </c>
      <c r="E871" s="95" t="s">
        <v>71</v>
      </c>
      <c r="F871" s="95" t="s">
        <v>2564</v>
      </c>
      <c r="G871" s="95" t="s">
        <v>48</v>
      </c>
      <c r="H871" s="95" t="s">
        <v>1404</v>
      </c>
      <c r="I871" s="9" t="s">
        <v>47</v>
      </c>
      <c r="J871" s="9" t="s">
        <v>47</v>
      </c>
      <c r="K871" s="9" t="s">
        <v>47</v>
      </c>
      <c r="L871" s="9" t="s">
        <v>47</v>
      </c>
      <c r="M871" s="9">
        <v>0</v>
      </c>
      <c r="N871" s="95" t="s">
        <v>47</v>
      </c>
      <c r="O871" s="95" t="s">
        <v>56</v>
      </c>
      <c r="P871" s="95" t="s">
        <v>47</v>
      </c>
      <c r="Q871" s="9">
        <v>6165241548.1000004</v>
      </c>
      <c r="R871" s="9">
        <v>0</v>
      </c>
      <c r="S871" s="9">
        <v>4689367134.75</v>
      </c>
      <c r="T871" s="9">
        <v>0</v>
      </c>
      <c r="U871" s="95" t="s">
        <v>50</v>
      </c>
      <c r="V871" s="9">
        <v>0</v>
      </c>
      <c r="W871" s="9">
        <v>1272305528.75</v>
      </c>
      <c r="X871" s="95" t="s">
        <v>49</v>
      </c>
      <c r="Y871" s="9">
        <v>203568884.59999999</v>
      </c>
      <c r="Z871" s="9">
        <v>0</v>
      </c>
      <c r="AA871" s="95" t="s">
        <v>50</v>
      </c>
      <c r="AB871" s="9">
        <v>0</v>
      </c>
      <c r="AC871" s="9">
        <v>0</v>
      </c>
      <c r="AD871" s="95" t="s">
        <v>50</v>
      </c>
      <c r="AE871" s="9">
        <v>0</v>
      </c>
      <c r="AF871" s="95">
        <v>0</v>
      </c>
      <c r="AG871" s="95" t="s">
        <v>50</v>
      </c>
      <c r="AH871" s="9">
        <v>0</v>
      </c>
      <c r="AI871" s="9">
        <v>0</v>
      </c>
      <c r="AJ871" s="95" t="s">
        <v>50</v>
      </c>
      <c r="AK871" s="9">
        <v>0</v>
      </c>
      <c r="AL871" s="9">
        <v>0</v>
      </c>
      <c r="AM871" s="96" t="s">
        <v>47</v>
      </c>
      <c r="AN871" s="95" t="s">
        <v>47</v>
      </c>
      <c r="AO871" s="96" t="s">
        <v>47</v>
      </c>
      <c r="AP871" s="95" t="s">
        <v>47</v>
      </c>
    </row>
    <row r="872" spans="1:42" ht="15" customHeight="1" x14ac:dyDescent="0.25">
      <c r="A872" s="95" t="s">
        <v>2810</v>
      </c>
      <c r="B872" s="96">
        <v>44377</v>
      </c>
      <c r="C872" s="95" t="s">
        <v>1737</v>
      </c>
      <c r="D872" s="95" t="s">
        <v>70</v>
      </c>
      <c r="E872" s="95" t="s">
        <v>1792</v>
      </c>
      <c r="F872" s="95" t="s">
        <v>1741</v>
      </c>
      <c r="G872" s="95" t="s">
        <v>48</v>
      </c>
      <c r="H872" s="95" t="s">
        <v>2238</v>
      </c>
      <c r="I872" s="9" t="s">
        <v>47</v>
      </c>
      <c r="J872" s="9" t="s">
        <v>47</v>
      </c>
      <c r="K872" s="9" t="s">
        <v>47</v>
      </c>
      <c r="L872" s="9" t="s">
        <v>47</v>
      </c>
      <c r="M872" s="9">
        <v>0</v>
      </c>
      <c r="N872" s="95" t="s">
        <v>47</v>
      </c>
      <c r="O872" s="95" t="s">
        <v>1788</v>
      </c>
      <c r="P872" s="95" t="s">
        <v>1789</v>
      </c>
      <c r="Q872" s="9">
        <v>129500800</v>
      </c>
      <c r="R872" s="9">
        <v>0</v>
      </c>
      <c r="S872" s="9">
        <v>128721280</v>
      </c>
      <c r="T872" s="9">
        <v>672000</v>
      </c>
      <c r="U872" s="95" t="s">
        <v>49</v>
      </c>
      <c r="V872" s="9">
        <v>107520</v>
      </c>
      <c r="W872" s="9">
        <v>0</v>
      </c>
      <c r="X872" s="95" t="s">
        <v>50</v>
      </c>
      <c r="Y872" s="9">
        <v>0</v>
      </c>
      <c r="Z872" s="9">
        <v>0</v>
      </c>
      <c r="AA872" s="95" t="s">
        <v>50</v>
      </c>
      <c r="AB872" s="9">
        <v>0</v>
      </c>
      <c r="AC872" s="9">
        <v>0</v>
      </c>
      <c r="AD872" s="95" t="s">
        <v>50</v>
      </c>
      <c r="AE872" s="9">
        <v>0</v>
      </c>
      <c r="AF872" s="95">
        <v>0</v>
      </c>
      <c r="AG872" s="95" t="s">
        <v>50</v>
      </c>
      <c r="AH872" s="9">
        <v>0</v>
      </c>
      <c r="AI872" s="9">
        <v>0</v>
      </c>
      <c r="AJ872" s="95" t="s">
        <v>50</v>
      </c>
      <c r="AK872" s="9">
        <v>0</v>
      </c>
      <c r="AL872" s="9">
        <v>0</v>
      </c>
      <c r="AM872" s="96" t="s">
        <v>47</v>
      </c>
      <c r="AN872" s="95" t="s">
        <v>47</v>
      </c>
      <c r="AO872" s="96" t="s">
        <v>47</v>
      </c>
      <c r="AP872" s="95" t="s">
        <v>47</v>
      </c>
    </row>
    <row r="873" spans="1:42" ht="15" customHeight="1" x14ac:dyDescent="0.25">
      <c r="A873" s="95" t="s">
        <v>2811</v>
      </c>
      <c r="B873" s="96">
        <v>44377</v>
      </c>
      <c r="C873" s="95" t="s">
        <v>1737</v>
      </c>
      <c r="D873" s="95" t="s">
        <v>70</v>
      </c>
      <c r="E873" s="95" t="s">
        <v>1792</v>
      </c>
      <c r="F873" s="95" t="s">
        <v>1739</v>
      </c>
      <c r="G873" s="95" t="s">
        <v>48</v>
      </c>
      <c r="H873" s="95" t="s">
        <v>2239</v>
      </c>
      <c r="I873" s="9" t="s">
        <v>47</v>
      </c>
      <c r="J873" s="9" t="s">
        <v>47</v>
      </c>
      <c r="K873" s="9" t="s">
        <v>47</v>
      </c>
      <c r="L873" s="9" t="s">
        <v>47</v>
      </c>
      <c r="M873" s="9">
        <v>0</v>
      </c>
      <c r="N873" s="95" t="s">
        <v>47</v>
      </c>
      <c r="O873" s="95" t="s">
        <v>56</v>
      </c>
      <c r="P873" s="95" t="s">
        <v>47</v>
      </c>
      <c r="Q873" s="9">
        <v>1733566669.5387998</v>
      </c>
      <c r="R873" s="9">
        <v>0</v>
      </c>
      <c r="S873" s="9">
        <v>1261562559.9999998</v>
      </c>
      <c r="T873" s="9">
        <v>0</v>
      </c>
      <c r="U873" s="95" t="s">
        <v>50</v>
      </c>
      <c r="V873" s="9">
        <v>0</v>
      </c>
      <c r="W873" s="9">
        <v>406900094.43000001</v>
      </c>
      <c r="X873" s="95" t="s">
        <v>49</v>
      </c>
      <c r="Y873" s="9">
        <v>65104015.108800001</v>
      </c>
      <c r="Z873" s="9">
        <v>0</v>
      </c>
      <c r="AA873" s="95" t="s">
        <v>50</v>
      </c>
      <c r="AB873" s="9">
        <v>0</v>
      </c>
      <c r="AC873" s="9">
        <v>0</v>
      </c>
      <c r="AD873" s="95" t="s">
        <v>50</v>
      </c>
      <c r="AE873" s="9">
        <v>0</v>
      </c>
      <c r="AF873" s="95">
        <v>0</v>
      </c>
      <c r="AG873" s="95" t="s">
        <v>50</v>
      </c>
      <c r="AH873" s="9">
        <v>0</v>
      </c>
      <c r="AI873" s="9">
        <v>0</v>
      </c>
      <c r="AJ873" s="95" t="s">
        <v>50</v>
      </c>
      <c r="AK873" s="9">
        <v>0</v>
      </c>
      <c r="AL873" s="9">
        <v>0</v>
      </c>
      <c r="AM873" s="96" t="s">
        <v>47</v>
      </c>
      <c r="AN873" s="95" t="s">
        <v>47</v>
      </c>
      <c r="AO873" s="96" t="s">
        <v>47</v>
      </c>
      <c r="AP873" s="95" t="s">
        <v>47</v>
      </c>
    </row>
    <row r="874" spans="1:42" ht="15" customHeight="1" x14ac:dyDescent="0.25">
      <c r="A874" s="95" t="s">
        <v>2812</v>
      </c>
      <c r="B874" s="96">
        <v>44377</v>
      </c>
      <c r="C874" s="95" t="s">
        <v>46</v>
      </c>
      <c r="D874" s="95" t="s">
        <v>80</v>
      </c>
      <c r="E874" s="95" t="s">
        <v>81</v>
      </c>
      <c r="F874" s="95" t="s">
        <v>2360</v>
      </c>
      <c r="G874" s="95" t="s">
        <v>48</v>
      </c>
      <c r="H874" s="95" t="s">
        <v>1406</v>
      </c>
      <c r="I874" s="9" t="s">
        <v>47</v>
      </c>
      <c r="J874" s="9" t="s">
        <v>47</v>
      </c>
      <c r="K874" s="9" t="s">
        <v>47</v>
      </c>
      <c r="L874" s="9" t="s">
        <v>47</v>
      </c>
      <c r="M874" s="9">
        <v>0</v>
      </c>
      <c r="N874" s="95" t="s">
        <v>47</v>
      </c>
      <c r="O874" s="95" t="s">
        <v>56</v>
      </c>
      <c r="P874" s="95" t="s">
        <v>47</v>
      </c>
      <c r="Q874" s="9">
        <v>4651670815.3599997</v>
      </c>
      <c r="R874" s="9">
        <v>0</v>
      </c>
      <c r="S874" s="9">
        <v>3322669376</v>
      </c>
      <c r="T874" s="9">
        <v>0</v>
      </c>
      <c r="U874" s="95" t="s">
        <v>50</v>
      </c>
      <c r="V874" s="9">
        <v>0</v>
      </c>
      <c r="W874" s="9">
        <v>1145690896</v>
      </c>
      <c r="X874" s="95" t="s">
        <v>49</v>
      </c>
      <c r="Y874" s="9">
        <v>183310543.35999998</v>
      </c>
      <c r="Z874" s="9">
        <v>0</v>
      </c>
      <c r="AA874" s="95" t="s">
        <v>50</v>
      </c>
      <c r="AB874" s="9">
        <v>0</v>
      </c>
      <c r="AC874" s="9">
        <v>0</v>
      </c>
      <c r="AD874" s="95" t="s">
        <v>50</v>
      </c>
      <c r="AE874" s="9">
        <v>0</v>
      </c>
      <c r="AF874" s="95">
        <v>0</v>
      </c>
      <c r="AG874" s="95" t="s">
        <v>50</v>
      </c>
      <c r="AH874" s="9">
        <v>0</v>
      </c>
      <c r="AI874" s="9">
        <v>0</v>
      </c>
      <c r="AJ874" s="95" t="s">
        <v>50</v>
      </c>
      <c r="AK874" s="9">
        <v>0</v>
      </c>
      <c r="AL874" s="9">
        <v>0</v>
      </c>
      <c r="AM874" s="96" t="s">
        <v>47</v>
      </c>
      <c r="AN874" s="95" t="s">
        <v>47</v>
      </c>
      <c r="AO874" s="96" t="s">
        <v>47</v>
      </c>
      <c r="AP874" s="95" t="s">
        <v>47</v>
      </c>
    </row>
    <row r="875" spans="1:42" ht="15" customHeight="1" x14ac:dyDescent="0.25">
      <c r="A875" s="95" t="s">
        <v>2813</v>
      </c>
      <c r="B875" s="96">
        <v>44377</v>
      </c>
      <c r="C875" s="95" t="s">
        <v>1737</v>
      </c>
      <c r="D875" s="95" t="s">
        <v>80</v>
      </c>
      <c r="E875" s="95" t="s">
        <v>1804</v>
      </c>
      <c r="F875" s="95" t="s">
        <v>2240</v>
      </c>
      <c r="G875" s="95" t="s">
        <v>48</v>
      </c>
      <c r="H875" s="95" t="s">
        <v>2241</v>
      </c>
      <c r="I875" s="9" t="s">
        <v>47</v>
      </c>
      <c r="J875" s="9" t="s">
        <v>47</v>
      </c>
      <c r="K875" s="9" t="s">
        <v>47</v>
      </c>
      <c r="L875" s="9" t="s">
        <v>47</v>
      </c>
      <c r="M875" s="9">
        <v>0</v>
      </c>
      <c r="N875" s="95" t="s">
        <v>47</v>
      </c>
      <c r="O875" s="95" t="s">
        <v>56</v>
      </c>
      <c r="P875" s="95" t="s">
        <v>47</v>
      </c>
      <c r="Q875" s="9">
        <v>608791248.75000012</v>
      </c>
      <c r="R875" s="9">
        <v>0</v>
      </c>
      <c r="S875" s="9">
        <v>449957857.25</v>
      </c>
      <c r="T875" s="9">
        <v>0</v>
      </c>
      <c r="U875" s="95" t="s">
        <v>50</v>
      </c>
      <c r="V875" s="9">
        <v>0</v>
      </c>
      <c r="W875" s="9">
        <v>136925337.5</v>
      </c>
      <c r="X875" s="95" t="s">
        <v>49</v>
      </c>
      <c r="Y875" s="9">
        <v>21908054</v>
      </c>
      <c r="Z875" s="9">
        <v>0</v>
      </c>
      <c r="AA875" s="95" t="s">
        <v>50</v>
      </c>
      <c r="AB875" s="9">
        <v>0</v>
      </c>
      <c r="AC875" s="9">
        <v>0</v>
      </c>
      <c r="AD875" s="95" t="s">
        <v>50</v>
      </c>
      <c r="AE875" s="9">
        <v>0</v>
      </c>
      <c r="AF875" s="95">
        <v>0</v>
      </c>
      <c r="AG875" s="95" t="s">
        <v>50</v>
      </c>
      <c r="AH875" s="9">
        <v>0</v>
      </c>
      <c r="AI875" s="9">
        <v>0</v>
      </c>
      <c r="AJ875" s="95" t="s">
        <v>50</v>
      </c>
      <c r="AK875" s="9">
        <v>0</v>
      </c>
      <c r="AL875" s="9">
        <v>0</v>
      </c>
      <c r="AM875" s="96" t="s">
        <v>47</v>
      </c>
      <c r="AN875" s="95" t="s">
        <v>47</v>
      </c>
      <c r="AO875" s="96" t="s">
        <v>47</v>
      </c>
      <c r="AP875" s="95" t="s">
        <v>47</v>
      </c>
    </row>
    <row r="876" spans="1:42" ht="15" customHeight="1" x14ac:dyDescent="0.25">
      <c r="A876" s="95" t="s">
        <v>2814</v>
      </c>
      <c r="B876" s="96">
        <v>44377</v>
      </c>
      <c r="C876" s="95" t="s">
        <v>1737</v>
      </c>
      <c r="D876" s="95" t="s">
        <v>80</v>
      </c>
      <c r="E876" s="95" t="s">
        <v>1804</v>
      </c>
      <c r="F876" s="95" t="s">
        <v>2242</v>
      </c>
      <c r="G876" s="95" t="s">
        <v>48</v>
      </c>
      <c r="H876" s="95" t="s">
        <v>2243</v>
      </c>
      <c r="I876" s="9" t="s">
        <v>47</v>
      </c>
      <c r="J876" s="9" t="s">
        <v>47</v>
      </c>
      <c r="K876" s="9" t="s">
        <v>47</v>
      </c>
      <c r="L876" s="9" t="s">
        <v>47</v>
      </c>
      <c r="M876" s="9">
        <v>0</v>
      </c>
      <c r="N876" s="95" t="s">
        <v>47</v>
      </c>
      <c r="O876" s="95" t="s">
        <v>2244</v>
      </c>
      <c r="P876" s="95" t="s">
        <v>2245</v>
      </c>
      <c r="Q876" s="9">
        <v>19448512</v>
      </c>
      <c r="R876" s="9">
        <v>0</v>
      </c>
      <c r="S876" s="9">
        <v>16939200</v>
      </c>
      <c r="T876" s="9">
        <v>2163200</v>
      </c>
      <c r="U876" s="95" t="s">
        <v>49</v>
      </c>
      <c r="V876" s="9">
        <v>346112</v>
      </c>
      <c r="W876" s="9">
        <v>0</v>
      </c>
      <c r="X876" s="95" t="s">
        <v>50</v>
      </c>
      <c r="Y876" s="9">
        <v>0</v>
      </c>
      <c r="Z876" s="9">
        <v>0</v>
      </c>
      <c r="AA876" s="95" t="s">
        <v>50</v>
      </c>
      <c r="AB876" s="9">
        <v>0</v>
      </c>
      <c r="AC876" s="9">
        <v>0</v>
      </c>
      <c r="AD876" s="95" t="s">
        <v>50</v>
      </c>
      <c r="AE876" s="9">
        <v>0</v>
      </c>
      <c r="AF876" s="95">
        <v>0</v>
      </c>
      <c r="AG876" s="95" t="s">
        <v>50</v>
      </c>
      <c r="AH876" s="9">
        <v>0</v>
      </c>
      <c r="AI876" s="9">
        <v>0</v>
      </c>
      <c r="AJ876" s="95" t="s">
        <v>50</v>
      </c>
      <c r="AK876" s="9">
        <v>0</v>
      </c>
      <c r="AL876" s="9">
        <v>0</v>
      </c>
      <c r="AM876" s="96" t="s">
        <v>47</v>
      </c>
      <c r="AN876" s="95" t="s">
        <v>47</v>
      </c>
      <c r="AO876" s="96" t="s">
        <v>47</v>
      </c>
      <c r="AP876" s="95" t="s">
        <v>47</v>
      </c>
    </row>
    <row r="877" spans="1:42" ht="15" customHeight="1" x14ac:dyDescent="0.25">
      <c r="A877" s="95" t="s">
        <v>2815</v>
      </c>
      <c r="B877" s="96">
        <v>44377</v>
      </c>
      <c r="C877" s="95" t="s">
        <v>1737</v>
      </c>
      <c r="D877" s="95" t="s">
        <v>80</v>
      </c>
      <c r="E877" s="95" t="s">
        <v>1804</v>
      </c>
      <c r="F877" s="95" t="s">
        <v>2242</v>
      </c>
      <c r="G877" s="95" t="s">
        <v>48</v>
      </c>
      <c r="H877" s="95" t="s">
        <v>2246</v>
      </c>
      <c r="I877" s="9" t="s">
        <v>47</v>
      </c>
      <c r="J877" s="9" t="s">
        <v>47</v>
      </c>
      <c r="K877" s="9" t="s">
        <v>47</v>
      </c>
      <c r="L877" s="9" t="s">
        <v>47</v>
      </c>
      <c r="M877" s="9">
        <v>0</v>
      </c>
      <c r="N877" s="95" t="s">
        <v>47</v>
      </c>
      <c r="O877" s="95" t="s">
        <v>2247</v>
      </c>
      <c r="P877" s="95" t="s">
        <v>2248</v>
      </c>
      <c r="Q877" s="9">
        <v>6176768</v>
      </c>
      <c r="R877" s="9">
        <v>0</v>
      </c>
      <c r="S877" s="9">
        <v>0</v>
      </c>
      <c r="T877" s="9">
        <v>5324800</v>
      </c>
      <c r="U877" s="95" t="s">
        <v>49</v>
      </c>
      <c r="V877" s="9">
        <v>851968</v>
      </c>
      <c r="W877" s="9">
        <v>0</v>
      </c>
      <c r="X877" s="95" t="s">
        <v>50</v>
      </c>
      <c r="Y877" s="9">
        <v>0</v>
      </c>
      <c r="Z877" s="9">
        <v>0</v>
      </c>
      <c r="AA877" s="95" t="s">
        <v>50</v>
      </c>
      <c r="AB877" s="9">
        <v>0</v>
      </c>
      <c r="AC877" s="9">
        <v>0</v>
      </c>
      <c r="AD877" s="95" t="s">
        <v>50</v>
      </c>
      <c r="AE877" s="9">
        <v>0</v>
      </c>
      <c r="AF877" s="95">
        <v>0</v>
      </c>
      <c r="AG877" s="95" t="s">
        <v>50</v>
      </c>
      <c r="AH877" s="9">
        <v>0</v>
      </c>
      <c r="AI877" s="9">
        <v>0</v>
      </c>
      <c r="AJ877" s="95" t="s">
        <v>50</v>
      </c>
      <c r="AK877" s="9">
        <v>0</v>
      </c>
      <c r="AL877" s="9">
        <v>0</v>
      </c>
      <c r="AM877" s="96" t="s">
        <v>47</v>
      </c>
      <c r="AN877" s="95" t="s">
        <v>47</v>
      </c>
      <c r="AO877" s="96" t="s">
        <v>47</v>
      </c>
      <c r="AP877" s="95" t="s">
        <v>47</v>
      </c>
    </row>
    <row r="878" spans="1:42" ht="15" customHeight="1" x14ac:dyDescent="0.25">
      <c r="A878" s="95" t="s">
        <v>2816</v>
      </c>
      <c r="B878" s="96">
        <v>44377</v>
      </c>
      <c r="C878" s="95" t="s">
        <v>1737</v>
      </c>
      <c r="D878" s="95" t="s">
        <v>80</v>
      </c>
      <c r="E878" s="95" t="s">
        <v>1804</v>
      </c>
      <c r="F878" s="95" t="s">
        <v>2242</v>
      </c>
      <c r="G878" s="95" t="s">
        <v>48</v>
      </c>
      <c r="H878" s="95" t="s">
        <v>2249</v>
      </c>
      <c r="I878" s="9" t="s">
        <v>47</v>
      </c>
      <c r="J878" s="9" t="s">
        <v>47</v>
      </c>
      <c r="K878" s="9" t="s">
        <v>47</v>
      </c>
      <c r="L878" s="9" t="s">
        <v>47</v>
      </c>
      <c r="M878" s="9">
        <v>0</v>
      </c>
      <c r="N878" s="95" t="s">
        <v>47</v>
      </c>
      <c r="O878" s="95" t="s">
        <v>2250</v>
      </c>
      <c r="P878" s="95" t="s">
        <v>2251</v>
      </c>
      <c r="Q878" s="9">
        <v>31436800</v>
      </c>
      <c r="R878" s="9">
        <v>0</v>
      </c>
      <c r="S878" s="9">
        <v>31436800</v>
      </c>
      <c r="T878" s="9">
        <v>0</v>
      </c>
      <c r="U878" s="95" t="s">
        <v>50</v>
      </c>
      <c r="V878" s="9">
        <v>0</v>
      </c>
      <c r="W878" s="9">
        <v>0</v>
      </c>
      <c r="X878" s="95" t="s">
        <v>50</v>
      </c>
      <c r="Y878" s="9">
        <v>0</v>
      </c>
      <c r="Z878" s="9">
        <v>0</v>
      </c>
      <c r="AA878" s="95" t="s">
        <v>50</v>
      </c>
      <c r="AB878" s="9">
        <v>0</v>
      </c>
      <c r="AC878" s="9">
        <v>0</v>
      </c>
      <c r="AD878" s="95" t="s">
        <v>50</v>
      </c>
      <c r="AE878" s="9">
        <v>0</v>
      </c>
      <c r="AF878" s="95">
        <v>0</v>
      </c>
      <c r="AG878" s="95" t="s">
        <v>50</v>
      </c>
      <c r="AH878" s="9">
        <v>0</v>
      </c>
      <c r="AI878" s="9">
        <v>0</v>
      </c>
      <c r="AJ878" s="95" t="s">
        <v>50</v>
      </c>
      <c r="AK878" s="9">
        <v>0</v>
      </c>
      <c r="AL878" s="9">
        <v>0</v>
      </c>
      <c r="AM878" s="96" t="s">
        <v>47</v>
      </c>
      <c r="AN878" s="95" t="s">
        <v>47</v>
      </c>
      <c r="AO878" s="96" t="s">
        <v>47</v>
      </c>
      <c r="AP878" s="95" t="s">
        <v>47</v>
      </c>
    </row>
    <row r="879" spans="1:42" ht="15" customHeight="1" x14ac:dyDescent="0.25">
      <c r="A879" s="95" t="s">
        <v>2817</v>
      </c>
      <c r="B879" s="96">
        <v>44377</v>
      </c>
      <c r="C879" s="95" t="s">
        <v>1737</v>
      </c>
      <c r="D879" s="95" t="s">
        <v>80</v>
      </c>
      <c r="E879" s="95" t="s">
        <v>1804</v>
      </c>
      <c r="F879" s="95" t="s">
        <v>2242</v>
      </c>
      <c r="G879" s="95" t="s">
        <v>48</v>
      </c>
      <c r="H879" s="95" t="s">
        <v>2252</v>
      </c>
      <c r="I879" s="9" t="s">
        <v>47</v>
      </c>
      <c r="J879" s="9" t="s">
        <v>47</v>
      </c>
      <c r="K879" s="9" t="s">
        <v>47</v>
      </c>
      <c r="L879" s="9" t="s">
        <v>47</v>
      </c>
      <c r="M879" s="9">
        <v>0</v>
      </c>
      <c r="N879" s="95" t="s">
        <v>47</v>
      </c>
      <c r="O879" s="95" t="s">
        <v>2247</v>
      </c>
      <c r="P879" s="95" t="s">
        <v>2248</v>
      </c>
      <c r="Q879" s="9">
        <v>9205056</v>
      </c>
      <c r="R879" s="9">
        <v>0</v>
      </c>
      <c r="S879" s="9">
        <v>3496000</v>
      </c>
      <c r="T879" s="9">
        <v>4921600</v>
      </c>
      <c r="U879" s="95" t="s">
        <v>49</v>
      </c>
      <c r="V879" s="9">
        <v>787456</v>
      </c>
      <c r="W879" s="9">
        <v>0</v>
      </c>
      <c r="X879" s="95" t="s">
        <v>50</v>
      </c>
      <c r="Y879" s="9">
        <v>0</v>
      </c>
      <c r="Z879" s="9">
        <v>0</v>
      </c>
      <c r="AA879" s="95" t="s">
        <v>50</v>
      </c>
      <c r="AB879" s="9">
        <v>0</v>
      </c>
      <c r="AC879" s="9">
        <v>0</v>
      </c>
      <c r="AD879" s="95" t="s">
        <v>50</v>
      </c>
      <c r="AE879" s="9">
        <v>0</v>
      </c>
      <c r="AF879" s="95">
        <v>0</v>
      </c>
      <c r="AG879" s="95" t="s">
        <v>50</v>
      </c>
      <c r="AH879" s="9">
        <v>0</v>
      </c>
      <c r="AI879" s="9">
        <v>0</v>
      </c>
      <c r="AJ879" s="95" t="s">
        <v>50</v>
      </c>
      <c r="AK879" s="9">
        <v>0</v>
      </c>
      <c r="AL879" s="9">
        <v>0</v>
      </c>
      <c r="AM879" s="96" t="s">
        <v>47</v>
      </c>
      <c r="AN879" s="95" t="s">
        <v>47</v>
      </c>
      <c r="AO879" s="96" t="s">
        <v>47</v>
      </c>
      <c r="AP879" s="95" t="s">
        <v>47</v>
      </c>
    </row>
    <row r="880" spans="1:42" ht="15" customHeight="1" x14ac:dyDescent="0.25">
      <c r="A880" s="95" t="s">
        <v>2818</v>
      </c>
      <c r="B880" s="96">
        <v>44377</v>
      </c>
      <c r="C880" s="95" t="s">
        <v>1737</v>
      </c>
      <c r="D880" s="95" t="s">
        <v>80</v>
      </c>
      <c r="E880" s="95" t="s">
        <v>1804</v>
      </c>
      <c r="F880" s="95" t="s">
        <v>2240</v>
      </c>
      <c r="G880" s="95" t="s">
        <v>48</v>
      </c>
      <c r="H880" s="95" t="s">
        <v>2253</v>
      </c>
      <c r="I880" s="9" t="s">
        <v>47</v>
      </c>
      <c r="J880" s="9" t="s">
        <v>47</v>
      </c>
      <c r="K880" s="9" t="s">
        <v>47</v>
      </c>
      <c r="L880" s="9" t="s">
        <v>47</v>
      </c>
      <c r="M880" s="9">
        <v>0</v>
      </c>
      <c r="N880" s="95" t="s">
        <v>47</v>
      </c>
      <c r="O880" s="95" t="s">
        <v>56</v>
      </c>
      <c r="P880" s="95" t="s">
        <v>47</v>
      </c>
      <c r="Q880" s="9">
        <v>591380382.34000003</v>
      </c>
      <c r="R880" s="9">
        <v>0</v>
      </c>
      <c r="S880" s="9">
        <v>312512091.5</v>
      </c>
      <c r="T880" s="9">
        <v>0</v>
      </c>
      <c r="U880" s="95" t="s">
        <v>50</v>
      </c>
      <c r="V880" s="9">
        <v>0</v>
      </c>
      <c r="W880" s="9">
        <v>240403699</v>
      </c>
      <c r="X880" s="95" t="s">
        <v>49</v>
      </c>
      <c r="Y880" s="9">
        <v>38464591.839999996</v>
      </c>
      <c r="Z880" s="9">
        <v>0</v>
      </c>
      <c r="AA880" s="95" t="s">
        <v>50</v>
      </c>
      <c r="AB880" s="9">
        <v>0</v>
      </c>
      <c r="AC880" s="9">
        <v>0</v>
      </c>
      <c r="AD880" s="95" t="s">
        <v>50</v>
      </c>
      <c r="AE880" s="9">
        <v>0</v>
      </c>
      <c r="AF880" s="95">
        <v>0</v>
      </c>
      <c r="AG880" s="95" t="s">
        <v>50</v>
      </c>
      <c r="AH880" s="9">
        <v>0</v>
      </c>
      <c r="AI880" s="9">
        <v>0</v>
      </c>
      <c r="AJ880" s="95" t="s">
        <v>50</v>
      </c>
      <c r="AK880" s="9">
        <v>0</v>
      </c>
      <c r="AL880" s="9">
        <v>0</v>
      </c>
      <c r="AM880" s="96" t="s">
        <v>47</v>
      </c>
      <c r="AN880" s="95" t="s">
        <v>47</v>
      </c>
      <c r="AO880" s="96" t="s">
        <v>47</v>
      </c>
      <c r="AP880" s="95" t="s">
        <v>47</v>
      </c>
    </row>
    <row r="881" spans="1:42" ht="15" customHeight="1" x14ac:dyDescent="0.25">
      <c r="A881" s="95" t="s">
        <v>2819</v>
      </c>
      <c r="B881" s="96">
        <v>44377</v>
      </c>
      <c r="C881" s="95" t="s">
        <v>46</v>
      </c>
      <c r="D881" s="95" t="s">
        <v>158</v>
      </c>
      <c r="E881" s="95" t="s">
        <v>159</v>
      </c>
      <c r="F881" s="95" t="s">
        <v>2565</v>
      </c>
      <c r="G881" s="95" t="s">
        <v>48</v>
      </c>
      <c r="H881" s="95" t="s">
        <v>1408</v>
      </c>
      <c r="I881" s="9" t="s">
        <v>47</v>
      </c>
      <c r="J881" s="9" t="s">
        <v>47</v>
      </c>
      <c r="K881" s="9" t="s">
        <v>47</v>
      </c>
      <c r="L881" s="9" t="s">
        <v>47</v>
      </c>
      <c r="M881" s="9">
        <v>0</v>
      </c>
      <c r="N881" s="95" t="s">
        <v>47</v>
      </c>
      <c r="O881" s="95" t="s">
        <v>56</v>
      </c>
      <c r="P881" s="95" t="s">
        <v>47</v>
      </c>
      <c r="Q881" s="9">
        <v>1782198862.6399999</v>
      </c>
      <c r="R881" s="9">
        <v>0</v>
      </c>
      <c r="S881" s="9">
        <v>1279693172.75</v>
      </c>
      <c r="T881" s="9">
        <v>0</v>
      </c>
      <c r="U881" s="95" t="s">
        <v>50</v>
      </c>
      <c r="V881" s="9">
        <v>0</v>
      </c>
      <c r="W881" s="9">
        <v>433194560.25</v>
      </c>
      <c r="X881" s="95" t="s">
        <v>49</v>
      </c>
      <c r="Y881" s="9">
        <v>69311129.640000001</v>
      </c>
      <c r="Z881" s="9">
        <v>0</v>
      </c>
      <c r="AA881" s="95" t="s">
        <v>50</v>
      </c>
      <c r="AB881" s="9">
        <v>0</v>
      </c>
      <c r="AC881" s="9">
        <v>0</v>
      </c>
      <c r="AD881" s="95" t="s">
        <v>50</v>
      </c>
      <c r="AE881" s="9">
        <v>0</v>
      </c>
      <c r="AF881" s="95">
        <v>0</v>
      </c>
      <c r="AG881" s="95" t="s">
        <v>50</v>
      </c>
      <c r="AH881" s="9">
        <v>0</v>
      </c>
      <c r="AI881" s="9">
        <v>0</v>
      </c>
      <c r="AJ881" s="95" t="s">
        <v>50</v>
      </c>
      <c r="AK881" s="9">
        <v>0</v>
      </c>
      <c r="AL881" s="9">
        <v>0</v>
      </c>
      <c r="AM881" s="96" t="s">
        <v>47</v>
      </c>
      <c r="AN881" s="95" t="s">
        <v>47</v>
      </c>
      <c r="AO881" s="96" t="s">
        <v>47</v>
      </c>
      <c r="AP881" s="95" t="s">
        <v>47</v>
      </c>
    </row>
    <row r="882" spans="1:42" ht="15" customHeight="1" x14ac:dyDescent="0.25">
      <c r="A882" s="95" t="s">
        <v>2820</v>
      </c>
      <c r="B882" s="96">
        <v>44377</v>
      </c>
      <c r="C882" s="95" t="s">
        <v>46</v>
      </c>
      <c r="D882" s="95" t="s">
        <v>91</v>
      </c>
      <c r="E882" s="95" t="s">
        <v>92</v>
      </c>
      <c r="F882" s="95" t="s">
        <v>2566</v>
      </c>
      <c r="G882" s="95" t="s">
        <v>48</v>
      </c>
      <c r="H882" s="95" t="s">
        <v>1410</v>
      </c>
      <c r="I882" s="9" t="s">
        <v>47</v>
      </c>
      <c r="J882" s="9" t="s">
        <v>47</v>
      </c>
      <c r="K882" s="9" t="s">
        <v>47</v>
      </c>
      <c r="L882" s="9" t="s">
        <v>47</v>
      </c>
      <c r="M882" s="9">
        <v>0</v>
      </c>
      <c r="N882" s="95" t="s">
        <v>47</v>
      </c>
      <c r="O882" s="95" t="s">
        <v>56</v>
      </c>
      <c r="P882" s="95" t="s">
        <v>47</v>
      </c>
      <c r="Q882" s="9">
        <v>1989363955.8399999</v>
      </c>
      <c r="R882" s="9">
        <v>0</v>
      </c>
      <c r="S882" s="9">
        <v>1507313168</v>
      </c>
      <c r="T882" s="9">
        <v>0</v>
      </c>
      <c r="U882" s="95" t="s">
        <v>50</v>
      </c>
      <c r="V882" s="9">
        <v>0</v>
      </c>
      <c r="W882" s="9">
        <v>415561024</v>
      </c>
      <c r="X882" s="95" t="s">
        <v>49</v>
      </c>
      <c r="Y882" s="9">
        <v>66489763.840000004</v>
      </c>
      <c r="Z882" s="9">
        <v>0</v>
      </c>
      <c r="AA882" s="95" t="s">
        <v>50</v>
      </c>
      <c r="AB882" s="9">
        <v>0</v>
      </c>
      <c r="AC882" s="9">
        <v>0</v>
      </c>
      <c r="AD882" s="95" t="s">
        <v>50</v>
      </c>
      <c r="AE882" s="9">
        <v>0</v>
      </c>
      <c r="AF882" s="95">
        <v>0</v>
      </c>
      <c r="AG882" s="95" t="s">
        <v>50</v>
      </c>
      <c r="AH882" s="9">
        <v>0</v>
      </c>
      <c r="AI882" s="9">
        <v>0</v>
      </c>
      <c r="AJ882" s="95" t="s">
        <v>50</v>
      </c>
      <c r="AK882" s="9">
        <v>0</v>
      </c>
      <c r="AL882" s="9">
        <v>0</v>
      </c>
      <c r="AM882" s="96" t="s">
        <v>47</v>
      </c>
      <c r="AN882" s="95" t="s">
        <v>47</v>
      </c>
      <c r="AO882" s="96" t="s">
        <v>47</v>
      </c>
      <c r="AP882" s="95" t="s">
        <v>47</v>
      </c>
    </row>
    <row r="883" spans="1:42" ht="15" customHeight="1" x14ac:dyDescent="0.25">
      <c r="A883" s="95" t="s">
        <v>2821</v>
      </c>
      <c r="B883" s="96">
        <v>44377</v>
      </c>
      <c r="C883" s="95" t="s">
        <v>46</v>
      </c>
      <c r="D883" s="95" t="s">
        <v>91</v>
      </c>
      <c r="E883" s="95" t="s">
        <v>92</v>
      </c>
      <c r="F883" s="95" t="s">
        <v>2566</v>
      </c>
      <c r="G883" s="95" t="s">
        <v>48</v>
      </c>
      <c r="H883" s="95" t="s">
        <v>1412</v>
      </c>
      <c r="I883" s="9" t="s">
        <v>47</v>
      </c>
      <c r="J883" s="9" t="s">
        <v>47</v>
      </c>
      <c r="K883" s="9" t="s">
        <v>47</v>
      </c>
      <c r="L883" s="9" t="s">
        <v>47</v>
      </c>
      <c r="M883" s="9">
        <v>0</v>
      </c>
      <c r="N883" s="95" t="s">
        <v>47</v>
      </c>
      <c r="O883" s="95" t="s">
        <v>1413</v>
      </c>
      <c r="P883" s="95" t="s">
        <v>1414</v>
      </c>
      <c r="Q883" s="9">
        <v>35097696</v>
      </c>
      <c r="R883" s="9">
        <v>0</v>
      </c>
      <c r="S883" s="9">
        <v>24937952</v>
      </c>
      <c r="T883" s="9">
        <v>8758400</v>
      </c>
      <c r="U883" s="95" t="s">
        <v>49</v>
      </c>
      <c r="V883" s="9">
        <v>1401344</v>
      </c>
      <c r="W883" s="9">
        <v>0</v>
      </c>
      <c r="X883" s="95" t="s">
        <v>50</v>
      </c>
      <c r="Y883" s="9">
        <v>0</v>
      </c>
      <c r="Z883" s="9">
        <v>0</v>
      </c>
      <c r="AA883" s="95" t="s">
        <v>50</v>
      </c>
      <c r="AB883" s="9">
        <v>0</v>
      </c>
      <c r="AC883" s="9">
        <v>0</v>
      </c>
      <c r="AD883" s="95" t="s">
        <v>50</v>
      </c>
      <c r="AE883" s="9">
        <v>0</v>
      </c>
      <c r="AF883" s="95">
        <v>0</v>
      </c>
      <c r="AG883" s="95" t="s">
        <v>50</v>
      </c>
      <c r="AH883" s="9">
        <v>0</v>
      </c>
      <c r="AI883" s="9">
        <v>0</v>
      </c>
      <c r="AJ883" s="95" t="s">
        <v>50</v>
      </c>
      <c r="AK883" s="9">
        <v>0</v>
      </c>
      <c r="AL883" s="9">
        <v>0</v>
      </c>
      <c r="AM883" s="96" t="s">
        <v>47</v>
      </c>
      <c r="AN883" s="95" t="s">
        <v>47</v>
      </c>
      <c r="AO883" s="96" t="s">
        <v>47</v>
      </c>
      <c r="AP883" s="95" t="s">
        <v>47</v>
      </c>
    </row>
    <row r="884" spans="1:42" ht="15" customHeight="1" x14ac:dyDescent="0.25">
      <c r="A884" s="95" t="s">
        <v>2822</v>
      </c>
      <c r="B884" s="96">
        <v>44377</v>
      </c>
      <c r="C884" s="95" t="s">
        <v>46</v>
      </c>
      <c r="D884" s="95" t="s">
        <v>91</v>
      </c>
      <c r="E884" s="95" t="s">
        <v>92</v>
      </c>
      <c r="F884" s="95" t="s">
        <v>2566</v>
      </c>
      <c r="G884" s="95" t="s">
        <v>48</v>
      </c>
      <c r="H884" s="95" t="s">
        <v>1416</v>
      </c>
      <c r="I884" s="9" t="s">
        <v>47</v>
      </c>
      <c r="J884" s="9" t="s">
        <v>47</v>
      </c>
      <c r="K884" s="9" t="s">
        <v>47</v>
      </c>
      <c r="L884" s="9" t="s">
        <v>47</v>
      </c>
      <c r="M884" s="9">
        <v>0</v>
      </c>
      <c r="N884" s="95" t="s">
        <v>47</v>
      </c>
      <c r="O884" s="95" t="s">
        <v>56</v>
      </c>
      <c r="P884" s="95" t="s">
        <v>47</v>
      </c>
      <c r="Q884" s="9">
        <v>748474673.70000005</v>
      </c>
      <c r="R884" s="9">
        <v>0</v>
      </c>
      <c r="S884" s="9">
        <v>412858912</v>
      </c>
      <c r="T884" s="9">
        <v>0</v>
      </c>
      <c r="U884" s="95" t="s">
        <v>50</v>
      </c>
      <c r="V884" s="9">
        <v>0</v>
      </c>
      <c r="W884" s="9">
        <v>289323932.5</v>
      </c>
      <c r="X884" s="95" t="s">
        <v>49</v>
      </c>
      <c r="Y884" s="9">
        <v>46291829.200000003</v>
      </c>
      <c r="Z884" s="9">
        <v>0</v>
      </c>
      <c r="AA884" s="95" t="s">
        <v>50</v>
      </c>
      <c r="AB884" s="9">
        <v>0</v>
      </c>
      <c r="AC884" s="9">
        <v>0</v>
      </c>
      <c r="AD884" s="95" t="s">
        <v>50</v>
      </c>
      <c r="AE884" s="9">
        <v>0</v>
      </c>
      <c r="AF884" s="95">
        <v>0</v>
      </c>
      <c r="AG884" s="95" t="s">
        <v>50</v>
      </c>
      <c r="AH884" s="9">
        <v>0</v>
      </c>
      <c r="AI884" s="9">
        <v>0</v>
      </c>
      <c r="AJ884" s="95" t="s">
        <v>50</v>
      </c>
      <c r="AK884" s="9">
        <v>0</v>
      </c>
      <c r="AL884" s="9">
        <v>0</v>
      </c>
      <c r="AM884" s="96" t="s">
        <v>47</v>
      </c>
      <c r="AN884" s="95" t="s">
        <v>47</v>
      </c>
      <c r="AO884" s="96" t="s">
        <v>47</v>
      </c>
      <c r="AP884" s="95" t="s">
        <v>47</v>
      </c>
    </row>
    <row r="885" spans="1:42" ht="15" customHeight="1" x14ac:dyDescent="0.25">
      <c r="A885" s="95" t="s">
        <v>2823</v>
      </c>
      <c r="B885" s="96">
        <v>44377</v>
      </c>
      <c r="C885" s="95" t="s">
        <v>46</v>
      </c>
      <c r="D885" s="95" t="s">
        <v>91</v>
      </c>
      <c r="E885" s="95" t="s">
        <v>92</v>
      </c>
      <c r="F885" s="95" t="s">
        <v>2566</v>
      </c>
      <c r="G885" s="95" t="s">
        <v>48</v>
      </c>
      <c r="H885" s="95" t="s">
        <v>1418</v>
      </c>
      <c r="I885" s="9" t="s">
        <v>47</v>
      </c>
      <c r="J885" s="9" t="s">
        <v>47</v>
      </c>
      <c r="K885" s="9" t="s">
        <v>47</v>
      </c>
      <c r="L885" s="9" t="s">
        <v>47</v>
      </c>
      <c r="M885" s="9">
        <v>0</v>
      </c>
      <c r="N885" s="95" t="s">
        <v>47</v>
      </c>
      <c r="O885" s="95" t="s">
        <v>1419</v>
      </c>
      <c r="P885" s="95" t="s">
        <v>1420</v>
      </c>
      <c r="Q885" s="9">
        <v>17594880</v>
      </c>
      <c r="R885" s="9">
        <v>0</v>
      </c>
      <c r="S885" s="9">
        <v>0</v>
      </c>
      <c r="T885" s="9">
        <v>15168000</v>
      </c>
      <c r="U885" s="95" t="s">
        <v>49</v>
      </c>
      <c r="V885" s="9">
        <v>2426880</v>
      </c>
      <c r="W885" s="9">
        <v>0</v>
      </c>
      <c r="X885" s="95" t="s">
        <v>50</v>
      </c>
      <c r="Y885" s="9">
        <v>0</v>
      </c>
      <c r="Z885" s="9">
        <v>0</v>
      </c>
      <c r="AA885" s="95" t="s">
        <v>50</v>
      </c>
      <c r="AB885" s="9">
        <v>0</v>
      </c>
      <c r="AC885" s="9">
        <v>0</v>
      </c>
      <c r="AD885" s="95" t="s">
        <v>50</v>
      </c>
      <c r="AE885" s="9">
        <v>0</v>
      </c>
      <c r="AF885" s="95">
        <v>0</v>
      </c>
      <c r="AG885" s="95" t="s">
        <v>50</v>
      </c>
      <c r="AH885" s="9">
        <v>0</v>
      </c>
      <c r="AI885" s="9">
        <v>0</v>
      </c>
      <c r="AJ885" s="95" t="s">
        <v>50</v>
      </c>
      <c r="AK885" s="9">
        <v>0</v>
      </c>
      <c r="AL885" s="9">
        <v>0</v>
      </c>
      <c r="AM885" s="96" t="s">
        <v>47</v>
      </c>
      <c r="AN885" s="95" t="s">
        <v>47</v>
      </c>
      <c r="AO885" s="96" t="s">
        <v>47</v>
      </c>
      <c r="AP885" s="95" t="s">
        <v>47</v>
      </c>
    </row>
    <row r="886" spans="1:42" ht="15" customHeight="1" x14ac:dyDescent="0.25">
      <c r="A886" s="95" t="s">
        <v>2824</v>
      </c>
      <c r="B886" s="96">
        <v>44377</v>
      </c>
      <c r="C886" s="95" t="s">
        <v>46</v>
      </c>
      <c r="D886" s="95" t="s">
        <v>91</v>
      </c>
      <c r="E886" s="95" t="s">
        <v>92</v>
      </c>
      <c r="F886" s="95" t="s">
        <v>2566</v>
      </c>
      <c r="G886" s="95" t="s">
        <v>48</v>
      </c>
      <c r="H886" s="95" t="s">
        <v>1422</v>
      </c>
      <c r="I886" s="9" t="s">
        <v>47</v>
      </c>
      <c r="J886" s="9" t="s">
        <v>47</v>
      </c>
      <c r="K886" s="9" t="s">
        <v>47</v>
      </c>
      <c r="L886" s="9" t="s">
        <v>47</v>
      </c>
      <c r="M886" s="9">
        <v>0</v>
      </c>
      <c r="N886" s="95" t="s">
        <v>47</v>
      </c>
      <c r="O886" s="95" t="s">
        <v>56</v>
      </c>
      <c r="P886" s="95" t="s">
        <v>47</v>
      </c>
      <c r="Q886" s="9">
        <v>635362843.5</v>
      </c>
      <c r="R886" s="9">
        <v>0</v>
      </c>
      <c r="S886" s="9">
        <v>453551403.5</v>
      </c>
      <c r="T886" s="9">
        <v>0</v>
      </c>
      <c r="U886" s="95" t="s">
        <v>50</v>
      </c>
      <c r="V886" s="9">
        <v>0</v>
      </c>
      <c r="W886" s="9">
        <v>156734000</v>
      </c>
      <c r="X886" s="95" t="s">
        <v>49</v>
      </c>
      <c r="Y886" s="9">
        <v>25077440</v>
      </c>
      <c r="Z886" s="9">
        <v>0</v>
      </c>
      <c r="AA886" s="95" t="s">
        <v>50</v>
      </c>
      <c r="AB886" s="9">
        <v>0</v>
      </c>
      <c r="AC886" s="9">
        <v>0</v>
      </c>
      <c r="AD886" s="95" t="s">
        <v>50</v>
      </c>
      <c r="AE886" s="9">
        <v>0</v>
      </c>
      <c r="AF886" s="95">
        <v>0</v>
      </c>
      <c r="AG886" s="95" t="s">
        <v>50</v>
      </c>
      <c r="AH886" s="9">
        <v>0</v>
      </c>
      <c r="AI886" s="9">
        <v>0</v>
      </c>
      <c r="AJ886" s="95" t="s">
        <v>50</v>
      </c>
      <c r="AK886" s="9">
        <v>0</v>
      </c>
      <c r="AL886" s="9">
        <v>0</v>
      </c>
      <c r="AM886" s="96" t="s">
        <v>47</v>
      </c>
      <c r="AN886" s="95" t="s">
        <v>47</v>
      </c>
      <c r="AO886" s="96" t="s">
        <v>47</v>
      </c>
      <c r="AP886" s="95" t="s">
        <v>47</v>
      </c>
    </row>
    <row r="887" spans="1:42" ht="15" customHeight="1" x14ac:dyDescent="0.25">
      <c r="A887" s="95" t="s">
        <v>2825</v>
      </c>
      <c r="B887" s="96">
        <v>44377</v>
      </c>
      <c r="C887" s="95" t="s">
        <v>1737</v>
      </c>
      <c r="D887" s="95" t="s">
        <v>91</v>
      </c>
      <c r="E887" s="95" t="s">
        <v>1807</v>
      </c>
      <c r="F887" s="95" t="s">
        <v>2254</v>
      </c>
      <c r="G887" s="95" t="s">
        <v>48</v>
      </c>
      <c r="H887" s="95" t="s">
        <v>2255</v>
      </c>
      <c r="I887" s="9" t="s">
        <v>47</v>
      </c>
      <c r="J887" s="9" t="s">
        <v>47</v>
      </c>
      <c r="K887" s="9" t="s">
        <v>47</v>
      </c>
      <c r="L887" s="9" t="s">
        <v>47</v>
      </c>
      <c r="M887" s="9">
        <v>0</v>
      </c>
      <c r="N887" s="95" t="s">
        <v>47</v>
      </c>
      <c r="O887" s="95" t="s">
        <v>56</v>
      </c>
      <c r="P887" s="95" t="s">
        <v>47</v>
      </c>
      <c r="Q887" s="9">
        <v>149953920</v>
      </c>
      <c r="R887" s="9">
        <v>0</v>
      </c>
      <c r="S887" s="9">
        <v>10252800</v>
      </c>
      <c r="T887" s="9">
        <v>0</v>
      </c>
      <c r="U887" s="95" t="s">
        <v>50</v>
      </c>
      <c r="V887" s="9">
        <v>0</v>
      </c>
      <c r="W887" s="9">
        <v>120432000</v>
      </c>
      <c r="X887" s="95" t="s">
        <v>49</v>
      </c>
      <c r="Y887" s="9">
        <v>19269120</v>
      </c>
      <c r="Z887" s="9">
        <v>0</v>
      </c>
      <c r="AA887" s="95" t="s">
        <v>50</v>
      </c>
      <c r="AB887" s="9">
        <v>0</v>
      </c>
      <c r="AC887" s="9">
        <v>0</v>
      </c>
      <c r="AD887" s="95" t="s">
        <v>50</v>
      </c>
      <c r="AE887" s="9">
        <v>0</v>
      </c>
      <c r="AF887" s="95">
        <v>0</v>
      </c>
      <c r="AG887" s="95" t="s">
        <v>50</v>
      </c>
      <c r="AH887" s="9">
        <v>0</v>
      </c>
      <c r="AI887" s="9">
        <v>0</v>
      </c>
      <c r="AJ887" s="95" t="s">
        <v>50</v>
      </c>
      <c r="AK887" s="9">
        <v>0</v>
      </c>
      <c r="AL887" s="9">
        <v>0</v>
      </c>
      <c r="AM887" s="96" t="s">
        <v>47</v>
      </c>
      <c r="AN887" s="95" t="s">
        <v>47</v>
      </c>
      <c r="AO887" s="96" t="s">
        <v>47</v>
      </c>
      <c r="AP887" s="95" t="s">
        <v>47</v>
      </c>
    </row>
    <row r="888" spans="1:42" ht="15" customHeight="1" x14ac:dyDescent="0.25">
      <c r="A888" s="95" t="s">
        <v>2826</v>
      </c>
      <c r="B888" s="96">
        <v>44377</v>
      </c>
      <c r="C888" s="95" t="s">
        <v>46</v>
      </c>
      <c r="D888" s="95" t="s">
        <v>175</v>
      </c>
      <c r="E888" s="95" t="s">
        <v>176</v>
      </c>
      <c r="F888" s="95" t="s">
        <v>2363</v>
      </c>
      <c r="G888" s="95" t="s">
        <v>48</v>
      </c>
      <c r="H888" s="95" t="s">
        <v>1424</v>
      </c>
      <c r="I888" s="9" t="s">
        <v>47</v>
      </c>
      <c r="J888" s="9" t="s">
        <v>47</v>
      </c>
      <c r="K888" s="9" t="s">
        <v>47</v>
      </c>
      <c r="L888" s="9" t="s">
        <v>47</v>
      </c>
      <c r="M888" s="9">
        <v>0</v>
      </c>
      <c r="N888" s="95" t="s">
        <v>47</v>
      </c>
      <c r="O888" s="95" t="s">
        <v>56</v>
      </c>
      <c r="P888" s="95" t="s">
        <v>47</v>
      </c>
      <c r="Q888" s="9">
        <v>353464444.30999994</v>
      </c>
      <c r="R888" s="9">
        <v>0</v>
      </c>
      <c r="S888" s="9">
        <v>278471216</v>
      </c>
      <c r="T888" s="9">
        <v>0</v>
      </c>
      <c r="U888" s="95" t="s">
        <v>50</v>
      </c>
      <c r="V888" s="9">
        <v>0</v>
      </c>
      <c r="W888" s="9">
        <v>64649334.75</v>
      </c>
      <c r="X888" s="95" t="s">
        <v>49</v>
      </c>
      <c r="Y888" s="9">
        <v>10343893.560000001</v>
      </c>
      <c r="Z888" s="9">
        <v>0</v>
      </c>
      <c r="AA888" s="95" t="s">
        <v>50</v>
      </c>
      <c r="AB888" s="9">
        <v>0</v>
      </c>
      <c r="AC888" s="9">
        <v>0</v>
      </c>
      <c r="AD888" s="95" t="s">
        <v>50</v>
      </c>
      <c r="AE888" s="9">
        <v>0</v>
      </c>
      <c r="AF888" s="95">
        <v>0</v>
      </c>
      <c r="AG888" s="95" t="s">
        <v>50</v>
      </c>
      <c r="AH888" s="9">
        <v>0</v>
      </c>
      <c r="AI888" s="9">
        <v>0</v>
      </c>
      <c r="AJ888" s="95" t="s">
        <v>50</v>
      </c>
      <c r="AK888" s="9">
        <v>0</v>
      </c>
      <c r="AL888" s="9">
        <v>0</v>
      </c>
      <c r="AM888" s="96" t="s">
        <v>47</v>
      </c>
      <c r="AN888" s="95" t="s">
        <v>47</v>
      </c>
      <c r="AO888" s="96" t="s">
        <v>47</v>
      </c>
      <c r="AP888" s="95" t="s">
        <v>47</v>
      </c>
    </row>
    <row r="889" spans="1:42" ht="15" customHeight="1" x14ac:dyDescent="0.25">
      <c r="A889" s="95" t="s">
        <v>2827</v>
      </c>
      <c r="B889" s="96">
        <v>44377</v>
      </c>
      <c r="C889" s="95" t="s">
        <v>46</v>
      </c>
      <c r="D889" s="95" t="s">
        <v>101</v>
      </c>
      <c r="E889" s="95" t="s">
        <v>102</v>
      </c>
      <c r="F889" s="95" t="s">
        <v>2567</v>
      </c>
      <c r="G889" s="95" t="s">
        <v>48</v>
      </c>
      <c r="H889" s="95" t="s">
        <v>1426</v>
      </c>
      <c r="I889" s="9" t="s">
        <v>47</v>
      </c>
      <c r="J889" s="9" t="s">
        <v>47</v>
      </c>
      <c r="K889" s="9" t="s">
        <v>47</v>
      </c>
      <c r="L889" s="9" t="s">
        <v>47</v>
      </c>
      <c r="M889" s="9">
        <v>0</v>
      </c>
      <c r="N889" s="95" t="s">
        <v>47</v>
      </c>
      <c r="O889" s="95" t="s">
        <v>56</v>
      </c>
      <c r="P889" s="95" t="s">
        <v>47</v>
      </c>
      <c r="Q889" s="9">
        <v>327922940.15999997</v>
      </c>
      <c r="R889" s="9">
        <v>0</v>
      </c>
      <c r="S889" s="9">
        <v>287116256</v>
      </c>
      <c r="T889" s="9">
        <v>0</v>
      </c>
      <c r="U889" s="95" t="s">
        <v>50</v>
      </c>
      <c r="V889" s="9">
        <v>0</v>
      </c>
      <c r="W889" s="9">
        <v>35178176</v>
      </c>
      <c r="X889" s="95" t="s">
        <v>49</v>
      </c>
      <c r="Y889" s="9">
        <v>5628508.1600000001</v>
      </c>
      <c r="Z889" s="9">
        <v>0</v>
      </c>
      <c r="AA889" s="95" t="s">
        <v>50</v>
      </c>
      <c r="AB889" s="9">
        <v>0</v>
      </c>
      <c r="AC889" s="9">
        <v>0</v>
      </c>
      <c r="AD889" s="95" t="s">
        <v>50</v>
      </c>
      <c r="AE889" s="9">
        <v>0</v>
      </c>
      <c r="AF889" s="95">
        <v>0</v>
      </c>
      <c r="AG889" s="95" t="s">
        <v>50</v>
      </c>
      <c r="AH889" s="9">
        <v>0</v>
      </c>
      <c r="AI889" s="9">
        <v>0</v>
      </c>
      <c r="AJ889" s="95" t="s">
        <v>50</v>
      </c>
      <c r="AK889" s="9">
        <v>0</v>
      </c>
      <c r="AL889" s="9">
        <v>0</v>
      </c>
      <c r="AM889" s="96" t="s">
        <v>47</v>
      </c>
      <c r="AN889" s="95" t="s">
        <v>47</v>
      </c>
      <c r="AO889" s="96" t="s">
        <v>47</v>
      </c>
      <c r="AP889" s="95" t="s">
        <v>47</v>
      </c>
    </row>
    <row r="890" spans="1:42" ht="15" customHeight="1" x14ac:dyDescent="0.25">
      <c r="A890" s="95" t="s">
        <v>2828</v>
      </c>
      <c r="B890" s="96">
        <v>44377</v>
      </c>
      <c r="C890" s="95" t="s">
        <v>46</v>
      </c>
      <c r="D890" s="95" t="s">
        <v>101</v>
      </c>
      <c r="E890" s="95" t="s">
        <v>102</v>
      </c>
      <c r="F890" s="95" t="s">
        <v>2567</v>
      </c>
      <c r="G890" s="95" t="s">
        <v>48</v>
      </c>
      <c r="H890" s="95" t="s">
        <v>1428</v>
      </c>
      <c r="I890" s="9" t="s">
        <v>47</v>
      </c>
      <c r="J890" s="9" t="s">
        <v>47</v>
      </c>
      <c r="K890" s="9" t="s">
        <v>47</v>
      </c>
      <c r="L890" s="9" t="s">
        <v>47</v>
      </c>
      <c r="M890" s="9">
        <v>0</v>
      </c>
      <c r="N890" s="95" t="s">
        <v>47</v>
      </c>
      <c r="O890" s="95" t="s">
        <v>1429</v>
      </c>
      <c r="P890" s="95" t="s">
        <v>1430</v>
      </c>
      <c r="Q890" s="9">
        <v>47083456</v>
      </c>
      <c r="R890" s="9">
        <v>0</v>
      </c>
      <c r="S890" s="9">
        <v>36456000</v>
      </c>
      <c r="T890" s="9">
        <v>9161600</v>
      </c>
      <c r="U890" s="95" t="s">
        <v>49</v>
      </c>
      <c r="V890" s="9">
        <v>1465856</v>
      </c>
      <c r="W890" s="9">
        <v>0</v>
      </c>
      <c r="X890" s="95" t="s">
        <v>50</v>
      </c>
      <c r="Y890" s="9">
        <v>0</v>
      </c>
      <c r="Z890" s="9">
        <v>0</v>
      </c>
      <c r="AA890" s="95" t="s">
        <v>50</v>
      </c>
      <c r="AB890" s="9">
        <v>0</v>
      </c>
      <c r="AC890" s="9">
        <v>0</v>
      </c>
      <c r="AD890" s="95" t="s">
        <v>50</v>
      </c>
      <c r="AE890" s="9">
        <v>0</v>
      </c>
      <c r="AF890" s="95">
        <v>0</v>
      </c>
      <c r="AG890" s="95" t="s">
        <v>50</v>
      </c>
      <c r="AH890" s="9">
        <v>0</v>
      </c>
      <c r="AI890" s="9">
        <v>0</v>
      </c>
      <c r="AJ890" s="95" t="s">
        <v>50</v>
      </c>
      <c r="AK890" s="9">
        <v>0</v>
      </c>
      <c r="AL890" s="9">
        <v>0</v>
      </c>
      <c r="AM890" s="96" t="s">
        <v>47</v>
      </c>
      <c r="AN890" s="95" t="s">
        <v>47</v>
      </c>
      <c r="AO890" s="96" t="s">
        <v>47</v>
      </c>
      <c r="AP890" s="95" t="s">
        <v>47</v>
      </c>
    </row>
    <row r="891" spans="1:42" ht="15" customHeight="1" x14ac:dyDescent="0.25">
      <c r="A891" s="95" t="s">
        <v>2829</v>
      </c>
      <c r="B891" s="96">
        <v>44377</v>
      </c>
      <c r="C891" s="95" t="s">
        <v>46</v>
      </c>
      <c r="D891" s="95" t="s">
        <v>101</v>
      </c>
      <c r="E891" s="95" t="s">
        <v>102</v>
      </c>
      <c r="F891" s="95" t="s">
        <v>2567</v>
      </c>
      <c r="G891" s="95" t="s">
        <v>48</v>
      </c>
      <c r="H891" s="95" t="s">
        <v>1432</v>
      </c>
      <c r="I891" s="9" t="s">
        <v>47</v>
      </c>
      <c r="J891" s="9" t="s">
        <v>47</v>
      </c>
      <c r="K891" s="9" t="s">
        <v>47</v>
      </c>
      <c r="L891" s="9" t="s">
        <v>47</v>
      </c>
      <c r="M891" s="9">
        <v>0</v>
      </c>
      <c r="N891" s="95" t="s">
        <v>47</v>
      </c>
      <c r="O891" s="95" t="s">
        <v>56</v>
      </c>
      <c r="P891" s="95" t="s">
        <v>47</v>
      </c>
      <c r="Q891" s="9">
        <v>462132611.19999999</v>
      </c>
      <c r="R891" s="9">
        <v>0</v>
      </c>
      <c r="S891" s="9">
        <v>312069536</v>
      </c>
      <c r="T891" s="9">
        <v>0</v>
      </c>
      <c r="U891" s="95" t="s">
        <v>50</v>
      </c>
      <c r="V891" s="9">
        <v>0</v>
      </c>
      <c r="W891" s="9">
        <v>129364720</v>
      </c>
      <c r="X891" s="95" t="s">
        <v>50</v>
      </c>
      <c r="Y891" s="9">
        <v>20698355.199999999</v>
      </c>
      <c r="Z891" s="9">
        <v>0</v>
      </c>
      <c r="AA891" s="95" t="s">
        <v>50</v>
      </c>
      <c r="AB891" s="9">
        <v>0</v>
      </c>
      <c r="AC891" s="9">
        <v>0</v>
      </c>
      <c r="AD891" s="95" t="s">
        <v>50</v>
      </c>
      <c r="AE891" s="9">
        <v>0</v>
      </c>
      <c r="AF891" s="95">
        <v>0</v>
      </c>
      <c r="AG891" s="95" t="s">
        <v>50</v>
      </c>
      <c r="AH891" s="9">
        <v>0</v>
      </c>
      <c r="AI891" s="9">
        <v>0</v>
      </c>
      <c r="AJ891" s="95" t="s">
        <v>50</v>
      </c>
      <c r="AK891" s="9">
        <v>0</v>
      </c>
      <c r="AL891" s="9">
        <v>0</v>
      </c>
      <c r="AM891" s="96" t="s">
        <v>47</v>
      </c>
      <c r="AN891" s="95" t="s">
        <v>47</v>
      </c>
      <c r="AO891" s="96" t="s">
        <v>47</v>
      </c>
      <c r="AP891" s="95" t="s">
        <v>47</v>
      </c>
    </row>
    <row r="892" spans="1:42" ht="15" customHeight="1" x14ac:dyDescent="0.25">
      <c r="A892" s="95" t="s">
        <v>2830</v>
      </c>
      <c r="B892" s="96">
        <v>44377</v>
      </c>
      <c r="C892" s="95" t="s">
        <v>46</v>
      </c>
      <c r="D892" s="95" t="s">
        <v>101</v>
      </c>
      <c r="E892" s="95" t="s">
        <v>102</v>
      </c>
      <c r="F892" s="95" t="s">
        <v>2567</v>
      </c>
      <c r="G892" s="95" t="s">
        <v>48</v>
      </c>
      <c r="H892" s="95" t="s">
        <v>1434</v>
      </c>
      <c r="I892" s="9" t="s">
        <v>47</v>
      </c>
      <c r="J892" s="9" t="s">
        <v>47</v>
      </c>
      <c r="K892" s="9" t="s">
        <v>47</v>
      </c>
      <c r="L892" s="9" t="s">
        <v>47</v>
      </c>
      <c r="M892" s="9">
        <v>0</v>
      </c>
      <c r="N892" s="95" t="s">
        <v>47</v>
      </c>
      <c r="O892" s="95" t="s">
        <v>1435</v>
      </c>
      <c r="P892" s="95" t="s">
        <v>1436</v>
      </c>
      <c r="Q892" s="9">
        <v>10616320</v>
      </c>
      <c r="R892" s="9">
        <v>0</v>
      </c>
      <c r="S892" s="9">
        <v>0</v>
      </c>
      <c r="T892" s="9">
        <v>9152000</v>
      </c>
      <c r="U892" s="95" t="s">
        <v>49</v>
      </c>
      <c r="V892" s="9">
        <v>1464320</v>
      </c>
      <c r="W892" s="9">
        <v>0</v>
      </c>
      <c r="X892" s="95" t="s">
        <v>50</v>
      </c>
      <c r="Y892" s="9">
        <v>0</v>
      </c>
      <c r="Z892" s="9">
        <v>0</v>
      </c>
      <c r="AA892" s="95" t="s">
        <v>50</v>
      </c>
      <c r="AB892" s="9">
        <v>0</v>
      </c>
      <c r="AC892" s="9">
        <v>0</v>
      </c>
      <c r="AD892" s="95" t="s">
        <v>50</v>
      </c>
      <c r="AE892" s="9">
        <v>0</v>
      </c>
      <c r="AF892" s="95">
        <v>0</v>
      </c>
      <c r="AG892" s="95" t="s">
        <v>50</v>
      </c>
      <c r="AH892" s="9">
        <v>0</v>
      </c>
      <c r="AI892" s="9">
        <v>0</v>
      </c>
      <c r="AJ892" s="95" t="s">
        <v>50</v>
      </c>
      <c r="AK892" s="9">
        <v>0</v>
      </c>
      <c r="AL892" s="9">
        <v>0</v>
      </c>
      <c r="AM892" s="96" t="s">
        <v>47</v>
      </c>
      <c r="AN892" s="95" t="s">
        <v>47</v>
      </c>
      <c r="AO892" s="96" t="s">
        <v>47</v>
      </c>
      <c r="AP892" s="95" t="s">
        <v>47</v>
      </c>
    </row>
    <row r="893" spans="1:42" ht="15" customHeight="1" x14ac:dyDescent="0.25">
      <c r="A893" s="95" t="s">
        <v>2831</v>
      </c>
      <c r="B893" s="96">
        <v>44377</v>
      </c>
      <c r="C893" s="95" t="s">
        <v>46</v>
      </c>
      <c r="D893" s="95" t="s">
        <v>101</v>
      </c>
      <c r="E893" s="95" t="s">
        <v>102</v>
      </c>
      <c r="F893" s="95" t="s">
        <v>2567</v>
      </c>
      <c r="G893" s="95" t="s">
        <v>48</v>
      </c>
      <c r="H893" s="95" t="s">
        <v>1438</v>
      </c>
      <c r="I893" s="9" t="s">
        <v>47</v>
      </c>
      <c r="J893" s="9" t="s">
        <v>47</v>
      </c>
      <c r="K893" s="9" t="s">
        <v>47</v>
      </c>
      <c r="L893" s="9" t="s">
        <v>47</v>
      </c>
      <c r="M893" s="9">
        <v>0</v>
      </c>
      <c r="N893" s="95" t="s">
        <v>47</v>
      </c>
      <c r="O893" s="95" t="s">
        <v>56</v>
      </c>
      <c r="P893" s="95" t="s">
        <v>47</v>
      </c>
      <c r="Q893" s="9">
        <v>287249009.27999997</v>
      </c>
      <c r="R893" s="9">
        <v>0</v>
      </c>
      <c r="S893" s="9">
        <v>187933280</v>
      </c>
      <c r="T893" s="9">
        <v>0</v>
      </c>
      <c r="U893" s="95" t="s">
        <v>50</v>
      </c>
      <c r="V893" s="9">
        <v>0</v>
      </c>
      <c r="W893" s="9">
        <v>85617008</v>
      </c>
      <c r="X893" s="95" t="s">
        <v>50</v>
      </c>
      <c r="Y893" s="9">
        <v>13698721.280000001</v>
      </c>
      <c r="Z893" s="9">
        <v>0</v>
      </c>
      <c r="AA893" s="95" t="s">
        <v>50</v>
      </c>
      <c r="AB893" s="9">
        <v>0</v>
      </c>
      <c r="AC893" s="9">
        <v>0</v>
      </c>
      <c r="AD893" s="95" t="s">
        <v>50</v>
      </c>
      <c r="AE893" s="9">
        <v>0</v>
      </c>
      <c r="AF893" s="95">
        <v>0</v>
      </c>
      <c r="AG893" s="95" t="s">
        <v>50</v>
      </c>
      <c r="AH893" s="9">
        <v>0</v>
      </c>
      <c r="AI893" s="9">
        <v>0</v>
      </c>
      <c r="AJ893" s="95" t="s">
        <v>50</v>
      </c>
      <c r="AK893" s="9">
        <v>0</v>
      </c>
      <c r="AL893" s="9">
        <v>0</v>
      </c>
      <c r="AM893" s="96" t="s">
        <v>47</v>
      </c>
      <c r="AN893" s="95" t="s">
        <v>47</v>
      </c>
      <c r="AO893" s="96" t="s">
        <v>47</v>
      </c>
      <c r="AP893" s="95" t="s">
        <v>47</v>
      </c>
    </row>
    <row r="894" spans="1:42" ht="15" customHeight="1" x14ac:dyDescent="0.25">
      <c r="A894" s="95" t="s">
        <v>2832</v>
      </c>
      <c r="B894" s="96">
        <v>44377</v>
      </c>
      <c r="C894" s="95" t="s">
        <v>46</v>
      </c>
      <c r="D894" s="95" t="s">
        <v>187</v>
      </c>
      <c r="E894" s="95" t="s">
        <v>188</v>
      </c>
      <c r="F894" s="95" t="s">
        <v>2568</v>
      </c>
      <c r="G894" s="95" t="s">
        <v>48</v>
      </c>
      <c r="H894" s="95" t="s">
        <v>1440</v>
      </c>
      <c r="I894" s="9" t="s">
        <v>47</v>
      </c>
      <c r="J894" s="9" t="s">
        <v>47</v>
      </c>
      <c r="K894" s="9" t="s">
        <v>47</v>
      </c>
      <c r="L894" s="9" t="s">
        <v>47</v>
      </c>
      <c r="M894" s="9">
        <v>0</v>
      </c>
      <c r="N894" s="95" t="s">
        <v>47</v>
      </c>
      <c r="O894" s="95" t="s">
        <v>56</v>
      </c>
      <c r="P894" s="95" t="s">
        <v>47</v>
      </c>
      <c r="Q894" s="9">
        <v>91139696</v>
      </c>
      <c r="R894" s="9">
        <v>0</v>
      </c>
      <c r="S894" s="9">
        <v>73143920</v>
      </c>
      <c r="T894" s="9">
        <v>0</v>
      </c>
      <c r="U894" s="95" t="s">
        <v>50</v>
      </c>
      <c r="V894" s="9">
        <v>0</v>
      </c>
      <c r="W894" s="9">
        <v>15513600</v>
      </c>
      <c r="X894" s="95" t="s">
        <v>49</v>
      </c>
      <c r="Y894" s="9">
        <v>2482176</v>
      </c>
      <c r="Z894" s="9">
        <v>0</v>
      </c>
      <c r="AA894" s="95" t="s">
        <v>50</v>
      </c>
      <c r="AB894" s="9">
        <v>0</v>
      </c>
      <c r="AC894" s="9">
        <v>0</v>
      </c>
      <c r="AD894" s="95" t="s">
        <v>50</v>
      </c>
      <c r="AE894" s="9">
        <v>0</v>
      </c>
      <c r="AF894" s="95">
        <v>0</v>
      </c>
      <c r="AG894" s="95" t="s">
        <v>50</v>
      </c>
      <c r="AH894" s="9">
        <v>0</v>
      </c>
      <c r="AI894" s="9">
        <v>0</v>
      </c>
      <c r="AJ894" s="95" t="s">
        <v>50</v>
      </c>
      <c r="AK894" s="9">
        <v>0</v>
      </c>
      <c r="AL894" s="9">
        <v>0</v>
      </c>
      <c r="AM894" s="96" t="s">
        <v>47</v>
      </c>
      <c r="AN894" s="95" t="s">
        <v>47</v>
      </c>
      <c r="AO894" s="96" t="s">
        <v>47</v>
      </c>
      <c r="AP894" s="95" t="s">
        <v>47</v>
      </c>
    </row>
    <row r="895" spans="1:42" ht="15" customHeight="1" x14ac:dyDescent="0.25">
      <c r="A895" s="95" t="s">
        <v>2833</v>
      </c>
      <c r="B895" s="96">
        <v>44377</v>
      </c>
      <c r="C895" s="95" t="s">
        <v>46</v>
      </c>
      <c r="D895" s="95" t="s">
        <v>104</v>
      </c>
      <c r="E895" s="95" t="s">
        <v>105</v>
      </c>
      <c r="F895" s="95" t="s">
        <v>2569</v>
      </c>
      <c r="G895" s="95" t="s">
        <v>48</v>
      </c>
      <c r="H895" s="95" t="s">
        <v>1442</v>
      </c>
      <c r="I895" s="9" t="s">
        <v>47</v>
      </c>
      <c r="J895" s="9" t="s">
        <v>47</v>
      </c>
      <c r="K895" s="9" t="s">
        <v>47</v>
      </c>
      <c r="L895" s="9" t="s">
        <v>47</v>
      </c>
      <c r="M895" s="9">
        <v>0</v>
      </c>
      <c r="N895" s="95" t="s">
        <v>47</v>
      </c>
      <c r="O895" s="95" t="s">
        <v>56</v>
      </c>
      <c r="P895" s="95" t="s">
        <v>47</v>
      </c>
      <c r="Q895" s="9">
        <v>493040000</v>
      </c>
      <c r="R895" s="9">
        <v>0</v>
      </c>
      <c r="S895" s="9">
        <v>391424000</v>
      </c>
      <c r="T895" s="9">
        <v>0</v>
      </c>
      <c r="U895" s="95" t="s">
        <v>50</v>
      </c>
      <c r="V895" s="9">
        <v>0</v>
      </c>
      <c r="W895" s="9">
        <v>87600000</v>
      </c>
      <c r="X895" s="95" t="s">
        <v>50</v>
      </c>
      <c r="Y895" s="9">
        <v>14016000</v>
      </c>
      <c r="Z895" s="9">
        <v>0</v>
      </c>
      <c r="AA895" s="95" t="s">
        <v>50</v>
      </c>
      <c r="AB895" s="9">
        <v>0</v>
      </c>
      <c r="AC895" s="9">
        <v>0</v>
      </c>
      <c r="AD895" s="95" t="s">
        <v>50</v>
      </c>
      <c r="AE895" s="9">
        <v>0</v>
      </c>
      <c r="AF895" s="95">
        <v>0</v>
      </c>
      <c r="AG895" s="95" t="s">
        <v>50</v>
      </c>
      <c r="AH895" s="9">
        <v>0</v>
      </c>
      <c r="AI895" s="9">
        <v>0</v>
      </c>
      <c r="AJ895" s="95" t="s">
        <v>50</v>
      </c>
      <c r="AK895" s="9">
        <v>0</v>
      </c>
      <c r="AL895" s="9">
        <v>0</v>
      </c>
      <c r="AM895" s="96" t="s">
        <v>47</v>
      </c>
      <c r="AN895" s="95" t="s">
        <v>47</v>
      </c>
      <c r="AO895" s="96" t="s">
        <v>47</v>
      </c>
      <c r="AP895" s="95" t="s">
        <v>47</v>
      </c>
    </row>
    <row r="896" spans="1:42" ht="15" customHeight="1" x14ac:dyDescent="0.25">
      <c r="A896" s="95" t="s">
        <v>2834</v>
      </c>
      <c r="B896" s="96">
        <v>44377</v>
      </c>
      <c r="C896" s="95" t="s">
        <v>46</v>
      </c>
      <c r="D896" s="95" t="s">
        <v>359</v>
      </c>
      <c r="E896" s="95" t="s">
        <v>360</v>
      </c>
      <c r="F896" s="95" t="s">
        <v>2570</v>
      </c>
      <c r="G896" s="95" t="s">
        <v>48</v>
      </c>
      <c r="H896" s="95" t="s">
        <v>1444</v>
      </c>
      <c r="I896" s="9" t="s">
        <v>47</v>
      </c>
      <c r="J896" s="9" t="s">
        <v>47</v>
      </c>
      <c r="K896" s="9" t="s">
        <v>47</v>
      </c>
      <c r="L896" s="9" t="s">
        <v>47</v>
      </c>
      <c r="M896" s="9">
        <v>0</v>
      </c>
      <c r="N896" s="95" t="s">
        <v>47</v>
      </c>
      <c r="O896" s="95" t="s">
        <v>56</v>
      </c>
      <c r="P896" s="95" t="s">
        <v>47</v>
      </c>
      <c r="Q896" s="9">
        <v>335105541.75999999</v>
      </c>
      <c r="R896" s="9">
        <v>0</v>
      </c>
      <c r="S896" s="9">
        <v>177441200</v>
      </c>
      <c r="T896" s="9">
        <v>0</v>
      </c>
      <c r="U896" s="95" t="s">
        <v>50</v>
      </c>
      <c r="V896" s="9">
        <v>0</v>
      </c>
      <c r="W896" s="9">
        <v>135917536</v>
      </c>
      <c r="X896" s="95" t="s">
        <v>49</v>
      </c>
      <c r="Y896" s="9">
        <v>21746805.759999998</v>
      </c>
      <c r="Z896" s="9">
        <v>0</v>
      </c>
      <c r="AA896" s="95" t="s">
        <v>50</v>
      </c>
      <c r="AB896" s="9">
        <v>0</v>
      </c>
      <c r="AC896" s="9">
        <v>0</v>
      </c>
      <c r="AD896" s="95" t="s">
        <v>50</v>
      </c>
      <c r="AE896" s="9">
        <v>0</v>
      </c>
      <c r="AF896" s="95">
        <v>0</v>
      </c>
      <c r="AG896" s="95" t="s">
        <v>50</v>
      </c>
      <c r="AH896" s="9">
        <v>0</v>
      </c>
      <c r="AI896" s="9">
        <v>0</v>
      </c>
      <c r="AJ896" s="95" t="s">
        <v>50</v>
      </c>
      <c r="AK896" s="9">
        <v>0</v>
      </c>
      <c r="AL896" s="9">
        <v>0</v>
      </c>
      <c r="AM896" s="96" t="s">
        <v>47</v>
      </c>
      <c r="AN896" s="95" t="s">
        <v>47</v>
      </c>
      <c r="AO896" s="96" t="s">
        <v>47</v>
      </c>
      <c r="AP896" s="95" t="s">
        <v>47</v>
      </c>
    </row>
    <row r="897" spans="1:42" ht="15" customHeight="1" x14ac:dyDescent="0.25">
      <c r="A897" s="95" t="s">
        <v>2835</v>
      </c>
      <c r="B897" s="96">
        <v>44377</v>
      </c>
      <c r="C897" s="95" t="s">
        <v>46</v>
      </c>
      <c r="D897" s="95" t="s">
        <v>1054</v>
      </c>
      <c r="E897" s="95" t="s">
        <v>2486</v>
      </c>
      <c r="F897" s="95" t="s">
        <v>2571</v>
      </c>
      <c r="G897" s="95" t="s">
        <v>48</v>
      </c>
      <c r="H897" s="95" t="s">
        <v>1446</v>
      </c>
      <c r="I897" s="9" t="s">
        <v>47</v>
      </c>
      <c r="J897" s="9" t="s">
        <v>47</v>
      </c>
      <c r="K897" s="9" t="s">
        <v>47</v>
      </c>
      <c r="L897" s="9" t="s">
        <v>47</v>
      </c>
      <c r="M897" s="9">
        <v>0</v>
      </c>
      <c r="N897" s="95" t="s">
        <v>47</v>
      </c>
      <c r="O897" s="95" t="s">
        <v>56</v>
      </c>
      <c r="P897" s="95" t="s">
        <v>47</v>
      </c>
      <c r="Q897" s="9">
        <v>66827872</v>
      </c>
      <c r="R897" s="9">
        <v>0</v>
      </c>
      <c r="S897" s="9">
        <v>50305760</v>
      </c>
      <c r="T897" s="9">
        <v>0</v>
      </c>
      <c r="U897" s="95" t="s">
        <v>50</v>
      </c>
      <c r="V897" s="9">
        <v>0</v>
      </c>
      <c r="W897" s="9">
        <v>14243200</v>
      </c>
      <c r="X897" s="95" t="s">
        <v>49</v>
      </c>
      <c r="Y897" s="9">
        <v>2278912</v>
      </c>
      <c r="Z897" s="9">
        <v>0</v>
      </c>
      <c r="AA897" s="95" t="s">
        <v>50</v>
      </c>
      <c r="AB897" s="9">
        <v>0</v>
      </c>
      <c r="AC897" s="9">
        <v>0</v>
      </c>
      <c r="AD897" s="95" t="s">
        <v>50</v>
      </c>
      <c r="AE897" s="9">
        <v>0</v>
      </c>
      <c r="AF897" s="95">
        <v>0</v>
      </c>
      <c r="AG897" s="95" t="s">
        <v>50</v>
      </c>
      <c r="AH897" s="9">
        <v>0</v>
      </c>
      <c r="AI897" s="9">
        <v>0</v>
      </c>
      <c r="AJ897" s="95" t="s">
        <v>50</v>
      </c>
      <c r="AK897" s="9">
        <v>0</v>
      </c>
      <c r="AL897" s="9">
        <v>0</v>
      </c>
      <c r="AM897" s="96" t="s">
        <v>47</v>
      </c>
      <c r="AN897" s="95" t="s">
        <v>47</v>
      </c>
      <c r="AO897" s="96" t="s">
        <v>47</v>
      </c>
      <c r="AP897" s="95" t="s">
        <v>47</v>
      </c>
    </row>
    <row r="898" spans="1:42" ht="15" customHeight="1" x14ac:dyDescent="0.25">
      <c r="A898" s="95" t="s">
        <v>2836</v>
      </c>
      <c r="B898" s="96">
        <v>44377</v>
      </c>
      <c r="C898" s="95" t="s">
        <v>46</v>
      </c>
      <c r="D898" s="95" t="s">
        <v>1054</v>
      </c>
      <c r="E898" s="95" t="s">
        <v>2486</v>
      </c>
      <c r="F898" s="95" t="s">
        <v>2571</v>
      </c>
      <c r="G898" s="95" t="s">
        <v>48</v>
      </c>
      <c r="H898" s="95" t="s">
        <v>1448</v>
      </c>
      <c r="I898" s="9" t="s">
        <v>47</v>
      </c>
      <c r="J898" s="9" t="s">
        <v>47</v>
      </c>
      <c r="K898" s="9" t="s">
        <v>47</v>
      </c>
      <c r="L898" s="9" t="s">
        <v>47</v>
      </c>
      <c r="M898" s="9">
        <v>0</v>
      </c>
      <c r="N898" s="95" t="s">
        <v>47</v>
      </c>
      <c r="O898" s="95" t="s">
        <v>1449</v>
      </c>
      <c r="P898" s="95" t="s">
        <v>1450</v>
      </c>
      <c r="Q898" s="9">
        <v>15982816</v>
      </c>
      <c r="R898" s="9">
        <v>0</v>
      </c>
      <c r="S898" s="9">
        <v>5188320</v>
      </c>
      <c r="T898" s="9">
        <v>0</v>
      </c>
      <c r="U898" s="95" t="s">
        <v>50</v>
      </c>
      <c r="V898" s="9">
        <v>0</v>
      </c>
      <c r="W898" s="9">
        <v>9305600</v>
      </c>
      <c r="X898" s="95" t="s">
        <v>49</v>
      </c>
      <c r="Y898" s="9">
        <v>1488896</v>
      </c>
      <c r="Z898" s="9">
        <v>0</v>
      </c>
      <c r="AA898" s="95" t="s">
        <v>50</v>
      </c>
      <c r="AB898" s="9">
        <v>0</v>
      </c>
      <c r="AC898" s="9">
        <v>0</v>
      </c>
      <c r="AD898" s="95" t="s">
        <v>50</v>
      </c>
      <c r="AE898" s="9">
        <v>0</v>
      </c>
      <c r="AF898" s="95">
        <v>0</v>
      </c>
      <c r="AG898" s="95" t="s">
        <v>50</v>
      </c>
      <c r="AH898" s="9">
        <v>0</v>
      </c>
      <c r="AI898" s="9">
        <v>0</v>
      </c>
      <c r="AJ898" s="95" t="s">
        <v>50</v>
      </c>
      <c r="AK898" s="9">
        <v>0</v>
      </c>
      <c r="AL898" s="9">
        <v>0</v>
      </c>
      <c r="AM898" s="96" t="s">
        <v>47</v>
      </c>
      <c r="AN898" s="95" t="s">
        <v>47</v>
      </c>
      <c r="AO898" s="96" t="s">
        <v>47</v>
      </c>
      <c r="AP898" s="95" t="s">
        <v>47</v>
      </c>
    </row>
    <row r="899" spans="1:42" ht="15" customHeight="1" x14ac:dyDescent="0.25">
      <c r="A899" s="95" t="s">
        <v>2837</v>
      </c>
      <c r="B899" s="96">
        <v>44377</v>
      </c>
      <c r="C899" s="95" t="s">
        <v>46</v>
      </c>
      <c r="D899" s="95" t="s">
        <v>1054</v>
      </c>
      <c r="E899" s="95" t="s">
        <v>2486</v>
      </c>
      <c r="F899" s="95" t="s">
        <v>2571</v>
      </c>
      <c r="G899" s="95" t="s">
        <v>48</v>
      </c>
      <c r="H899" s="95" t="s">
        <v>1452</v>
      </c>
      <c r="I899" s="9" t="s">
        <v>47</v>
      </c>
      <c r="J899" s="9" t="s">
        <v>47</v>
      </c>
      <c r="K899" s="9" t="s">
        <v>47</v>
      </c>
      <c r="L899" s="9" t="s">
        <v>47</v>
      </c>
      <c r="M899" s="9">
        <v>0</v>
      </c>
      <c r="N899" s="95" t="s">
        <v>47</v>
      </c>
      <c r="O899" s="95" t="s">
        <v>1453</v>
      </c>
      <c r="P899" s="95" t="s">
        <v>1454</v>
      </c>
      <c r="Q899" s="9">
        <v>2843520</v>
      </c>
      <c r="R899" s="9">
        <v>0</v>
      </c>
      <c r="S899" s="9">
        <v>2843520</v>
      </c>
      <c r="T899" s="9">
        <v>0</v>
      </c>
      <c r="U899" s="95" t="s">
        <v>50</v>
      </c>
      <c r="V899" s="9">
        <v>0</v>
      </c>
      <c r="W899" s="9">
        <v>0</v>
      </c>
      <c r="X899" s="95" t="s">
        <v>50</v>
      </c>
      <c r="Y899" s="9">
        <v>0</v>
      </c>
      <c r="Z899" s="9">
        <v>0</v>
      </c>
      <c r="AA899" s="95" t="s">
        <v>50</v>
      </c>
      <c r="AB899" s="9">
        <v>0</v>
      </c>
      <c r="AC899" s="9">
        <v>0</v>
      </c>
      <c r="AD899" s="95" t="s">
        <v>50</v>
      </c>
      <c r="AE899" s="9">
        <v>0</v>
      </c>
      <c r="AF899" s="95">
        <v>0</v>
      </c>
      <c r="AG899" s="95" t="s">
        <v>50</v>
      </c>
      <c r="AH899" s="9">
        <v>0</v>
      </c>
      <c r="AI899" s="9">
        <v>0</v>
      </c>
      <c r="AJ899" s="95" t="s">
        <v>50</v>
      </c>
      <c r="AK899" s="9">
        <v>0</v>
      </c>
      <c r="AL899" s="9">
        <v>0</v>
      </c>
      <c r="AM899" s="96" t="s">
        <v>47</v>
      </c>
      <c r="AN899" s="95" t="s">
        <v>47</v>
      </c>
      <c r="AO899" s="96" t="s">
        <v>47</v>
      </c>
      <c r="AP899" s="95" t="s">
        <v>47</v>
      </c>
    </row>
    <row r="900" spans="1:42" ht="15" customHeight="1" x14ac:dyDescent="0.25">
      <c r="A900" s="95" t="s">
        <v>2838</v>
      </c>
      <c r="B900" s="96">
        <v>44377</v>
      </c>
      <c r="C900" s="95" t="s">
        <v>46</v>
      </c>
      <c r="D900" s="95" t="s">
        <v>1054</v>
      </c>
      <c r="E900" s="95" t="s">
        <v>2486</v>
      </c>
      <c r="F900" s="95" t="s">
        <v>2571</v>
      </c>
      <c r="G900" s="95" t="s">
        <v>48</v>
      </c>
      <c r="H900" s="95" t="s">
        <v>1456</v>
      </c>
      <c r="I900" s="9" t="s">
        <v>47</v>
      </c>
      <c r="J900" s="9" t="s">
        <v>47</v>
      </c>
      <c r="K900" s="9" t="s">
        <v>47</v>
      </c>
      <c r="L900" s="9" t="s">
        <v>47</v>
      </c>
      <c r="M900" s="9">
        <v>0</v>
      </c>
      <c r="N900" s="95" t="s">
        <v>47</v>
      </c>
      <c r="O900" s="95" t="s">
        <v>56</v>
      </c>
      <c r="P900" s="95" t="s">
        <v>47</v>
      </c>
      <c r="Q900" s="9">
        <v>87499520</v>
      </c>
      <c r="R900" s="9">
        <v>0</v>
      </c>
      <c r="S900" s="9">
        <v>79778560</v>
      </c>
      <c r="T900" s="9">
        <v>0</v>
      </c>
      <c r="U900" s="95" t="s">
        <v>50</v>
      </c>
      <c r="V900" s="9">
        <v>0</v>
      </c>
      <c r="W900" s="9">
        <v>6656000</v>
      </c>
      <c r="X900" s="95" t="s">
        <v>49</v>
      </c>
      <c r="Y900" s="9">
        <v>1064960</v>
      </c>
      <c r="Z900" s="9">
        <v>0</v>
      </c>
      <c r="AA900" s="95" t="s">
        <v>50</v>
      </c>
      <c r="AB900" s="9">
        <v>0</v>
      </c>
      <c r="AC900" s="9">
        <v>0</v>
      </c>
      <c r="AD900" s="95" t="s">
        <v>50</v>
      </c>
      <c r="AE900" s="9">
        <v>0</v>
      </c>
      <c r="AF900" s="95">
        <v>0</v>
      </c>
      <c r="AG900" s="95" t="s">
        <v>50</v>
      </c>
      <c r="AH900" s="9">
        <v>0</v>
      </c>
      <c r="AI900" s="9">
        <v>0</v>
      </c>
      <c r="AJ900" s="95" t="s">
        <v>50</v>
      </c>
      <c r="AK900" s="9">
        <v>0</v>
      </c>
      <c r="AL900" s="9">
        <v>0</v>
      </c>
      <c r="AM900" s="96" t="s">
        <v>47</v>
      </c>
      <c r="AN900" s="95" t="s">
        <v>47</v>
      </c>
      <c r="AO900" s="96" t="s">
        <v>47</v>
      </c>
      <c r="AP900" s="95" t="s">
        <v>47</v>
      </c>
    </row>
    <row r="901" spans="1:42" ht="15" customHeight="1" x14ac:dyDescent="0.25">
      <c r="A901" s="95" t="s">
        <v>2839</v>
      </c>
      <c r="B901" s="96">
        <v>44377</v>
      </c>
      <c r="C901" s="95" t="s">
        <v>46</v>
      </c>
      <c r="D901" s="95" t="s">
        <v>1054</v>
      </c>
      <c r="E901" s="95" t="s">
        <v>2486</v>
      </c>
      <c r="F901" s="95" t="s">
        <v>2571</v>
      </c>
      <c r="G901" s="95" t="s">
        <v>84</v>
      </c>
      <c r="H901" s="95" t="s">
        <v>47</v>
      </c>
      <c r="I901" s="9" t="s">
        <v>1055</v>
      </c>
      <c r="J901" s="9" t="s">
        <v>47</v>
      </c>
      <c r="K901" s="9" t="s">
        <v>1472</v>
      </c>
      <c r="L901" s="9" t="s">
        <v>1363</v>
      </c>
      <c r="M901" s="9">
        <v>17199200</v>
      </c>
      <c r="N901" s="95" t="s">
        <v>87</v>
      </c>
      <c r="O901" s="95" t="s">
        <v>1473</v>
      </c>
      <c r="P901" s="95" t="s">
        <v>1474</v>
      </c>
      <c r="Q901" s="9">
        <v>-17199200</v>
      </c>
      <c r="R901" s="9">
        <v>0</v>
      </c>
      <c r="S901" s="9">
        <v>-17199200</v>
      </c>
      <c r="T901" s="9">
        <v>0</v>
      </c>
      <c r="U901" s="95" t="s">
        <v>50</v>
      </c>
      <c r="V901" s="9">
        <v>0</v>
      </c>
      <c r="W901" s="9">
        <v>0</v>
      </c>
      <c r="X901" s="95" t="s">
        <v>50</v>
      </c>
      <c r="Y901" s="9">
        <v>0</v>
      </c>
      <c r="Z901" s="9">
        <v>0</v>
      </c>
      <c r="AA901" s="95" t="s">
        <v>50</v>
      </c>
      <c r="AB901" s="9">
        <v>0</v>
      </c>
      <c r="AC901" s="9">
        <v>0</v>
      </c>
      <c r="AD901" s="95" t="s">
        <v>50</v>
      </c>
      <c r="AE901" s="9">
        <v>0</v>
      </c>
      <c r="AF901" s="95">
        <v>0</v>
      </c>
      <c r="AG901" s="95" t="s">
        <v>50</v>
      </c>
      <c r="AH901" s="9">
        <v>0</v>
      </c>
      <c r="AI901" s="9">
        <v>0</v>
      </c>
      <c r="AJ901" s="95" t="s">
        <v>50</v>
      </c>
      <c r="AK901" s="9">
        <v>0</v>
      </c>
      <c r="AL901" s="9">
        <v>0</v>
      </c>
      <c r="AM901" s="96" t="s">
        <v>47</v>
      </c>
      <c r="AN901" s="95" t="s">
        <v>47</v>
      </c>
      <c r="AO901" s="96" t="s">
        <v>47</v>
      </c>
      <c r="AP901" s="95" t="s">
        <v>47</v>
      </c>
    </row>
    <row r="902" spans="1:42" ht="15" customHeight="1" x14ac:dyDescent="0.25">
      <c r="A902" s="95" t="s">
        <v>2840</v>
      </c>
      <c r="B902" s="96">
        <v>44377</v>
      </c>
      <c r="C902" s="95" t="s">
        <v>46</v>
      </c>
      <c r="D902" s="95" t="s">
        <v>1054</v>
      </c>
      <c r="E902" s="95" t="s">
        <v>2486</v>
      </c>
      <c r="F902" s="95" t="s">
        <v>2571</v>
      </c>
      <c r="G902" s="95" t="s">
        <v>48</v>
      </c>
      <c r="H902" s="95" t="s">
        <v>1458</v>
      </c>
      <c r="I902" s="9" t="s">
        <v>47</v>
      </c>
      <c r="J902" s="9" t="s">
        <v>47</v>
      </c>
      <c r="K902" s="9" t="s">
        <v>47</v>
      </c>
      <c r="L902" s="9" t="s">
        <v>47</v>
      </c>
      <c r="M902" s="9">
        <v>0</v>
      </c>
      <c r="N902" s="95" t="s">
        <v>47</v>
      </c>
      <c r="O902" s="95" t="s">
        <v>56</v>
      </c>
      <c r="P902" s="95" t="s">
        <v>47</v>
      </c>
      <c r="Q902" s="9">
        <v>38359360</v>
      </c>
      <c r="R902" s="9">
        <v>0</v>
      </c>
      <c r="S902" s="9">
        <v>25441600</v>
      </c>
      <c r="T902" s="9">
        <v>0</v>
      </c>
      <c r="U902" s="95" t="s">
        <v>50</v>
      </c>
      <c r="V902" s="9">
        <v>0</v>
      </c>
      <c r="W902" s="9">
        <v>11136000</v>
      </c>
      <c r="X902" s="95" t="s">
        <v>49</v>
      </c>
      <c r="Y902" s="9">
        <v>1781760</v>
      </c>
      <c r="Z902" s="9">
        <v>0</v>
      </c>
      <c r="AA902" s="95" t="s">
        <v>50</v>
      </c>
      <c r="AB902" s="9">
        <v>0</v>
      </c>
      <c r="AC902" s="9">
        <v>0</v>
      </c>
      <c r="AD902" s="95" t="s">
        <v>50</v>
      </c>
      <c r="AE902" s="9">
        <v>0</v>
      </c>
      <c r="AF902" s="95">
        <v>0</v>
      </c>
      <c r="AG902" s="95" t="s">
        <v>50</v>
      </c>
      <c r="AH902" s="9">
        <v>0</v>
      </c>
      <c r="AI902" s="9">
        <v>0</v>
      </c>
      <c r="AJ902" s="95" t="s">
        <v>50</v>
      </c>
      <c r="AK902" s="9">
        <v>0</v>
      </c>
      <c r="AL902" s="9">
        <v>0</v>
      </c>
      <c r="AM902" s="96" t="s">
        <v>47</v>
      </c>
      <c r="AN902" s="95" t="s">
        <v>47</v>
      </c>
      <c r="AO902" s="96" t="s">
        <v>47</v>
      </c>
      <c r="AP902" s="95" t="s">
        <v>47</v>
      </c>
    </row>
    <row r="903" spans="1:42" ht="15" customHeight="1" x14ac:dyDescent="0.25">
      <c r="A903" s="95" t="s">
        <v>2841</v>
      </c>
      <c r="B903" s="96">
        <v>44377</v>
      </c>
      <c r="C903" s="95" t="s">
        <v>46</v>
      </c>
      <c r="D903" s="95" t="s">
        <v>1054</v>
      </c>
      <c r="E903" s="95" t="s">
        <v>2486</v>
      </c>
      <c r="F903" s="95" t="s">
        <v>2571</v>
      </c>
      <c r="G903" s="95" t="s">
        <v>48</v>
      </c>
      <c r="H903" s="95" t="s">
        <v>1460</v>
      </c>
      <c r="I903" s="9" t="s">
        <v>47</v>
      </c>
      <c r="J903" s="9" t="s">
        <v>47</v>
      </c>
      <c r="K903" s="9" t="s">
        <v>47</v>
      </c>
      <c r="L903" s="9" t="s">
        <v>47</v>
      </c>
      <c r="M903" s="9">
        <v>0</v>
      </c>
      <c r="N903" s="95" t="s">
        <v>47</v>
      </c>
      <c r="O903" s="95" t="s">
        <v>1461</v>
      </c>
      <c r="P903" s="95" t="s">
        <v>1462</v>
      </c>
      <c r="Q903" s="9">
        <v>3886240</v>
      </c>
      <c r="R903" s="9">
        <v>0</v>
      </c>
      <c r="S903" s="9">
        <v>3886240</v>
      </c>
      <c r="T903" s="9">
        <v>0</v>
      </c>
      <c r="U903" s="95" t="s">
        <v>50</v>
      </c>
      <c r="V903" s="9">
        <v>0</v>
      </c>
      <c r="W903" s="9">
        <v>0</v>
      </c>
      <c r="X903" s="95" t="s">
        <v>50</v>
      </c>
      <c r="Y903" s="9">
        <v>0</v>
      </c>
      <c r="Z903" s="9">
        <v>0</v>
      </c>
      <c r="AA903" s="95" t="s">
        <v>50</v>
      </c>
      <c r="AB903" s="9">
        <v>0</v>
      </c>
      <c r="AC903" s="9">
        <v>0</v>
      </c>
      <c r="AD903" s="95" t="s">
        <v>50</v>
      </c>
      <c r="AE903" s="9">
        <v>0</v>
      </c>
      <c r="AF903" s="95">
        <v>0</v>
      </c>
      <c r="AG903" s="95" t="s">
        <v>50</v>
      </c>
      <c r="AH903" s="9">
        <v>0</v>
      </c>
      <c r="AI903" s="9">
        <v>0</v>
      </c>
      <c r="AJ903" s="95" t="s">
        <v>50</v>
      </c>
      <c r="AK903" s="9">
        <v>0</v>
      </c>
      <c r="AL903" s="9">
        <v>0</v>
      </c>
      <c r="AM903" s="96" t="s">
        <v>47</v>
      </c>
      <c r="AN903" s="95" t="s">
        <v>47</v>
      </c>
      <c r="AO903" s="96" t="s">
        <v>47</v>
      </c>
      <c r="AP903" s="95" t="s">
        <v>47</v>
      </c>
    </row>
    <row r="904" spans="1:42" ht="15" customHeight="1" x14ac:dyDescent="0.25">
      <c r="A904" s="95" t="s">
        <v>2842</v>
      </c>
      <c r="B904" s="96">
        <v>44377</v>
      </c>
      <c r="C904" s="95" t="s">
        <v>46</v>
      </c>
      <c r="D904" s="95" t="s">
        <v>1054</v>
      </c>
      <c r="E904" s="95" t="s">
        <v>2486</v>
      </c>
      <c r="F904" s="95" t="s">
        <v>2571</v>
      </c>
      <c r="G904" s="95" t="s">
        <v>48</v>
      </c>
      <c r="H904" s="95" t="s">
        <v>1464</v>
      </c>
      <c r="I904" s="9" t="s">
        <v>47</v>
      </c>
      <c r="J904" s="9" t="s">
        <v>47</v>
      </c>
      <c r="K904" s="9" t="s">
        <v>47</v>
      </c>
      <c r="L904" s="9" t="s">
        <v>47</v>
      </c>
      <c r="M904" s="9">
        <v>0</v>
      </c>
      <c r="N904" s="95" t="s">
        <v>47</v>
      </c>
      <c r="O904" s="95" t="s">
        <v>56</v>
      </c>
      <c r="P904" s="95" t="s">
        <v>47</v>
      </c>
      <c r="Q904" s="9">
        <v>122321920</v>
      </c>
      <c r="R904" s="9">
        <v>0</v>
      </c>
      <c r="S904" s="9">
        <v>82321408</v>
      </c>
      <c r="T904" s="9">
        <v>0</v>
      </c>
      <c r="U904" s="95" t="s">
        <v>50</v>
      </c>
      <c r="V904" s="9">
        <v>0</v>
      </c>
      <c r="W904" s="9">
        <v>34483200</v>
      </c>
      <c r="X904" s="95" t="s">
        <v>50</v>
      </c>
      <c r="Y904" s="9">
        <v>5517312</v>
      </c>
      <c r="Z904" s="9">
        <v>0</v>
      </c>
      <c r="AA904" s="95" t="s">
        <v>50</v>
      </c>
      <c r="AB904" s="9">
        <v>0</v>
      </c>
      <c r="AC904" s="9">
        <v>0</v>
      </c>
      <c r="AD904" s="95" t="s">
        <v>50</v>
      </c>
      <c r="AE904" s="9">
        <v>0</v>
      </c>
      <c r="AF904" s="95">
        <v>0</v>
      </c>
      <c r="AG904" s="95" t="s">
        <v>50</v>
      </c>
      <c r="AH904" s="9">
        <v>0</v>
      </c>
      <c r="AI904" s="9">
        <v>0</v>
      </c>
      <c r="AJ904" s="95" t="s">
        <v>50</v>
      </c>
      <c r="AK904" s="9">
        <v>0</v>
      </c>
      <c r="AL904" s="9">
        <v>0</v>
      </c>
      <c r="AM904" s="96" t="s">
        <v>47</v>
      </c>
      <c r="AN904" s="95" t="s">
        <v>47</v>
      </c>
      <c r="AO904" s="96" t="s">
        <v>47</v>
      </c>
      <c r="AP904" s="95" t="s">
        <v>47</v>
      </c>
    </row>
    <row r="905" spans="1:42" ht="15" customHeight="1" x14ac:dyDescent="0.25">
      <c r="A905" s="95" t="s">
        <v>2843</v>
      </c>
      <c r="B905" s="96">
        <v>44377</v>
      </c>
      <c r="C905" s="95" t="s">
        <v>46</v>
      </c>
      <c r="D905" s="95" t="s">
        <v>1054</v>
      </c>
      <c r="E905" s="95" t="s">
        <v>2486</v>
      </c>
      <c r="F905" s="95" t="s">
        <v>2571</v>
      </c>
      <c r="G905" s="95" t="s">
        <v>48</v>
      </c>
      <c r="H905" s="95" t="s">
        <v>1466</v>
      </c>
      <c r="I905" s="9" t="s">
        <v>47</v>
      </c>
      <c r="J905" s="9" t="s">
        <v>47</v>
      </c>
      <c r="K905" s="9" t="s">
        <v>47</v>
      </c>
      <c r="L905" s="9" t="s">
        <v>47</v>
      </c>
      <c r="M905" s="9">
        <v>0</v>
      </c>
      <c r="N905" s="95" t="s">
        <v>47</v>
      </c>
      <c r="O905" s="95" t="s">
        <v>56</v>
      </c>
      <c r="P905" s="95" t="s">
        <v>47</v>
      </c>
      <c r="Q905" s="9">
        <v>48750880</v>
      </c>
      <c r="R905" s="9">
        <v>0</v>
      </c>
      <c r="S905" s="9">
        <v>32575840</v>
      </c>
      <c r="T905" s="9">
        <v>0</v>
      </c>
      <c r="U905" s="95" t="s">
        <v>50</v>
      </c>
      <c r="V905" s="9">
        <v>0</v>
      </c>
      <c r="W905" s="9">
        <v>13944000</v>
      </c>
      <c r="X905" s="95" t="s">
        <v>50</v>
      </c>
      <c r="Y905" s="9">
        <v>2231040</v>
      </c>
      <c r="Z905" s="9">
        <v>0</v>
      </c>
      <c r="AA905" s="95" t="s">
        <v>50</v>
      </c>
      <c r="AB905" s="9">
        <v>0</v>
      </c>
      <c r="AC905" s="9">
        <v>0</v>
      </c>
      <c r="AD905" s="95" t="s">
        <v>50</v>
      </c>
      <c r="AE905" s="9">
        <v>0</v>
      </c>
      <c r="AF905" s="95">
        <v>0</v>
      </c>
      <c r="AG905" s="95" t="s">
        <v>50</v>
      </c>
      <c r="AH905" s="9">
        <v>0</v>
      </c>
      <c r="AI905" s="9">
        <v>0</v>
      </c>
      <c r="AJ905" s="95" t="s">
        <v>50</v>
      </c>
      <c r="AK905" s="9">
        <v>0</v>
      </c>
      <c r="AL905" s="9">
        <v>0</v>
      </c>
      <c r="AM905" s="96" t="s">
        <v>47</v>
      </c>
      <c r="AN905" s="95" t="s">
        <v>47</v>
      </c>
      <c r="AO905" s="96" t="s">
        <v>47</v>
      </c>
      <c r="AP905" s="95" t="s">
        <v>47</v>
      </c>
    </row>
    <row r="906" spans="1:42" ht="15" customHeight="1" x14ac:dyDescent="0.25">
      <c r="A906" s="95" t="s">
        <v>2844</v>
      </c>
      <c r="B906" s="96">
        <v>44377</v>
      </c>
      <c r="C906" s="95" t="s">
        <v>46</v>
      </c>
      <c r="D906" s="95" t="s">
        <v>1054</v>
      </c>
      <c r="E906" s="95" t="s">
        <v>2486</v>
      </c>
      <c r="F906" s="95" t="s">
        <v>2571</v>
      </c>
      <c r="G906" s="95" t="s">
        <v>48</v>
      </c>
      <c r="H906" s="95" t="s">
        <v>1468</v>
      </c>
      <c r="I906" s="9" t="s">
        <v>47</v>
      </c>
      <c r="J906" s="9" t="s">
        <v>47</v>
      </c>
      <c r="K906" s="9" t="s">
        <v>47</v>
      </c>
      <c r="L906" s="9" t="s">
        <v>47</v>
      </c>
      <c r="M906" s="9">
        <v>0</v>
      </c>
      <c r="N906" s="95" t="s">
        <v>47</v>
      </c>
      <c r="O906" s="95" t="s">
        <v>1469</v>
      </c>
      <c r="P906" s="95" t="s">
        <v>1470</v>
      </c>
      <c r="Q906" s="9">
        <v>2057184</v>
      </c>
      <c r="R906" s="9">
        <v>0</v>
      </c>
      <c r="S906" s="9">
        <v>2057184</v>
      </c>
      <c r="T906" s="9">
        <v>0</v>
      </c>
      <c r="U906" s="95" t="s">
        <v>50</v>
      </c>
      <c r="V906" s="9">
        <v>0</v>
      </c>
      <c r="W906" s="9">
        <v>0</v>
      </c>
      <c r="X906" s="95" t="s">
        <v>50</v>
      </c>
      <c r="Y906" s="9">
        <v>0</v>
      </c>
      <c r="Z906" s="9">
        <v>0</v>
      </c>
      <c r="AA906" s="95" t="s">
        <v>50</v>
      </c>
      <c r="AB906" s="9">
        <v>0</v>
      </c>
      <c r="AC906" s="9">
        <v>0</v>
      </c>
      <c r="AD906" s="95" t="s">
        <v>50</v>
      </c>
      <c r="AE906" s="9">
        <v>0</v>
      </c>
      <c r="AF906" s="95">
        <v>0</v>
      </c>
      <c r="AG906" s="95" t="s">
        <v>50</v>
      </c>
      <c r="AH906" s="9">
        <v>0</v>
      </c>
      <c r="AI906" s="9">
        <v>0</v>
      </c>
      <c r="AJ906" s="95" t="s">
        <v>50</v>
      </c>
      <c r="AK906" s="9">
        <v>0</v>
      </c>
      <c r="AL906" s="9">
        <v>0</v>
      </c>
      <c r="AM906" s="96" t="s">
        <v>47</v>
      </c>
      <c r="AN906" s="95" t="s">
        <v>47</v>
      </c>
      <c r="AO906" s="96" t="s">
        <v>47</v>
      </c>
      <c r="AP906" s="95" t="s">
        <v>47</v>
      </c>
    </row>
    <row r="907" spans="1:42" ht="15" customHeight="1" x14ac:dyDescent="0.25">
      <c r="A907" s="95" t="s">
        <v>2845</v>
      </c>
      <c r="B907" s="97">
        <v>44377</v>
      </c>
      <c r="C907" s="95" t="s">
        <v>46</v>
      </c>
      <c r="D907" s="95" t="s">
        <v>2260</v>
      </c>
      <c r="E907" s="95" t="s">
        <v>2261</v>
      </c>
      <c r="F907" s="93" t="s">
        <v>2591</v>
      </c>
      <c r="G907" s="95" t="s">
        <v>48</v>
      </c>
      <c r="H907" s="95" t="s">
        <v>2265</v>
      </c>
      <c r="I907" s="9" t="s">
        <v>47</v>
      </c>
      <c r="J907" s="9" t="s">
        <v>47</v>
      </c>
      <c r="K907" s="9" t="s">
        <v>47</v>
      </c>
      <c r="L907" s="9" t="s">
        <v>47</v>
      </c>
      <c r="M907" s="9">
        <v>0</v>
      </c>
      <c r="N907" s="95" t="s">
        <v>47</v>
      </c>
      <c r="O907" s="95" t="s">
        <v>2258</v>
      </c>
      <c r="P907" s="95" t="s">
        <v>47</v>
      </c>
      <c r="Q907" s="9"/>
      <c r="R907" s="9">
        <v>0</v>
      </c>
      <c r="S907" s="9"/>
      <c r="T907" s="9">
        <v>0</v>
      </c>
      <c r="U907" s="95" t="s">
        <v>50</v>
      </c>
      <c r="V907" s="9">
        <v>0</v>
      </c>
      <c r="W907" s="9">
        <v>0</v>
      </c>
      <c r="X907" s="95" t="s">
        <v>49</v>
      </c>
      <c r="Y907" s="9">
        <v>0</v>
      </c>
      <c r="Z907" s="9">
        <v>0</v>
      </c>
      <c r="AA907" s="95" t="s">
        <v>50</v>
      </c>
      <c r="AB907" s="9">
        <v>0</v>
      </c>
      <c r="AC907" s="9">
        <v>0</v>
      </c>
      <c r="AD907" s="95" t="s">
        <v>50</v>
      </c>
      <c r="AE907" s="9">
        <v>0</v>
      </c>
      <c r="AF907" s="95">
        <v>0</v>
      </c>
      <c r="AG907" s="98"/>
      <c r="AH907" s="98"/>
      <c r="AI907" s="98"/>
      <c r="AJ907" s="98"/>
      <c r="AK907" s="9"/>
      <c r="AL907" s="99"/>
      <c r="AM907" s="98"/>
      <c r="AN907" s="98"/>
      <c r="AO907" s="98"/>
      <c r="AP907" s="98"/>
    </row>
    <row r="909" spans="1:42" hidden="1" x14ac:dyDescent="0.25">
      <c r="Q909" s="8">
        <f>SUM(Q2:Q908)</f>
        <v>708905400862.25818</v>
      </c>
      <c r="R909" s="8">
        <f>SUM(R2:R886)</f>
        <v>0</v>
      </c>
      <c r="S909" s="8">
        <f>SUM(S2:S908)</f>
        <v>535460669094.73975</v>
      </c>
      <c r="T909" s="8">
        <f>SUM(T2:T906)</f>
        <v>2524214775.8499999</v>
      </c>
      <c r="V909" s="8">
        <f>SUM(V2:V906)</f>
        <v>403874364.13599998</v>
      </c>
      <c r="W909" s="8">
        <f>SUM(W2:W906)</f>
        <v>146977845958.75</v>
      </c>
      <c r="Y909" s="8">
        <f>SUM(Y2:Y906)</f>
        <v>23516455353.400002</v>
      </c>
      <c r="Z909" s="8">
        <f>SUM(Z2:Z886)</f>
        <v>0</v>
      </c>
      <c r="AB909" s="8">
        <f>SUM(AB2:AB886)</f>
        <v>0</v>
      </c>
      <c r="AC909" s="8">
        <f>SUM(AC2:AC906)</f>
        <v>20686400</v>
      </c>
      <c r="AE909" s="8">
        <f>SUM(AE2:AE906)</f>
        <v>1654912</v>
      </c>
      <c r="AI909" s="8">
        <f>SUM(AI2:AI886)</f>
        <v>0</v>
      </c>
      <c r="AK909" s="8">
        <f t="shared" ref="AK909:AL911" si="0">SUM(AK2:AK886)</f>
        <v>0</v>
      </c>
      <c r="AL909" s="8">
        <f t="shared" si="0"/>
        <v>0</v>
      </c>
    </row>
    <row r="910" spans="1:42" hidden="1" x14ac:dyDescent="0.25">
      <c r="Q910" s="8"/>
      <c r="R910" s="8">
        <f>SUM(R3:R887)</f>
        <v>0</v>
      </c>
      <c r="S910" s="8">
        <f>+S909*0.3</f>
        <v>160638200728.42191</v>
      </c>
      <c r="T910" s="8">
        <f>+T909*0.3</f>
        <v>757264432.755</v>
      </c>
      <c r="V910" s="8">
        <f>+V909*0.3</f>
        <v>121162309.24079999</v>
      </c>
      <c r="W910" s="8">
        <f>+W909*0.3</f>
        <v>44093353787.625</v>
      </c>
      <c r="Y910" s="8">
        <f>+Y909*0.3</f>
        <v>7054936606.0200005</v>
      </c>
      <c r="Z910" s="8">
        <f>SUM(Z3:Z887)</f>
        <v>0</v>
      </c>
      <c r="AB910" s="8">
        <f>SUM(AB3:AB887)</f>
        <v>0</v>
      </c>
      <c r="AC910" s="8">
        <f>+AC909*0.3</f>
        <v>6205920</v>
      </c>
      <c r="AE910" s="8">
        <f>+AE909*0.3</f>
        <v>496473.59999999998</v>
      </c>
      <c r="AI910" s="8">
        <f>SUM(AI3:AI887)</f>
        <v>0</v>
      </c>
      <c r="AK910" s="8">
        <f t="shared" si="0"/>
        <v>0</v>
      </c>
      <c r="AL910" s="8">
        <f t="shared" si="0"/>
        <v>0</v>
      </c>
    </row>
    <row r="911" spans="1:42" x14ac:dyDescent="0.25">
      <c r="Q911" s="8">
        <f>SUM(S911:AJ911)</f>
        <v>496233780601.21307</v>
      </c>
      <c r="R911" s="8">
        <f>SUM(R4:R888)</f>
        <v>0</v>
      </c>
      <c r="S911" s="8">
        <f>+S909-S910</f>
        <v>374822468366.31787</v>
      </c>
      <c r="T911" s="8">
        <f>+T909-T910</f>
        <v>1766950343.0949998</v>
      </c>
      <c r="V911" s="8">
        <f>+V909-V910</f>
        <v>282712054.89520001</v>
      </c>
      <c r="W911" s="8">
        <f>+W909-W910</f>
        <v>102884492171.125</v>
      </c>
      <c r="Y911" s="8">
        <f>+Y909-Y910</f>
        <v>16461518747.380001</v>
      </c>
      <c r="Z911" s="8">
        <f>SUM(Z4:Z888)</f>
        <v>0</v>
      </c>
      <c r="AB911" s="8">
        <f>SUM(AB4:AB888)</f>
        <v>0</v>
      </c>
      <c r="AC911" s="8">
        <f>+AC909-AC910</f>
        <v>14480480</v>
      </c>
      <c r="AE911" s="8">
        <f>+AE909-AE910</f>
        <v>1158438.3999999999</v>
      </c>
      <c r="AI911" s="8">
        <f>SUM(AI4:AI888)</f>
        <v>0</v>
      </c>
      <c r="AK911" s="8">
        <f t="shared" si="0"/>
        <v>0</v>
      </c>
      <c r="AL911" s="8">
        <f t="shared" si="0"/>
        <v>0</v>
      </c>
    </row>
    <row r="913" spans="15:22" x14ac:dyDescent="0.25">
      <c r="O913" s="6"/>
      <c r="P913" s="9" t="s">
        <v>1475</v>
      </c>
    </row>
    <row r="914" spans="15:22" x14ac:dyDescent="0.25">
      <c r="O914" s="6"/>
      <c r="P914" s="6"/>
    </row>
    <row r="915" spans="15:22" x14ac:dyDescent="0.25">
      <c r="O915" s="6"/>
      <c r="P915" s="9" t="s">
        <v>1476</v>
      </c>
      <c r="Q915" s="9" t="s">
        <v>1477</v>
      </c>
      <c r="R915" s="9" t="s">
        <v>1478</v>
      </c>
      <c r="U915" s="10"/>
      <c r="V915" s="10"/>
    </row>
    <row r="916" spans="15:22" x14ac:dyDescent="0.25">
      <c r="O916" s="6"/>
      <c r="P916" s="6"/>
      <c r="U916" s="10"/>
      <c r="V916" s="88"/>
    </row>
    <row r="917" spans="15:22" x14ac:dyDescent="0.25">
      <c r="O917" s="9" t="s">
        <v>1479</v>
      </c>
      <c r="P917" s="9">
        <f>+S911</f>
        <v>374822468366.31787</v>
      </c>
      <c r="Q917" s="9"/>
      <c r="R917" s="9"/>
    </row>
    <row r="918" spans="15:22" x14ac:dyDescent="0.25">
      <c r="O918" s="9"/>
      <c r="P918" s="9"/>
      <c r="Q918" s="9"/>
      <c r="R918" s="9"/>
    </row>
    <row r="919" spans="15:22" x14ac:dyDescent="0.25">
      <c r="O919" s="9" t="s">
        <v>1480</v>
      </c>
      <c r="P919" s="9">
        <f>+T911+W911</f>
        <v>104651442514.22</v>
      </c>
      <c r="Q919" s="9">
        <f>+V911+Y911</f>
        <v>16744230802.275202</v>
      </c>
      <c r="R919" s="9"/>
    </row>
    <row r="920" spans="15:22" x14ac:dyDescent="0.25">
      <c r="O920" s="9"/>
      <c r="P920" s="9"/>
      <c r="Q920" s="9"/>
      <c r="R920" s="9"/>
    </row>
    <row r="921" spans="15:22" x14ac:dyDescent="0.25">
      <c r="O921" s="9" t="s">
        <v>1481</v>
      </c>
      <c r="P921" s="9">
        <f>+AC911</f>
        <v>14480480</v>
      </c>
      <c r="Q921" s="9">
        <f>+AE911</f>
        <v>1158438.3999999999</v>
      </c>
      <c r="R921" s="9">
        <v>0</v>
      </c>
    </row>
    <row r="922" spans="15:22" x14ac:dyDescent="0.25">
      <c r="O922" s="9"/>
      <c r="P922" s="9"/>
      <c r="Q922" s="9"/>
      <c r="R922" s="9"/>
    </row>
    <row r="923" spans="15:22" x14ac:dyDescent="0.25">
      <c r="O923" s="9" t="s">
        <v>1482</v>
      </c>
      <c r="P923" s="9">
        <v>0</v>
      </c>
      <c r="Q923" s="9">
        <v>0</v>
      </c>
      <c r="R923" s="9"/>
    </row>
    <row r="924" spans="15:22" x14ac:dyDescent="0.25">
      <c r="O924" s="9"/>
      <c r="P924" s="9"/>
      <c r="Q924" s="9"/>
      <c r="R924" s="9"/>
    </row>
    <row r="925" spans="15:22" x14ac:dyDescent="0.25">
      <c r="O925" s="9" t="s">
        <v>1483</v>
      </c>
      <c r="P925" s="9">
        <f>SUM(P917:P923)</f>
        <v>479488391360.53784</v>
      </c>
      <c r="Q925" s="9">
        <f>SUM(Q917:Q923)</f>
        <v>16745389240.675201</v>
      </c>
      <c r="R925" s="9">
        <v>0</v>
      </c>
    </row>
    <row r="926" spans="15:22" x14ac:dyDescent="0.25">
      <c r="O926" s="6"/>
      <c r="P926" s="6"/>
    </row>
    <row r="927" spans="15:22" x14ac:dyDescent="0.25">
      <c r="O927" s="6"/>
      <c r="P927" s="6"/>
    </row>
    <row r="928" spans="15:22" x14ac:dyDescent="0.25">
      <c r="O928" s="6"/>
      <c r="P928" s="6"/>
      <c r="Q928" s="197">
        <f>+P925+Q925-Q911</f>
        <v>0</v>
      </c>
    </row>
    <row r="936" spans="7:7" x14ac:dyDescent="0.25">
      <c r="G936" s="10"/>
    </row>
  </sheetData>
  <autoFilter ref="A7:AP7"/>
  <mergeCells count="3">
    <mergeCell ref="A2:I2"/>
    <mergeCell ref="A3:I3"/>
    <mergeCell ref="A5:I5"/>
  </mergeCells>
  <pageMargins left="0.11811023622047244" right="0.11811023622047244" top="0.3543307086614173" bottom="0.3543307086614173" header="0" footer="0"/>
  <pageSetup paperSize="300" scale="37" fitToHeight="0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AI222"/>
  <sheetViews>
    <sheetView topLeftCell="A52" zoomScaleNormal="100" workbookViewId="0">
      <selection activeCell="V64" sqref="V64:AB64"/>
    </sheetView>
  </sheetViews>
  <sheetFormatPr baseColWidth="10" defaultRowHeight="14.25" x14ac:dyDescent="0.2"/>
  <cols>
    <col min="1" max="2" width="3.7109375" style="18" customWidth="1"/>
    <col min="3" max="3" width="3.140625" style="18" customWidth="1"/>
    <col min="4" max="4" width="4.42578125" style="18" customWidth="1"/>
    <col min="5" max="6" width="3.85546875" style="18" customWidth="1"/>
    <col min="7" max="7" width="4.7109375" style="18" customWidth="1"/>
    <col min="8" max="8" width="4.28515625" style="18" customWidth="1"/>
    <col min="9" max="9" width="4" style="18" customWidth="1"/>
    <col min="10" max="10" width="3.140625" style="18" customWidth="1"/>
    <col min="11" max="11" width="3.7109375" style="18" customWidth="1"/>
    <col min="12" max="12" width="3.85546875" style="18" customWidth="1"/>
    <col min="13" max="13" width="6.5703125" style="18" customWidth="1"/>
    <col min="14" max="14" width="3.7109375" style="18" customWidth="1"/>
    <col min="15" max="15" width="4.7109375" style="18" customWidth="1"/>
    <col min="16" max="16" width="5" style="18" customWidth="1"/>
    <col min="17" max="17" width="4.42578125" style="18" customWidth="1"/>
    <col min="18" max="18" width="3.5703125" style="18" customWidth="1"/>
    <col min="19" max="19" width="3.42578125" style="18" customWidth="1"/>
    <col min="20" max="20" width="4" style="18" customWidth="1"/>
    <col min="21" max="21" width="3.140625" style="18" customWidth="1"/>
    <col min="22" max="22" width="4.28515625" style="87" customWidth="1"/>
    <col min="23" max="23" width="3.5703125" style="87" customWidth="1"/>
    <col min="24" max="24" width="3.42578125" style="87" customWidth="1"/>
    <col min="25" max="25" width="4.42578125" style="87" customWidth="1"/>
    <col min="26" max="26" width="4.140625" style="87" customWidth="1"/>
    <col min="27" max="27" width="3.85546875" style="87" customWidth="1"/>
    <col min="28" max="28" width="6.5703125" style="87" customWidth="1"/>
    <col min="29" max="29" width="19.140625" style="11" bestFit="1" customWidth="1"/>
    <col min="30" max="30" width="17.5703125" style="11" bestFit="1" customWidth="1"/>
    <col min="31" max="31" width="17.42578125" style="11" customWidth="1"/>
    <col min="32" max="32" width="46.5703125" style="11" customWidth="1"/>
    <col min="33" max="33" width="19.7109375" style="11" customWidth="1"/>
    <col min="34" max="34" width="16.7109375" style="11" customWidth="1"/>
    <col min="35" max="35" width="11.42578125" style="11"/>
    <col min="36" max="256" width="11.42578125" style="18"/>
    <col min="257" max="258" width="3.7109375" style="18" customWidth="1"/>
    <col min="259" max="259" width="3.140625" style="18" customWidth="1"/>
    <col min="260" max="260" width="4.42578125" style="18" customWidth="1"/>
    <col min="261" max="262" width="3.85546875" style="18" customWidth="1"/>
    <col min="263" max="263" width="4.7109375" style="18" customWidth="1"/>
    <col min="264" max="264" width="4.28515625" style="18" customWidth="1"/>
    <col min="265" max="265" width="4" style="18" customWidth="1"/>
    <col min="266" max="266" width="3.140625" style="18" customWidth="1"/>
    <col min="267" max="267" width="3.7109375" style="18" customWidth="1"/>
    <col min="268" max="268" width="3.85546875" style="18" customWidth="1"/>
    <col min="269" max="269" width="6.5703125" style="18" customWidth="1"/>
    <col min="270" max="270" width="3.7109375" style="18" customWidth="1"/>
    <col min="271" max="271" width="4.7109375" style="18" customWidth="1"/>
    <col min="272" max="272" width="5" style="18" customWidth="1"/>
    <col min="273" max="273" width="4.42578125" style="18" customWidth="1"/>
    <col min="274" max="274" width="3.5703125" style="18" customWidth="1"/>
    <col min="275" max="275" width="3.42578125" style="18" customWidth="1"/>
    <col min="276" max="276" width="4" style="18" customWidth="1"/>
    <col min="277" max="277" width="3.140625" style="18" customWidth="1"/>
    <col min="278" max="278" width="4.28515625" style="18" customWidth="1"/>
    <col min="279" max="279" width="3.5703125" style="18" customWidth="1"/>
    <col min="280" max="280" width="3.42578125" style="18" customWidth="1"/>
    <col min="281" max="281" width="4.42578125" style="18" customWidth="1"/>
    <col min="282" max="282" width="4.140625" style="18" customWidth="1"/>
    <col min="283" max="283" width="3.85546875" style="18" customWidth="1"/>
    <col min="284" max="284" width="6.5703125" style="18" customWidth="1"/>
    <col min="285" max="286" width="11.42578125" style="18"/>
    <col min="287" max="287" width="14.7109375" style="18" bestFit="1" customWidth="1"/>
    <col min="288" max="288" width="46.5703125" style="18" customWidth="1"/>
    <col min="289" max="289" width="19.7109375" style="18" customWidth="1"/>
    <col min="290" max="290" width="16.7109375" style="18" customWidth="1"/>
    <col min="291" max="512" width="11.42578125" style="18"/>
    <col min="513" max="514" width="3.7109375" style="18" customWidth="1"/>
    <col min="515" max="515" width="3.140625" style="18" customWidth="1"/>
    <col min="516" max="516" width="4.42578125" style="18" customWidth="1"/>
    <col min="517" max="518" width="3.85546875" style="18" customWidth="1"/>
    <col min="519" max="519" width="4.7109375" style="18" customWidth="1"/>
    <col min="520" max="520" width="4.28515625" style="18" customWidth="1"/>
    <col min="521" max="521" width="4" style="18" customWidth="1"/>
    <col min="522" max="522" width="3.140625" style="18" customWidth="1"/>
    <col min="523" max="523" width="3.7109375" style="18" customWidth="1"/>
    <col min="524" max="524" width="3.85546875" style="18" customWidth="1"/>
    <col min="525" max="525" width="6.5703125" style="18" customWidth="1"/>
    <col min="526" max="526" width="3.7109375" style="18" customWidth="1"/>
    <col min="527" max="527" width="4.7109375" style="18" customWidth="1"/>
    <col min="528" max="528" width="5" style="18" customWidth="1"/>
    <col min="529" max="529" width="4.42578125" style="18" customWidth="1"/>
    <col min="530" max="530" width="3.5703125" style="18" customWidth="1"/>
    <col min="531" max="531" width="3.42578125" style="18" customWidth="1"/>
    <col min="532" max="532" width="4" style="18" customWidth="1"/>
    <col min="533" max="533" width="3.140625" style="18" customWidth="1"/>
    <col min="534" max="534" width="4.28515625" style="18" customWidth="1"/>
    <col min="535" max="535" width="3.5703125" style="18" customWidth="1"/>
    <col min="536" max="536" width="3.42578125" style="18" customWidth="1"/>
    <col min="537" max="537" width="4.42578125" style="18" customWidth="1"/>
    <col min="538" max="538" width="4.140625" style="18" customWidth="1"/>
    <col min="539" max="539" width="3.85546875" style="18" customWidth="1"/>
    <col min="540" max="540" width="6.5703125" style="18" customWidth="1"/>
    <col min="541" max="542" width="11.42578125" style="18"/>
    <col min="543" max="543" width="14.7109375" style="18" bestFit="1" customWidth="1"/>
    <col min="544" max="544" width="46.5703125" style="18" customWidth="1"/>
    <col min="545" max="545" width="19.7109375" style="18" customWidth="1"/>
    <col min="546" max="546" width="16.7109375" style="18" customWidth="1"/>
    <col min="547" max="768" width="11.42578125" style="18"/>
    <col min="769" max="770" width="3.7109375" style="18" customWidth="1"/>
    <col min="771" max="771" width="3.140625" style="18" customWidth="1"/>
    <col min="772" max="772" width="4.42578125" style="18" customWidth="1"/>
    <col min="773" max="774" width="3.85546875" style="18" customWidth="1"/>
    <col min="775" max="775" width="4.7109375" style="18" customWidth="1"/>
    <col min="776" max="776" width="4.28515625" style="18" customWidth="1"/>
    <col min="777" max="777" width="4" style="18" customWidth="1"/>
    <col min="778" max="778" width="3.140625" style="18" customWidth="1"/>
    <col min="779" max="779" width="3.7109375" style="18" customWidth="1"/>
    <col min="780" max="780" width="3.85546875" style="18" customWidth="1"/>
    <col min="781" max="781" width="6.5703125" style="18" customWidth="1"/>
    <col min="782" max="782" width="3.7109375" style="18" customWidth="1"/>
    <col min="783" max="783" width="4.7109375" style="18" customWidth="1"/>
    <col min="784" max="784" width="5" style="18" customWidth="1"/>
    <col min="785" max="785" width="4.42578125" style="18" customWidth="1"/>
    <col min="786" max="786" width="3.5703125" style="18" customWidth="1"/>
    <col min="787" max="787" width="3.42578125" style="18" customWidth="1"/>
    <col min="788" max="788" width="4" style="18" customWidth="1"/>
    <col min="789" max="789" width="3.140625" style="18" customWidth="1"/>
    <col min="790" max="790" width="4.28515625" style="18" customWidth="1"/>
    <col min="791" max="791" width="3.5703125" style="18" customWidth="1"/>
    <col min="792" max="792" width="3.42578125" style="18" customWidth="1"/>
    <col min="793" max="793" width="4.42578125" style="18" customWidth="1"/>
    <col min="794" max="794" width="4.140625" style="18" customWidth="1"/>
    <col min="795" max="795" width="3.85546875" style="18" customWidth="1"/>
    <col min="796" max="796" width="6.5703125" style="18" customWidth="1"/>
    <col min="797" max="798" width="11.42578125" style="18"/>
    <col min="799" max="799" width="14.7109375" style="18" bestFit="1" customWidth="1"/>
    <col min="800" max="800" width="46.5703125" style="18" customWidth="1"/>
    <col min="801" max="801" width="19.7109375" style="18" customWidth="1"/>
    <col min="802" max="802" width="16.7109375" style="18" customWidth="1"/>
    <col min="803" max="1024" width="11.42578125" style="18"/>
    <col min="1025" max="1026" width="3.7109375" style="18" customWidth="1"/>
    <col min="1027" max="1027" width="3.140625" style="18" customWidth="1"/>
    <col min="1028" max="1028" width="4.42578125" style="18" customWidth="1"/>
    <col min="1029" max="1030" width="3.85546875" style="18" customWidth="1"/>
    <col min="1031" max="1031" width="4.7109375" style="18" customWidth="1"/>
    <col min="1032" max="1032" width="4.28515625" style="18" customWidth="1"/>
    <col min="1033" max="1033" width="4" style="18" customWidth="1"/>
    <col min="1034" max="1034" width="3.140625" style="18" customWidth="1"/>
    <col min="1035" max="1035" width="3.7109375" style="18" customWidth="1"/>
    <col min="1036" max="1036" width="3.85546875" style="18" customWidth="1"/>
    <col min="1037" max="1037" width="6.5703125" style="18" customWidth="1"/>
    <col min="1038" max="1038" width="3.7109375" style="18" customWidth="1"/>
    <col min="1039" max="1039" width="4.7109375" style="18" customWidth="1"/>
    <col min="1040" max="1040" width="5" style="18" customWidth="1"/>
    <col min="1041" max="1041" width="4.42578125" style="18" customWidth="1"/>
    <col min="1042" max="1042" width="3.5703125" style="18" customWidth="1"/>
    <col min="1043" max="1043" width="3.42578125" style="18" customWidth="1"/>
    <col min="1044" max="1044" width="4" style="18" customWidth="1"/>
    <col min="1045" max="1045" width="3.140625" style="18" customWidth="1"/>
    <col min="1046" max="1046" width="4.28515625" style="18" customWidth="1"/>
    <col min="1047" max="1047" width="3.5703125" style="18" customWidth="1"/>
    <col min="1048" max="1048" width="3.42578125" style="18" customWidth="1"/>
    <col min="1049" max="1049" width="4.42578125" style="18" customWidth="1"/>
    <col min="1050" max="1050" width="4.140625" style="18" customWidth="1"/>
    <col min="1051" max="1051" width="3.85546875" style="18" customWidth="1"/>
    <col min="1052" max="1052" width="6.5703125" style="18" customWidth="1"/>
    <col min="1053" max="1054" width="11.42578125" style="18"/>
    <col min="1055" max="1055" width="14.7109375" style="18" bestFit="1" customWidth="1"/>
    <col min="1056" max="1056" width="46.5703125" style="18" customWidth="1"/>
    <col min="1057" max="1057" width="19.7109375" style="18" customWidth="1"/>
    <col min="1058" max="1058" width="16.7109375" style="18" customWidth="1"/>
    <col min="1059" max="1280" width="11.42578125" style="18"/>
    <col min="1281" max="1282" width="3.7109375" style="18" customWidth="1"/>
    <col min="1283" max="1283" width="3.140625" style="18" customWidth="1"/>
    <col min="1284" max="1284" width="4.42578125" style="18" customWidth="1"/>
    <col min="1285" max="1286" width="3.85546875" style="18" customWidth="1"/>
    <col min="1287" max="1287" width="4.7109375" style="18" customWidth="1"/>
    <col min="1288" max="1288" width="4.28515625" style="18" customWidth="1"/>
    <col min="1289" max="1289" width="4" style="18" customWidth="1"/>
    <col min="1290" max="1290" width="3.140625" style="18" customWidth="1"/>
    <col min="1291" max="1291" width="3.7109375" style="18" customWidth="1"/>
    <col min="1292" max="1292" width="3.85546875" style="18" customWidth="1"/>
    <col min="1293" max="1293" width="6.5703125" style="18" customWidth="1"/>
    <col min="1294" max="1294" width="3.7109375" style="18" customWidth="1"/>
    <col min="1295" max="1295" width="4.7109375" style="18" customWidth="1"/>
    <col min="1296" max="1296" width="5" style="18" customWidth="1"/>
    <col min="1297" max="1297" width="4.42578125" style="18" customWidth="1"/>
    <col min="1298" max="1298" width="3.5703125" style="18" customWidth="1"/>
    <col min="1299" max="1299" width="3.42578125" style="18" customWidth="1"/>
    <col min="1300" max="1300" width="4" style="18" customWidth="1"/>
    <col min="1301" max="1301" width="3.140625" style="18" customWidth="1"/>
    <col min="1302" max="1302" width="4.28515625" style="18" customWidth="1"/>
    <col min="1303" max="1303" width="3.5703125" style="18" customWidth="1"/>
    <col min="1304" max="1304" width="3.42578125" style="18" customWidth="1"/>
    <col min="1305" max="1305" width="4.42578125" style="18" customWidth="1"/>
    <col min="1306" max="1306" width="4.140625" style="18" customWidth="1"/>
    <col min="1307" max="1307" width="3.85546875" style="18" customWidth="1"/>
    <col min="1308" max="1308" width="6.5703125" style="18" customWidth="1"/>
    <col min="1309" max="1310" width="11.42578125" style="18"/>
    <col min="1311" max="1311" width="14.7109375" style="18" bestFit="1" customWidth="1"/>
    <col min="1312" max="1312" width="46.5703125" style="18" customWidth="1"/>
    <col min="1313" max="1313" width="19.7109375" style="18" customWidth="1"/>
    <col min="1314" max="1314" width="16.7109375" style="18" customWidth="1"/>
    <col min="1315" max="1536" width="11.42578125" style="18"/>
    <col min="1537" max="1538" width="3.7109375" style="18" customWidth="1"/>
    <col min="1539" max="1539" width="3.140625" style="18" customWidth="1"/>
    <col min="1540" max="1540" width="4.42578125" style="18" customWidth="1"/>
    <col min="1541" max="1542" width="3.85546875" style="18" customWidth="1"/>
    <col min="1543" max="1543" width="4.7109375" style="18" customWidth="1"/>
    <col min="1544" max="1544" width="4.28515625" style="18" customWidth="1"/>
    <col min="1545" max="1545" width="4" style="18" customWidth="1"/>
    <col min="1546" max="1546" width="3.140625" style="18" customWidth="1"/>
    <col min="1547" max="1547" width="3.7109375" style="18" customWidth="1"/>
    <col min="1548" max="1548" width="3.85546875" style="18" customWidth="1"/>
    <col min="1549" max="1549" width="6.5703125" style="18" customWidth="1"/>
    <col min="1550" max="1550" width="3.7109375" style="18" customWidth="1"/>
    <col min="1551" max="1551" width="4.7109375" style="18" customWidth="1"/>
    <col min="1552" max="1552" width="5" style="18" customWidth="1"/>
    <col min="1553" max="1553" width="4.42578125" style="18" customWidth="1"/>
    <col min="1554" max="1554" width="3.5703125" style="18" customWidth="1"/>
    <col min="1555" max="1555" width="3.42578125" style="18" customWidth="1"/>
    <col min="1556" max="1556" width="4" style="18" customWidth="1"/>
    <col min="1557" max="1557" width="3.140625" style="18" customWidth="1"/>
    <col min="1558" max="1558" width="4.28515625" style="18" customWidth="1"/>
    <col min="1559" max="1559" width="3.5703125" style="18" customWidth="1"/>
    <col min="1560" max="1560" width="3.42578125" style="18" customWidth="1"/>
    <col min="1561" max="1561" width="4.42578125" style="18" customWidth="1"/>
    <col min="1562" max="1562" width="4.140625" style="18" customWidth="1"/>
    <col min="1563" max="1563" width="3.85546875" style="18" customWidth="1"/>
    <col min="1564" max="1564" width="6.5703125" style="18" customWidth="1"/>
    <col min="1565" max="1566" width="11.42578125" style="18"/>
    <col min="1567" max="1567" width="14.7109375" style="18" bestFit="1" customWidth="1"/>
    <col min="1568" max="1568" width="46.5703125" style="18" customWidth="1"/>
    <col min="1569" max="1569" width="19.7109375" style="18" customWidth="1"/>
    <col min="1570" max="1570" width="16.7109375" style="18" customWidth="1"/>
    <col min="1571" max="1792" width="11.42578125" style="18"/>
    <col min="1793" max="1794" width="3.7109375" style="18" customWidth="1"/>
    <col min="1795" max="1795" width="3.140625" style="18" customWidth="1"/>
    <col min="1796" max="1796" width="4.42578125" style="18" customWidth="1"/>
    <col min="1797" max="1798" width="3.85546875" style="18" customWidth="1"/>
    <col min="1799" max="1799" width="4.7109375" style="18" customWidth="1"/>
    <col min="1800" max="1800" width="4.28515625" style="18" customWidth="1"/>
    <col min="1801" max="1801" width="4" style="18" customWidth="1"/>
    <col min="1802" max="1802" width="3.140625" style="18" customWidth="1"/>
    <col min="1803" max="1803" width="3.7109375" style="18" customWidth="1"/>
    <col min="1804" max="1804" width="3.85546875" style="18" customWidth="1"/>
    <col min="1805" max="1805" width="6.5703125" style="18" customWidth="1"/>
    <col min="1806" max="1806" width="3.7109375" style="18" customWidth="1"/>
    <col min="1807" max="1807" width="4.7109375" style="18" customWidth="1"/>
    <col min="1808" max="1808" width="5" style="18" customWidth="1"/>
    <col min="1809" max="1809" width="4.42578125" style="18" customWidth="1"/>
    <col min="1810" max="1810" width="3.5703125" style="18" customWidth="1"/>
    <col min="1811" max="1811" width="3.42578125" style="18" customWidth="1"/>
    <col min="1812" max="1812" width="4" style="18" customWidth="1"/>
    <col min="1813" max="1813" width="3.140625" style="18" customWidth="1"/>
    <col min="1814" max="1814" width="4.28515625" style="18" customWidth="1"/>
    <col min="1815" max="1815" width="3.5703125" style="18" customWidth="1"/>
    <col min="1816" max="1816" width="3.42578125" style="18" customWidth="1"/>
    <col min="1817" max="1817" width="4.42578125" style="18" customWidth="1"/>
    <col min="1818" max="1818" width="4.140625" style="18" customWidth="1"/>
    <col min="1819" max="1819" width="3.85546875" style="18" customWidth="1"/>
    <col min="1820" max="1820" width="6.5703125" style="18" customWidth="1"/>
    <col min="1821" max="1822" width="11.42578125" style="18"/>
    <col min="1823" max="1823" width="14.7109375" style="18" bestFit="1" customWidth="1"/>
    <col min="1824" max="1824" width="46.5703125" style="18" customWidth="1"/>
    <col min="1825" max="1825" width="19.7109375" style="18" customWidth="1"/>
    <col min="1826" max="1826" width="16.7109375" style="18" customWidth="1"/>
    <col min="1827" max="2048" width="11.42578125" style="18"/>
    <col min="2049" max="2050" width="3.7109375" style="18" customWidth="1"/>
    <col min="2051" max="2051" width="3.140625" style="18" customWidth="1"/>
    <col min="2052" max="2052" width="4.42578125" style="18" customWidth="1"/>
    <col min="2053" max="2054" width="3.85546875" style="18" customWidth="1"/>
    <col min="2055" max="2055" width="4.7109375" style="18" customWidth="1"/>
    <col min="2056" max="2056" width="4.28515625" style="18" customWidth="1"/>
    <col min="2057" max="2057" width="4" style="18" customWidth="1"/>
    <col min="2058" max="2058" width="3.140625" style="18" customWidth="1"/>
    <col min="2059" max="2059" width="3.7109375" style="18" customWidth="1"/>
    <col min="2060" max="2060" width="3.85546875" style="18" customWidth="1"/>
    <col min="2061" max="2061" width="6.5703125" style="18" customWidth="1"/>
    <col min="2062" max="2062" width="3.7109375" style="18" customWidth="1"/>
    <col min="2063" max="2063" width="4.7109375" style="18" customWidth="1"/>
    <col min="2064" max="2064" width="5" style="18" customWidth="1"/>
    <col min="2065" max="2065" width="4.42578125" style="18" customWidth="1"/>
    <col min="2066" max="2066" width="3.5703125" style="18" customWidth="1"/>
    <col min="2067" max="2067" width="3.42578125" style="18" customWidth="1"/>
    <col min="2068" max="2068" width="4" style="18" customWidth="1"/>
    <col min="2069" max="2069" width="3.140625" style="18" customWidth="1"/>
    <col min="2070" max="2070" width="4.28515625" style="18" customWidth="1"/>
    <col min="2071" max="2071" width="3.5703125" style="18" customWidth="1"/>
    <col min="2072" max="2072" width="3.42578125" style="18" customWidth="1"/>
    <col min="2073" max="2073" width="4.42578125" style="18" customWidth="1"/>
    <col min="2074" max="2074" width="4.140625" style="18" customWidth="1"/>
    <col min="2075" max="2075" width="3.85546875" style="18" customWidth="1"/>
    <col min="2076" max="2076" width="6.5703125" style="18" customWidth="1"/>
    <col min="2077" max="2078" width="11.42578125" style="18"/>
    <col min="2079" max="2079" width="14.7109375" style="18" bestFit="1" customWidth="1"/>
    <col min="2080" max="2080" width="46.5703125" style="18" customWidth="1"/>
    <col min="2081" max="2081" width="19.7109375" style="18" customWidth="1"/>
    <col min="2082" max="2082" width="16.7109375" style="18" customWidth="1"/>
    <col min="2083" max="2304" width="11.42578125" style="18"/>
    <col min="2305" max="2306" width="3.7109375" style="18" customWidth="1"/>
    <col min="2307" max="2307" width="3.140625" style="18" customWidth="1"/>
    <col min="2308" max="2308" width="4.42578125" style="18" customWidth="1"/>
    <col min="2309" max="2310" width="3.85546875" style="18" customWidth="1"/>
    <col min="2311" max="2311" width="4.7109375" style="18" customWidth="1"/>
    <col min="2312" max="2312" width="4.28515625" style="18" customWidth="1"/>
    <col min="2313" max="2313" width="4" style="18" customWidth="1"/>
    <col min="2314" max="2314" width="3.140625" style="18" customWidth="1"/>
    <col min="2315" max="2315" width="3.7109375" style="18" customWidth="1"/>
    <col min="2316" max="2316" width="3.85546875" style="18" customWidth="1"/>
    <col min="2317" max="2317" width="6.5703125" style="18" customWidth="1"/>
    <col min="2318" max="2318" width="3.7109375" style="18" customWidth="1"/>
    <col min="2319" max="2319" width="4.7109375" style="18" customWidth="1"/>
    <col min="2320" max="2320" width="5" style="18" customWidth="1"/>
    <col min="2321" max="2321" width="4.42578125" style="18" customWidth="1"/>
    <col min="2322" max="2322" width="3.5703125" style="18" customWidth="1"/>
    <col min="2323" max="2323" width="3.42578125" style="18" customWidth="1"/>
    <col min="2324" max="2324" width="4" style="18" customWidth="1"/>
    <col min="2325" max="2325" width="3.140625" style="18" customWidth="1"/>
    <col min="2326" max="2326" width="4.28515625" style="18" customWidth="1"/>
    <col min="2327" max="2327" width="3.5703125" style="18" customWidth="1"/>
    <col min="2328" max="2328" width="3.42578125" style="18" customWidth="1"/>
    <col min="2329" max="2329" width="4.42578125" style="18" customWidth="1"/>
    <col min="2330" max="2330" width="4.140625" style="18" customWidth="1"/>
    <col min="2331" max="2331" width="3.85546875" style="18" customWidth="1"/>
    <col min="2332" max="2332" width="6.5703125" style="18" customWidth="1"/>
    <col min="2333" max="2334" width="11.42578125" style="18"/>
    <col min="2335" max="2335" width="14.7109375" style="18" bestFit="1" customWidth="1"/>
    <col min="2336" max="2336" width="46.5703125" style="18" customWidth="1"/>
    <col min="2337" max="2337" width="19.7109375" style="18" customWidth="1"/>
    <col min="2338" max="2338" width="16.7109375" style="18" customWidth="1"/>
    <col min="2339" max="2560" width="11.42578125" style="18"/>
    <col min="2561" max="2562" width="3.7109375" style="18" customWidth="1"/>
    <col min="2563" max="2563" width="3.140625" style="18" customWidth="1"/>
    <col min="2564" max="2564" width="4.42578125" style="18" customWidth="1"/>
    <col min="2565" max="2566" width="3.85546875" style="18" customWidth="1"/>
    <col min="2567" max="2567" width="4.7109375" style="18" customWidth="1"/>
    <col min="2568" max="2568" width="4.28515625" style="18" customWidth="1"/>
    <col min="2569" max="2569" width="4" style="18" customWidth="1"/>
    <col min="2570" max="2570" width="3.140625" style="18" customWidth="1"/>
    <col min="2571" max="2571" width="3.7109375" style="18" customWidth="1"/>
    <col min="2572" max="2572" width="3.85546875" style="18" customWidth="1"/>
    <col min="2573" max="2573" width="6.5703125" style="18" customWidth="1"/>
    <col min="2574" max="2574" width="3.7109375" style="18" customWidth="1"/>
    <col min="2575" max="2575" width="4.7109375" style="18" customWidth="1"/>
    <col min="2576" max="2576" width="5" style="18" customWidth="1"/>
    <col min="2577" max="2577" width="4.42578125" style="18" customWidth="1"/>
    <col min="2578" max="2578" width="3.5703125" style="18" customWidth="1"/>
    <col min="2579" max="2579" width="3.42578125" style="18" customWidth="1"/>
    <col min="2580" max="2580" width="4" style="18" customWidth="1"/>
    <col min="2581" max="2581" width="3.140625" style="18" customWidth="1"/>
    <col min="2582" max="2582" width="4.28515625" style="18" customWidth="1"/>
    <col min="2583" max="2583" width="3.5703125" style="18" customWidth="1"/>
    <col min="2584" max="2584" width="3.42578125" style="18" customWidth="1"/>
    <col min="2585" max="2585" width="4.42578125" style="18" customWidth="1"/>
    <col min="2586" max="2586" width="4.140625" style="18" customWidth="1"/>
    <col min="2587" max="2587" width="3.85546875" style="18" customWidth="1"/>
    <col min="2588" max="2588" width="6.5703125" style="18" customWidth="1"/>
    <col min="2589" max="2590" width="11.42578125" style="18"/>
    <col min="2591" max="2591" width="14.7109375" style="18" bestFit="1" customWidth="1"/>
    <col min="2592" max="2592" width="46.5703125" style="18" customWidth="1"/>
    <col min="2593" max="2593" width="19.7109375" style="18" customWidth="1"/>
    <col min="2594" max="2594" width="16.7109375" style="18" customWidth="1"/>
    <col min="2595" max="2816" width="11.42578125" style="18"/>
    <col min="2817" max="2818" width="3.7109375" style="18" customWidth="1"/>
    <col min="2819" max="2819" width="3.140625" style="18" customWidth="1"/>
    <col min="2820" max="2820" width="4.42578125" style="18" customWidth="1"/>
    <col min="2821" max="2822" width="3.85546875" style="18" customWidth="1"/>
    <col min="2823" max="2823" width="4.7109375" style="18" customWidth="1"/>
    <col min="2824" max="2824" width="4.28515625" style="18" customWidth="1"/>
    <col min="2825" max="2825" width="4" style="18" customWidth="1"/>
    <col min="2826" max="2826" width="3.140625" style="18" customWidth="1"/>
    <col min="2827" max="2827" width="3.7109375" style="18" customWidth="1"/>
    <col min="2828" max="2828" width="3.85546875" style="18" customWidth="1"/>
    <col min="2829" max="2829" width="6.5703125" style="18" customWidth="1"/>
    <col min="2830" max="2830" width="3.7109375" style="18" customWidth="1"/>
    <col min="2831" max="2831" width="4.7109375" style="18" customWidth="1"/>
    <col min="2832" max="2832" width="5" style="18" customWidth="1"/>
    <col min="2833" max="2833" width="4.42578125" style="18" customWidth="1"/>
    <col min="2834" max="2834" width="3.5703125" style="18" customWidth="1"/>
    <col min="2835" max="2835" width="3.42578125" style="18" customWidth="1"/>
    <col min="2836" max="2836" width="4" style="18" customWidth="1"/>
    <col min="2837" max="2837" width="3.140625" style="18" customWidth="1"/>
    <col min="2838" max="2838" width="4.28515625" style="18" customWidth="1"/>
    <col min="2839" max="2839" width="3.5703125" style="18" customWidth="1"/>
    <col min="2840" max="2840" width="3.42578125" style="18" customWidth="1"/>
    <col min="2841" max="2841" width="4.42578125" style="18" customWidth="1"/>
    <col min="2842" max="2842" width="4.140625" style="18" customWidth="1"/>
    <col min="2843" max="2843" width="3.85546875" style="18" customWidth="1"/>
    <col min="2844" max="2844" width="6.5703125" style="18" customWidth="1"/>
    <col min="2845" max="2846" width="11.42578125" style="18"/>
    <col min="2847" max="2847" width="14.7109375" style="18" bestFit="1" customWidth="1"/>
    <col min="2848" max="2848" width="46.5703125" style="18" customWidth="1"/>
    <col min="2849" max="2849" width="19.7109375" style="18" customWidth="1"/>
    <col min="2850" max="2850" width="16.7109375" style="18" customWidth="1"/>
    <col min="2851" max="3072" width="11.42578125" style="18"/>
    <col min="3073" max="3074" width="3.7109375" style="18" customWidth="1"/>
    <col min="3075" max="3075" width="3.140625" style="18" customWidth="1"/>
    <col min="3076" max="3076" width="4.42578125" style="18" customWidth="1"/>
    <col min="3077" max="3078" width="3.85546875" style="18" customWidth="1"/>
    <col min="3079" max="3079" width="4.7109375" style="18" customWidth="1"/>
    <col min="3080" max="3080" width="4.28515625" style="18" customWidth="1"/>
    <col min="3081" max="3081" width="4" style="18" customWidth="1"/>
    <col min="3082" max="3082" width="3.140625" style="18" customWidth="1"/>
    <col min="3083" max="3083" width="3.7109375" style="18" customWidth="1"/>
    <col min="3084" max="3084" width="3.85546875" style="18" customWidth="1"/>
    <col min="3085" max="3085" width="6.5703125" style="18" customWidth="1"/>
    <col min="3086" max="3086" width="3.7109375" style="18" customWidth="1"/>
    <col min="3087" max="3087" width="4.7109375" style="18" customWidth="1"/>
    <col min="3088" max="3088" width="5" style="18" customWidth="1"/>
    <col min="3089" max="3089" width="4.42578125" style="18" customWidth="1"/>
    <col min="3090" max="3090" width="3.5703125" style="18" customWidth="1"/>
    <col min="3091" max="3091" width="3.42578125" style="18" customWidth="1"/>
    <col min="3092" max="3092" width="4" style="18" customWidth="1"/>
    <col min="3093" max="3093" width="3.140625" style="18" customWidth="1"/>
    <col min="3094" max="3094" width="4.28515625" style="18" customWidth="1"/>
    <col min="3095" max="3095" width="3.5703125" style="18" customWidth="1"/>
    <col min="3096" max="3096" width="3.42578125" style="18" customWidth="1"/>
    <col min="3097" max="3097" width="4.42578125" style="18" customWidth="1"/>
    <col min="3098" max="3098" width="4.140625" style="18" customWidth="1"/>
    <col min="3099" max="3099" width="3.85546875" style="18" customWidth="1"/>
    <col min="3100" max="3100" width="6.5703125" style="18" customWidth="1"/>
    <col min="3101" max="3102" width="11.42578125" style="18"/>
    <col min="3103" max="3103" width="14.7109375" style="18" bestFit="1" customWidth="1"/>
    <col min="3104" max="3104" width="46.5703125" style="18" customWidth="1"/>
    <col min="3105" max="3105" width="19.7109375" style="18" customWidth="1"/>
    <col min="3106" max="3106" width="16.7109375" style="18" customWidth="1"/>
    <col min="3107" max="3328" width="11.42578125" style="18"/>
    <col min="3329" max="3330" width="3.7109375" style="18" customWidth="1"/>
    <col min="3331" max="3331" width="3.140625" style="18" customWidth="1"/>
    <col min="3332" max="3332" width="4.42578125" style="18" customWidth="1"/>
    <col min="3333" max="3334" width="3.85546875" style="18" customWidth="1"/>
    <col min="3335" max="3335" width="4.7109375" style="18" customWidth="1"/>
    <col min="3336" max="3336" width="4.28515625" style="18" customWidth="1"/>
    <col min="3337" max="3337" width="4" style="18" customWidth="1"/>
    <col min="3338" max="3338" width="3.140625" style="18" customWidth="1"/>
    <col min="3339" max="3339" width="3.7109375" style="18" customWidth="1"/>
    <col min="3340" max="3340" width="3.85546875" style="18" customWidth="1"/>
    <col min="3341" max="3341" width="6.5703125" style="18" customWidth="1"/>
    <col min="3342" max="3342" width="3.7109375" style="18" customWidth="1"/>
    <col min="3343" max="3343" width="4.7109375" style="18" customWidth="1"/>
    <col min="3344" max="3344" width="5" style="18" customWidth="1"/>
    <col min="3345" max="3345" width="4.42578125" style="18" customWidth="1"/>
    <col min="3346" max="3346" width="3.5703125" style="18" customWidth="1"/>
    <col min="3347" max="3347" width="3.42578125" style="18" customWidth="1"/>
    <col min="3348" max="3348" width="4" style="18" customWidth="1"/>
    <col min="3349" max="3349" width="3.140625" style="18" customWidth="1"/>
    <col min="3350" max="3350" width="4.28515625" style="18" customWidth="1"/>
    <col min="3351" max="3351" width="3.5703125" style="18" customWidth="1"/>
    <col min="3352" max="3352" width="3.42578125" style="18" customWidth="1"/>
    <col min="3353" max="3353" width="4.42578125" style="18" customWidth="1"/>
    <col min="3354" max="3354" width="4.140625" style="18" customWidth="1"/>
    <col min="3355" max="3355" width="3.85546875" style="18" customWidth="1"/>
    <col min="3356" max="3356" width="6.5703125" style="18" customWidth="1"/>
    <col min="3357" max="3358" width="11.42578125" style="18"/>
    <col min="3359" max="3359" width="14.7109375" style="18" bestFit="1" customWidth="1"/>
    <col min="3360" max="3360" width="46.5703125" style="18" customWidth="1"/>
    <col min="3361" max="3361" width="19.7109375" style="18" customWidth="1"/>
    <col min="3362" max="3362" width="16.7109375" style="18" customWidth="1"/>
    <col min="3363" max="3584" width="11.42578125" style="18"/>
    <col min="3585" max="3586" width="3.7109375" style="18" customWidth="1"/>
    <col min="3587" max="3587" width="3.140625" style="18" customWidth="1"/>
    <col min="3588" max="3588" width="4.42578125" style="18" customWidth="1"/>
    <col min="3589" max="3590" width="3.85546875" style="18" customWidth="1"/>
    <col min="3591" max="3591" width="4.7109375" style="18" customWidth="1"/>
    <col min="3592" max="3592" width="4.28515625" style="18" customWidth="1"/>
    <col min="3593" max="3593" width="4" style="18" customWidth="1"/>
    <col min="3594" max="3594" width="3.140625" style="18" customWidth="1"/>
    <col min="3595" max="3595" width="3.7109375" style="18" customWidth="1"/>
    <col min="3596" max="3596" width="3.85546875" style="18" customWidth="1"/>
    <col min="3597" max="3597" width="6.5703125" style="18" customWidth="1"/>
    <col min="3598" max="3598" width="3.7109375" style="18" customWidth="1"/>
    <col min="3599" max="3599" width="4.7109375" style="18" customWidth="1"/>
    <col min="3600" max="3600" width="5" style="18" customWidth="1"/>
    <col min="3601" max="3601" width="4.42578125" style="18" customWidth="1"/>
    <col min="3602" max="3602" width="3.5703125" style="18" customWidth="1"/>
    <col min="3603" max="3603" width="3.42578125" style="18" customWidth="1"/>
    <col min="3604" max="3604" width="4" style="18" customWidth="1"/>
    <col min="3605" max="3605" width="3.140625" style="18" customWidth="1"/>
    <col min="3606" max="3606" width="4.28515625" style="18" customWidth="1"/>
    <col min="3607" max="3607" width="3.5703125" style="18" customWidth="1"/>
    <col min="3608" max="3608" width="3.42578125" style="18" customWidth="1"/>
    <col min="3609" max="3609" width="4.42578125" style="18" customWidth="1"/>
    <col min="3610" max="3610" width="4.140625" style="18" customWidth="1"/>
    <col min="3611" max="3611" width="3.85546875" style="18" customWidth="1"/>
    <col min="3612" max="3612" width="6.5703125" style="18" customWidth="1"/>
    <col min="3613" max="3614" width="11.42578125" style="18"/>
    <col min="3615" max="3615" width="14.7109375" style="18" bestFit="1" customWidth="1"/>
    <col min="3616" max="3616" width="46.5703125" style="18" customWidth="1"/>
    <col min="3617" max="3617" width="19.7109375" style="18" customWidth="1"/>
    <col min="3618" max="3618" width="16.7109375" style="18" customWidth="1"/>
    <col min="3619" max="3840" width="11.42578125" style="18"/>
    <col min="3841" max="3842" width="3.7109375" style="18" customWidth="1"/>
    <col min="3843" max="3843" width="3.140625" style="18" customWidth="1"/>
    <col min="3844" max="3844" width="4.42578125" style="18" customWidth="1"/>
    <col min="3845" max="3846" width="3.85546875" style="18" customWidth="1"/>
    <col min="3847" max="3847" width="4.7109375" style="18" customWidth="1"/>
    <col min="3848" max="3848" width="4.28515625" style="18" customWidth="1"/>
    <col min="3849" max="3849" width="4" style="18" customWidth="1"/>
    <col min="3850" max="3850" width="3.140625" style="18" customWidth="1"/>
    <col min="3851" max="3851" width="3.7109375" style="18" customWidth="1"/>
    <col min="3852" max="3852" width="3.85546875" style="18" customWidth="1"/>
    <col min="3853" max="3853" width="6.5703125" style="18" customWidth="1"/>
    <col min="3854" max="3854" width="3.7109375" style="18" customWidth="1"/>
    <col min="3855" max="3855" width="4.7109375" style="18" customWidth="1"/>
    <col min="3856" max="3856" width="5" style="18" customWidth="1"/>
    <col min="3857" max="3857" width="4.42578125" style="18" customWidth="1"/>
    <col min="3858" max="3858" width="3.5703125" style="18" customWidth="1"/>
    <col min="3859" max="3859" width="3.42578125" style="18" customWidth="1"/>
    <col min="3860" max="3860" width="4" style="18" customWidth="1"/>
    <col min="3861" max="3861" width="3.140625" style="18" customWidth="1"/>
    <col min="3862" max="3862" width="4.28515625" style="18" customWidth="1"/>
    <col min="3863" max="3863" width="3.5703125" style="18" customWidth="1"/>
    <col min="3864" max="3864" width="3.42578125" style="18" customWidth="1"/>
    <col min="3865" max="3865" width="4.42578125" style="18" customWidth="1"/>
    <col min="3866" max="3866" width="4.140625" style="18" customWidth="1"/>
    <col min="3867" max="3867" width="3.85546875" style="18" customWidth="1"/>
    <col min="3868" max="3868" width="6.5703125" style="18" customWidth="1"/>
    <col min="3869" max="3870" width="11.42578125" style="18"/>
    <col min="3871" max="3871" width="14.7109375" style="18" bestFit="1" customWidth="1"/>
    <col min="3872" max="3872" width="46.5703125" style="18" customWidth="1"/>
    <col min="3873" max="3873" width="19.7109375" style="18" customWidth="1"/>
    <col min="3874" max="3874" width="16.7109375" style="18" customWidth="1"/>
    <col min="3875" max="4096" width="11.42578125" style="18"/>
    <col min="4097" max="4098" width="3.7109375" style="18" customWidth="1"/>
    <col min="4099" max="4099" width="3.140625" style="18" customWidth="1"/>
    <col min="4100" max="4100" width="4.42578125" style="18" customWidth="1"/>
    <col min="4101" max="4102" width="3.85546875" style="18" customWidth="1"/>
    <col min="4103" max="4103" width="4.7109375" style="18" customWidth="1"/>
    <col min="4104" max="4104" width="4.28515625" style="18" customWidth="1"/>
    <col min="4105" max="4105" width="4" style="18" customWidth="1"/>
    <col min="4106" max="4106" width="3.140625" style="18" customWidth="1"/>
    <col min="4107" max="4107" width="3.7109375" style="18" customWidth="1"/>
    <col min="4108" max="4108" width="3.85546875" style="18" customWidth="1"/>
    <col min="4109" max="4109" width="6.5703125" style="18" customWidth="1"/>
    <col min="4110" max="4110" width="3.7109375" style="18" customWidth="1"/>
    <col min="4111" max="4111" width="4.7109375" style="18" customWidth="1"/>
    <col min="4112" max="4112" width="5" style="18" customWidth="1"/>
    <col min="4113" max="4113" width="4.42578125" style="18" customWidth="1"/>
    <col min="4114" max="4114" width="3.5703125" style="18" customWidth="1"/>
    <col min="4115" max="4115" width="3.42578125" style="18" customWidth="1"/>
    <col min="4116" max="4116" width="4" style="18" customWidth="1"/>
    <col min="4117" max="4117" width="3.140625" style="18" customWidth="1"/>
    <col min="4118" max="4118" width="4.28515625" style="18" customWidth="1"/>
    <col min="4119" max="4119" width="3.5703125" style="18" customWidth="1"/>
    <col min="4120" max="4120" width="3.42578125" style="18" customWidth="1"/>
    <col min="4121" max="4121" width="4.42578125" style="18" customWidth="1"/>
    <col min="4122" max="4122" width="4.140625" style="18" customWidth="1"/>
    <col min="4123" max="4123" width="3.85546875" style="18" customWidth="1"/>
    <col min="4124" max="4124" width="6.5703125" style="18" customWidth="1"/>
    <col min="4125" max="4126" width="11.42578125" style="18"/>
    <col min="4127" max="4127" width="14.7109375" style="18" bestFit="1" customWidth="1"/>
    <col min="4128" max="4128" width="46.5703125" style="18" customWidth="1"/>
    <col min="4129" max="4129" width="19.7109375" style="18" customWidth="1"/>
    <col min="4130" max="4130" width="16.7109375" style="18" customWidth="1"/>
    <col min="4131" max="4352" width="11.42578125" style="18"/>
    <col min="4353" max="4354" width="3.7109375" style="18" customWidth="1"/>
    <col min="4355" max="4355" width="3.140625" style="18" customWidth="1"/>
    <col min="4356" max="4356" width="4.42578125" style="18" customWidth="1"/>
    <col min="4357" max="4358" width="3.85546875" style="18" customWidth="1"/>
    <col min="4359" max="4359" width="4.7109375" style="18" customWidth="1"/>
    <col min="4360" max="4360" width="4.28515625" style="18" customWidth="1"/>
    <col min="4361" max="4361" width="4" style="18" customWidth="1"/>
    <col min="4362" max="4362" width="3.140625" style="18" customWidth="1"/>
    <col min="4363" max="4363" width="3.7109375" style="18" customWidth="1"/>
    <col min="4364" max="4364" width="3.85546875" style="18" customWidth="1"/>
    <col min="4365" max="4365" width="6.5703125" style="18" customWidth="1"/>
    <col min="4366" max="4366" width="3.7109375" style="18" customWidth="1"/>
    <col min="4367" max="4367" width="4.7109375" style="18" customWidth="1"/>
    <col min="4368" max="4368" width="5" style="18" customWidth="1"/>
    <col min="4369" max="4369" width="4.42578125" style="18" customWidth="1"/>
    <col min="4370" max="4370" width="3.5703125" style="18" customWidth="1"/>
    <col min="4371" max="4371" width="3.42578125" style="18" customWidth="1"/>
    <col min="4372" max="4372" width="4" style="18" customWidth="1"/>
    <col min="4373" max="4373" width="3.140625" style="18" customWidth="1"/>
    <col min="4374" max="4374" width="4.28515625" style="18" customWidth="1"/>
    <col min="4375" max="4375" width="3.5703125" style="18" customWidth="1"/>
    <col min="4376" max="4376" width="3.42578125" style="18" customWidth="1"/>
    <col min="4377" max="4377" width="4.42578125" style="18" customWidth="1"/>
    <col min="4378" max="4378" width="4.140625" style="18" customWidth="1"/>
    <col min="4379" max="4379" width="3.85546875" style="18" customWidth="1"/>
    <col min="4380" max="4380" width="6.5703125" style="18" customWidth="1"/>
    <col min="4381" max="4382" width="11.42578125" style="18"/>
    <col min="4383" max="4383" width="14.7109375" style="18" bestFit="1" customWidth="1"/>
    <col min="4384" max="4384" width="46.5703125" style="18" customWidth="1"/>
    <col min="4385" max="4385" width="19.7109375" style="18" customWidth="1"/>
    <col min="4386" max="4386" width="16.7109375" style="18" customWidth="1"/>
    <col min="4387" max="4608" width="11.42578125" style="18"/>
    <col min="4609" max="4610" width="3.7109375" style="18" customWidth="1"/>
    <col min="4611" max="4611" width="3.140625" style="18" customWidth="1"/>
    <col min="4612" max="4612" width="4.42578125" style="18" customWidth="1"/>
    <col min="4613" max="4614" width="3.85546875" style="18" customWidth="1"/>
    <col min="4615" max="4615" width="4.7109375" style="18" customWidth="1"/>
    <col min="4616" max="4616" width="4.28515625" style="18" customWidth="1"/>
    <col min="4617" max="4617" width="4" style="18" customWidth="1"/>
    <col min="4618" max="4618" width="3.140625" style="18" customWidth="1"/>
    <col min="4619" max="4619" width="3.7109375" style="18" customWidth="1"/>
    <col min="4620" max="4620" width="3.85546875" style="18" customWidth="1"/>
    <col min="4621" max="4621" width="6.5703125" style="18" customWidth="1"/>
    <col min="4622" max="4622" width="3.7109375" style="18" customWidth="1"/>
    <col min="4623" max="4623" width="4.7109375" style="18" customWidth="1"/>
    <col min="4624" max="4624" width="5" style="18" customWidth="1"/>
    <col min="4625" max="4625" width="4.42578125" style="18" customWidth="1"/>
    <col min="4626" max="4626" width="3.5703125" style="18" customWidth="1"/>
    <col min="4627" max="4627" width="3.42578125" style="18" customWidth="1"/>
    <col min="4628" max="4628" width="4" style="18" customWidth="1"/>
    <col min="4629" max="4629" width="3.140625" style="18" customWidth="1"/>
    <col min="4630" max="4630" width="4.28515625" style="18" customWidth="1"/>
    <col min="4631" max="4631" width="3.5703125" style="18" customWidth="1"/>
    <col min="4632" max="4632" width="3.42578125" style="18" customWidth="1"/>
    <col min="4633" max="4633" width="4.42578125" style="18" customWidth="1"/>
    <col min="4634" max="4634" width="4.140625" style="18" customWidth="1"/>
    <col min="4635" max="4635" width="3.85546875" style="18" customWidth="1"/>
    <col min="4636" max="4636" width="6.5703125" style="18" customWidth="1"/>
    <col min="4637" max="4638" width="11.42578125" style="18"/>
    <col min="4639" max="4639" width="14.7109375" style="18" bestFit="1" customWidth="1"/>
    <col min="4640" max="4640" width="46.5703125" style="18" customWidth="1"/>
    <col min="4641" max="4641" width="19.7109375" style="18" customWidth="1"/>
    <col min="4642" max="4642" width="16.7109375" style="18" customWidth="1"/>
    <col min="4643" max="4864" width="11.42578125" style="18"/>
    <col min="4865" max="4866" width="3.7109375" style="18" customWidth="1"/>
    <col min="4867" max="4867" width="3.140625" style="18" customWidth="1"/>
    <col min="4868" max="4868" width="4.42578125" style="18" customWidth="1"/>
    <col min="4869" max="4870" width="3.85546875" style="18" customWidth="1"/>
    <col min="4871" max="4871" width="4.7109375" style="18" customWidth="1"/>
    <col min="4872" max="4872" width="4.28515625" style="18" customWidth="1"/>
    <col min="4873" max="4873" width="4" style="18" customWidth="1"/>
    <col min="4874" max="4874" width="3.140625" style="18" customWidth="1"/>
    <col min="4875" max="4875" width="3.7109375" style="18" customWidth="1"/>
    <col min="4876" max="4876" width="3.85546875" style="18" customWidth="1"/>
    <col min="4877" max="4877" width="6.5703125" style="18" customWidth="1"/>
    <col min="4878" max="4878" width="3.7109375" style="18" customWidth="1"/>
    <col min="4879" max="4879" width="4.7109375" style="18" customWidth="1"/>
    <col min="4880" max="4880" width="5" style="18" customWidth="1"/>
    <col min="4881" max="4881" width="4.42578125" style="18" customWidth="1"/>
    <col min="4882" max="4882" width="3.5703125" style="18" customWidth="1"/>
    <col min="4883" max="4883" width="3.42578125" style="18" customWidth="1"/>
    <col min="4884" max="4884" width="4" style="18" customWidth="1"/>
    <col min="4885" max="4885" width="3.140625" style="18" customWidth="1"/>
    <col min="4886" max="4886" width="4.28515625" style="18" customWidth="1"/>
    <col min="4887" max="4887" width="3.5703125" style="18" customWidth="1"/>
    <col min="4888" max="4888" width="3.42578125" style="18" customWidth="1"/>
    <col min="4889" max="4889" width="4.42578125" style="18" customWidth="1"/>
    <col min="4890" max="4890" width="4.140625" style="18" customWidth="1"/>
    <col min="4891" max="4891" width="3.85546875" style="18" customWidth="1"/>
    <col min="4892" max="4892" width="6.5703125" style="18" customWidth="1"/>
    <col min="4893" max="4894" width="11.42578125" style="18"/>
    <col min="4895" max="4895" width="14.7109375" style="18" bestFit="1" customWidth="1"/>
    <col min="4896" max="4896" width="46.5703125" style="18" customWidth="1"/>
    <col min="4897" max="4897" width="19.7109375" style="18" customWidth="1"/>
    <col min="4898" max="4898" width="16.7109375" style="18" customWidth="1"/>
    <col min="4899" max="5120" width="11.42578125" style="18"/>
    <col min="5121" max="5122" width="3.7109375" style="18" customWidth="1"/>
    <col min="5123" max="5123" width="3.140625" style="18" customWidth="1"/>
    <col min="5124" max="5124" width="4.42578125" style="18" customWidth="1"/>
    <col min="5125" max="5126" width="3.85546875" style="18" customWidth="1"/>
    <col min="5127" max="5127" width="4.7109375" style="18" customWidth="1"/>
    <col min="5128" max="5128" width="4.28515625" style="18" customWidth="1"/>
    <col min="5129" max="5129" width="4" style="18" customWidth="1"/>
    <col min="5130" max="5130" width="3.140625" style="18" customWidth="1"/>
    <col min="5131" max="5131" width="3.7109375" style="18" customWidth="1"/>
    <col min="5132" max="5132" width="3.85546875" style="18" customWidth="1"/>
    <col min="5133" max="5133" width="6.5703125" style="18" customWidth="1"/>
    <col min="5134" max="5134" width="3.7109375" style="18" customWidth="1"/>
    <col min="5135" max="5135" width="4.7109375" style="18" customWidth="1"/>
    <col min="5136" max="5136" width="5" style="18" customWidth="1"/>
    <col min="5137" max="5137" width="4.42578125" style="18" customWidth="1"/>
    <col min="5138" max="5138" width="3.5703125" style="18" customWidth="1"/>
    <col min="5139" max="5139" width="3.42578125" style="18" customWidth="1"/>
    <col min="5140" max="5140" width="4" style="18" customWidth="1"/>
    <col min="5141" max="5141" width="3.140625" style="18" customWidth="1"/>
    <col min="5142" max="5142" width="4.28515625" style="18" customWidth="1"/>
    <col min="5143" max="5143" width="3.5703125" style="18" customWidth="1"/>
    <col min="5144" max="5144" width="3.42578125" style="18" customWidth="1"/>
    <col min="5145" max="5145" width="4.42578125" style="18" customWidth="1"/>
    <col min="5146" max="5146" width="4.140625" style="18" customWidth="1"/>
    <col min="5147" max="5147" width="3.85546875" style="18" customWidth="1"/>
    <col min="5148" max="5148" width="6.5703125" style="18" customWidth="1"/>
    <col min="5149" max="5150" width="11.42578125" style="18"/>
    <col min="5151" max="5151" width="14.7109375" style="18" bestFit="1" customWidth="1"/>
    <col min="5152" max="5152" width="46.5703125" style="18" customWidth="1"/>
    <col min="5153" max="5153" width="19.7109375" style="18" customWidth="1"/>
    <col min="5154" max="5154" width="16.7109375" style="18" customWidth="1"/>
    <col min="5155" max="5376" width="11.42578125" style="18"/>
    <col min="5377" max="5378" width="3.7109375" style="18" customWidth="1"/>
    <col min="5379" max="5379" width="3.140625" style="18" customWidth="1"/>
    <col min="5380" max="5380" width="4.42578125" style="18" customWidth="1"/>
    <col min="5381" max="5382" width="3.85546875" style="18" customWidth="1"/>
    <col min="5383" max="5383" width="4.7109375" style="18" customWidth="1"/>
    <col min="5384" max="5384" width="4.28515625" style="18" customWidth="1"/>
    <col min="5385" max="5385" width="4" style="18" customWidth="1"/>
    <col min="5386" max="5386" width="3.140625" style="18" customWidth="1"/>
    <col min="5387" max="5387" width="3.7109375" style="18" customWidth="1"/>
    <col min="5388" max="5388" width="3.85546875" style="18" customWidth="1"/>
    <col min="5389" max="5389" width="6.5703125" style="18" customWidth="1"/>
    <col min="5390" max="5390" width="3.7109375" style="18" customWidth="1"/>
    <col min="5391" max="5391" width="4.7109375" style="18" customWidth="1"/>
    <col min="5392" max="5392" width="5" style="18" customWidth="1"/>
    <col min="5393" max="5393" width="4.42578125" style="18" customWidth="1"/>
    <col min="5394" max="5394" width="3.5703125" style="18" customWidth="1"/>
    <col min="5395" max="5395" width="3.42578125" style="18" customWidth="1"/>
    <col min="5396" max="5396" width="4" style="18" customWidth="1"/>
    <col min="5397" max="5397" width="3.140625" style="18" customWidth="1"/>
    <col min="5398" max="5398" width="4.28515625" style="18" customWidth="1"/>
    <col min="5399" max="5399" width="3.5703125" style="18" customWidth="1"/>
    <col min="5400" max="5400" width="3.42578125" style="18" customWidth="1"/>
    <col min="5401" max="5401" width="4.42578125" style="18" customWidth="1"/>
    <col min="5402" max="5402" width="4.140625" style="18" customWidth="1"/>
    <col min="5403" max="5403" width="3.85546875" style="18" customWidth="1"/>
    <col min="5404" max="5404" width="6.5703125" style="18" customWidth="1"/>
    <col min="5405" max="5406" width="11.42578125" style="18"/>
    <col min="5407" max="5407" width="14.7109375" style="18" bestFit="1" customWidth="1"/>
    <col min="5408" max="5408" width="46.5703125" style="18" customWidth="1"/>
    <col min="5409" max="5409" width="19.7109375" style="18" customWidth="1"/>
    <col min="5410" max="5410" width="16.7109375" style="18" customWidth="1"/>
    <col min="5411" max="5632" width="11.42578125" style="18"/>
    <col min="5633" max="5634" width="3.7109375" style="18" customWidth="1"/>
    <col min="5635" max="5635" width="3.140625" style="18" customWidth="1"/>
    <col min="5636" max="5636" width="4.42578125" style="18" customWidth="1"/>
    <col min="5637" max="5638" width="3.85546875" style="18" customWidth="1"/>
    <col min="5639" max="5639" width="4.7109375" style="18" customWidth="1"/>
    <col min="5640" max="5640" width="4.28515625" style="18" customWidth="1"/>
    <col min="5641" max="5641" width="4" style="18" customWidth="1"/>
    <col min="5642" max="5642" width="3.140625" style="18" customWidth="1"/>
    <col min="5643" max="5643" width="3.7109375" style="18" customWidth="1"/>
    <col min="5644" max="5644" width="3.85546875" style="18" customWidth="1"/>
    <col min="5645" max="5645" width="6.5703125" style="18" customWidth="1"/>
    <col min="5646" max="5646" width="3.7109375" style="18" customWidth="1"/>
    <col min="5647" max="5647" width="4.7109375" style="18" customWidth="1"/>
    <col min="5648" max="5648" width="5" style="18" customWidth="1"/>
    <col min="5649" max="5649" width="4.42578125" style="18" customWidth="1"/>
    <col min="5650" max="5650" width="3.5703125" style="18" customWidth="1"/>
    <col min="5651" max="5651" width="3.42578125" style="18" customWidth="1"/>
    <col min="5652" max="5652" width="4" style="18" customWidth="1"/>
    <col min="5653" max="5653" width="3.140625" style="18" customWidth="1"/>
    <col min="5654" max="5654" width="4.28515625" style="18" customWidth="1"/>
    <col min="5655" max="5655" width="3.5703125" style="18" customWidth="1"/>
    <col min="5656" max="5656" width="3.42578125" style="18" customWidth="1"/>
    <col min="5657" max="5657" width="4.42578125" style="18" customWidth="1"/>
    <col min="5658" max="5658" width="4.140625" style="18" customWidth="1"/>
    <col min="5659" max="5659" width="3.85546875" style="18" customWidth="1"/>
    <col min="5660" max="5660" width="6.5703125" style="18" customWidth="1"/>
    <col min="5661" max="5662" width="11.42578125" style="18"/>
    <col min="5663" max="5663" width="14.7109375" style="18" bestFit="1" customWidth="1"/>
    <col min="5664" max="5664" width="46.5703125" style="18" customWidth="1"/>
    <col min="5665" max="5665" width="19.7109375" style="18" customWidth="1"/>
    <col min="5666" max="5666" width="16.7109375" style="18" customWidth="1"/>
    <col min="5667" max="5888" width="11.42578125" style="18"/>
    <col min="5889" max="5890" width="3.7109375" style="18" customWidth="1"/>
    <col min="5891" max="5891" width="3.140625" style="18" customWidth="1"/>
    <col min="5892" max="5892" width="4.42578125" style="18" customWidth="1"/>
    <col min="5893" max="5894" width="3.85546875" style="18" customWidth="1"/>
    <col min="5895" max="5895" width="4.7109375" style="18" customWidth="1"/>
    <col min="5896" max="5896" width="4.28515625" style="18" customWidth="1"/>
    <col min="5897" max="5897" width="4" style="18" customWidth="1"/>
    <col min="5898" max="5898" width="3.140625" style="18" customWidth="1"/>
    <col min="5899" max="5899" width="3.7109375" style="18" customWidth="1"/>
    <col min="5900" max="5900" width="3.85546875" style="18" customWidth="1"/>
    <col min="5901" max="5901" width="6.5703125" style="18" customWidth="1"/>
    <col min="5902" max="5902" width="3.7109375" style="18" customWidth="1"/>
    <col min="5903" max="5903" width="4.7109375" style="18" customWidth="1"/>
    <col min="5904" max="5904" width="5" style="18" customWidth="1"/>
    <col min="5905" max="5905" width="4.42578125" style="18" customWidth="1"/>
    <col min="5906" max="5906" width="3.5703125" style="18" customWidth="1"/>
    <col min="5907" max="5907" width="3.42578125" style="18" customWidth="1"/>
    <col min="5908" max="5908" width="4" style="18" customWidth="1"/>
    <col min="5909" max="5909" width="3.140625" style="18" customWidth="1"/>
    <col min="5910" max="5910" width="4.28515625" style="18" customWidth="1"/>
    <col min="5911" max="5911" width="3.5703125" style="18" customWidth="1"/>
    <col min="5912" max="5912" width="3.42578125" style="18" customWidth="1"/>
    <col min="5913" max="5913" width="4.42578125" style="18" customWidth="1"/>
    <col min="5914" max="5914" width="4.140625" style="18" customWidth="1"/>
    <col min="5915" max="5915" width="3.85546875" style="18" customWidth="1"/>
    <col min="5916" max="5916" width="6.5703125" style="18" customWidth="1"/>
    <col min="5917" max="5918" width="11.42578125" style="18"/>
    <col min="5919" max="5919" width="14.7109375" style="18" bestFit="1" customWidth="1"/>
    <col min="5920" max="5920" width="46.5703125" style="18" customWidth="1"/>
    <col min="5921" max="5921" width="19.7109375" style="18" customWidth="1"/>
    <col min="5922" max="5922" width="16.7109375" style="18" customWidth="1"/>
    <col min="5923" max="6144" width="11.42578125" style="18"/>
    <col min="6145" max="6146" width="3.7109375" style="18" customWidth="1"/>
    <col min="6147" max="6147" width="3.140625" style="18" customWidth="1"/>
    <col min="6148" max="6148" width="4.42578125" style="18" customWidth="1"/>
    <col min="6149" max="6150" width="3.85546875" style="18" customWidth="1"/>
    <col min="6151" max="6151" width="4.7109375" style="18" customWidth="1"/>
    <col min="6152" max="6152" width="4.28515625" style="18" customWidth="1"/>
    <col min="6153" max="6153" width="4" style="18" customWidth="1"/>
    <col min="6154" max="6154" width="3.140625" style="18" customWidth="1"/>
    <col min="6155" max="6155" width="3.7109375" style="18" customWidth="1"/>
    <col min="6156" max="6156" width="3.85546875" style="18" customWidth="1"/>
    <col min="6157" max="6157" width="6.5703125" style="18" customWidth="1"/>
    <col min="6158" max="6158" width="3.7109375" style="18" customWidth="1"/>
    <col min="6159" max="6159" width="4.7109375" style="18" customWidth="1"/>
    <col min="6160" max="6160" width="5" style="18" customWidth="1"/>
    <col min="6161" max="6161" width="4.42578125" style="18" customWidth="1"/>
    <col min="6162" max="6162" width="3.5703125" style="18" customWidth="1"/>
    <col min="6163" max="6163" width="3.42578125" style="18" customWidth="1"/>
    <col min="6164" max="6164" width="4" style="18" customWidth="1"/>
    <col min="6165" max="6165" width="3.140625" style="18" customWidth="1"/>
    <col min="6166" max="6166" width="4.28515625" style="18" customWidth="1"/>
    <col min="6167" max="6167" width="3.5703125" style="18" customWidth="1"/>
    <col min="6168" max="6168" width="3.42578125" style="18" customWidth="1"/>
    <col min="6169" max="6169" width="4.42578125" style="18" customWidth="1"/>
    <col min="6170" max="6170" width="4.140625" style="18" customWidth="1"/>
    <col min="6171" max="6171" width="3.85546875" style="18" customWidth="1"/>
    <col min="6172" max="6172" width="6.5703125" style="18" customWidth="1"/>
    <col min="6173" max="6174" width="11.42578125" style="18"/>
    <col min="6175" max="6175" width="14.7109375" style="18" bestFit="1" customWidth="1"/>
    <col min="6176" max="6176" width="46.5703125" style="18" customWidth="1"/>
    <col min="6177" max="6177" width="19.7109375" style="18" customWidth="1"/>
    <col min="6178" max="6178" width="16.7109375" style="18" customWidth="1"/>
    <col min="6179" max="6400" width="11.42578125" style="18"/>
    <col min="6401" max="6402" width="3.7109375" style="18" customWidth="1"/>
    <col min="6403" max="6403" width="3.140625" style="18" customWidth="1"/>
    <col min="6404" max="6404" width="4.42578125" style="18" customWidth="1"/>
    <col min="6405" max="6406" width="3.85546875" style="18" customWidth="1"/>
    <col min="6407" max="6407" width="4.7109375" style="18" customWidth="1"/>
    <col min="6408" max="6408" width="4.28515625" style="18" customWidth="1"/>
    <col min="6409" max="6409" width="4" style="18" customWidth="1"/>
    <col min="6410" max="6410" width="3.140625" style="18" customWidth="1"/>
    <col min="6411" max="6411" width="3.7109375" style="18" customWidth="1"/>
    <col min="6412" max="6412" width="3.85546875" style="18" customWidth="1"/>
    <col min="6413" max="6413" width="6.5703125" style="18" customWidth="1"/>
    <col min="6414" max="6414" width="3.7109375" style="18" customWidth="1"/>
    <col min="6415" max="6415" width="4.7109375" style="18" customWidth="1"/>
    <col min="6416" max="6416" width="5" style="18" customWidth="1"/>
    <col min="6417" max="6417" width="4.42578125" style="18" customWidth="1"/>
    <col min="6418" max="6418" width="3.5703125" style="18" customWidth="1"/>
    <col min="6419" max="6419" width="3.42578125" style="18" customWidth="1"/>
    <col min="6420" max="6420" width="4" style="18" customWidth="1"/>
    <col min="6421" max="6421" width="3.140625" style="18" customWidth="1"/>
    <col min="6422" max="6422" width="4.28515625" style="18" customWidth="1"/>
    <col min="6423" max="6423" width="3.5703125" style="18" customWidth="1"/>
    <col min="6424" max="6424" width="3.42578125" style="18" customWidth="1"/>
    <col min="6425" max="6425" width="4.42578125" style="18" customWidth="1"/>
    <col min="6426" max="6426" width="4.140625" style="18" customWidth="1"/>
    <col min="6427" max="6427" width="3.85546875" style="18" customWidth="1"/>
    <col min="6428" max="6428" width="6.5703125" style="18" customWidth="1"/>
    <col min="6429" max="6430" width="11.42578125" style="18"/>
    <col min="6431" max="6431" width="14.7109375" style="18" bestFit="1" customWidth="1"/>
    <col min="6432" max="6432" width="46.5703125" style="18" customWidth="1"/>
    <col min="6433" max="6433" width="19.7109375" style="18" customWidth="1"/>
    <col min="6434" max="6434" width="16.7109375" style="18" customWidth="1"/>
    <col min="6435" max="6656" width="11.42578125" style="18"/>
    <col min="6657" max="6658" width="3.7109375" style="18" customWidth="1"/>
    <col min="6659" max="6659" width="3.140625" style="18" customWidth="1"/>
    <col min="6660" max="6660" width="4.42578125" style="18" customWidth="1"/>
    <col min="6661" max="6662" width="3.85546875" style="18" customWidth="1"/>
    <col min="6663" max="6663" width="4.7109375" style="18" customWidth="1"/>
    <col min="6664" max="6664" width="4.28515625" style="18" customWidth="1"/>
    <col min="6665" max="6665" width="4" style="18" customWidth="1"/>
    <col min="6666" max="6666" width="3.140625" style="18" customWidth="1"/>
    <col min="6667" max="6667" width="3.7109375" style="18" customWidth="1"/>
    <col min="6668" max="6668" width="3.85546875" style="18" customWidth="1"/>
    <col min="6669" max="6669" width="6.5703125" style="18" customWidth="1"/>
    <col min="6670" max="6670" width="3.7109375" style="18" customWidth="1"/>
    <col min="6671" max="6671" width="4.7109375" style="18" customWidth="1"/>
    <col min="6672" max="6672" width="5" style="18" customWidth="1"/>
    <col min="6673" max="6673" width="4.42578125" style="18" customWidth="1"/>
    <col min="6674" max="6674" width="3.5703125" style="18" customWidth="1"/>
    <col min="6675" max="6675" width="3.42578125" style="18" customWidth="1"/>
    <col min="6676" max="6676" width="4" style="18" customWidth="1"/>
    <col min="6677" max="6677" width="3.140625" style="18" customWidth="1"/>
    <col min="6678" max="6678" width="4.28515625" style="18" customWidth="1"/>
    <col min="6679" max="6679" width="3.5703125" style="18" customWidth="1"/>
    <col min="6680" max="6680" width="3.42578125" style="18" customWidth="1"/>
    <col min="6681" max="6681" width="4.42578125" style="18" customWidth="1"/>
    <col min="6682" max="6682" width="4.140625" style="18" customWidth="1"/>
    <col min="6683" max="6683" width="3.85546875" style="18" customWidth="1"/>
    <col min="6684" max="6684" width="6.5703125" style="18" customWidth="1"/>
    <col min="6685" max="6686" width="11.42578125" style="18"/>
    <col min="6687" max="6687" width="14.7109375" style="18" bestFit="1" customWidth="1"/>
    <col min="6688" max="6688" width="46.5703125" style="18" customWidth="1"/>
    <col min="6689" max="6689" width="19.7109375" style="18" customWidth="1"/>
    <col min="6690" max="6690" width="16.7109375" style="18" customWidth="1"/>
    <col min="6691" max="6912" width="11.42578125" style="18"/>
    <col min="6913" max="6914" width="3.7109375" style="18" customWidth="1"/>
    <col min="6915" max="6915" width="3.140625" style="18" customWidth="1"/>
    <col min="6916" max="6916" width="4.42578125" style="18" customWidth="1"/>
    <col min="6917" max="6918" width="3.85546875" style="18" customWidth="1"/>
    <col min="6919" max="6919" width="4.7109375" style="18" customWidth="1"/>
    <col min="6920" max="6920" width="4.28515625" style="18" customWidth="1"/>
    <col min="6921" max="6921" width="4" style="18" customWidth="1"/>
    <col min="6922" max="6922" width="3.140625" style="18" customWidth="1"/>
    <col min="6923" max="6923" width="3.7109375" style="18" customWidth="1"/>
    <col min="6924" max="6924" width="3.85546875" style="18" customWidth="1"/>
    <col min="6925" max="6925" width="6.5703125" style="18" customWidth="1"/>
    <col min="6926" max="6926" width="3.7109375" style="18" customWidth="1"/>
    <col min="6927" max="6927" width="4.7109375" style="18" customWidth="1"/>
    <col min="6928" max="6928" width="5" style="18" customWidth="1"/>
    <col min="6929" max="6929" width="4.42578125" style="18" customWidth="1"/>
    <col min="6930" max="6930" width="3.5703125" style="18" customWidth="1"/>
    <col min="6931" max="6931" width="3.42578125" style="18" customWidth="1"/>
    <col min="6932" max="6932" width="4" style="18" customWidth="1"/>
    <col min="6933" max="6933" width="3.140625" style="18" customWidth="1"/>
    <col min="6934" max="6934" width="4.28515625" style="18" customWidth="1"/>
    <col min="6935" max="6935" width="3.5703125" style="18" customWidth="1"/>
    <col min="6936" max="6936" width="3.42578125" style="18" customWidth="1"/>
    <col min="6937" max="6937" width="4.42578125" style="18" customWidth="1"/>
    <col min="6938" max="6938" width="4.140625" style="18" customWidth="1"/>
    <col min="6939" max="6939" width="3.85546875" style="18" customWidth="1"/>
    <col min="6940" max="6940" width="6.5703125" style="18" customWidth="1"/>
    <col min="6941" max="6942" width="11.42578125" style="18"/>
    <col min="6943" max="6943" width="14.7109375" style="18" bestFit="1" customWidth="1"/>
    <col min="6944" max="6944" width="46.5703125" style="18" customWidth="1"/>
    <col min="6945" max="6945" width="19.7109375" style="18" customWidth="1"/>
    <col min="6946" max="6946" width="16.7109375" style="18" customWidth="1"/>
    <col min="6947" max="7168" width="11.42578125" style="18"/>
    <col min="7169" max="7170" width="3.7109375" style="18" customWidth="1"/>
    <col min="7171" max="7171" width="3.140625" style="18" customWidth="1"/>
    <col min="7172" max="7172" width="4.42578125" style="18" customWidth="1"/>
    <col min="7173" max="7174" width="3.85546875" style="18" customWidth="1"/>
    <col min="7175" max="7175" width="4.7109375" style="18" customWidth="1"/>
    <col min="7176" max="7176" width="4.28515625" style="18" customWidth="1"/>
    <col min="7177" max="7177" width="4" style="18" customWidth="1"/>
    <col min="7178" max="7178" width="3.140625" style="18" customWidth="1"/>
    <col min="7179" max="7179" width="3.7109375" style="18" customWidth="1"/>
    <col min="7180" max="7180" width="3.85546875" style="18" customWidth="1"/>
    <col min="7181" max="7181" width="6.5703125" style="18" customWidth="1"/>
    <col min="7182" max="7182" width="3.7109375" style="18" customWidth="1"/>
    <col min="7183" max="7183" width="4.7109375" style="18" customWidth="1"/>
    <col min="7184" max="7184" width="5" style="18" customWidth="1"/>
    <col min="7185" max="7185" width="4.42578125" style="18" customWidth="1"/>
    <col min="7186" max="7186" width="3.5703125" style="18" customWidth="1"/>
    <col min="7187" max="7187" width="3.42578125" style="18" customWidth="1"/>
    <col min="7188" max="7188" width="4" style="18" customWidth="1"/>
    <col min="7189" max="7189" width="3.140625" style="18" customWidth="1"/>
    <col min="7190" max="7190" width="4.28515625" style="18" customWidth="1"/>
    <col min="7191" max="7191" width="3.5703125" style="18" customWidth="1"/>
    <col min="7192" max="7192" width="3.42578125" style="18" customWidth="1"/>
    <col min="7193" max="7193" width="4.42578125" style="18" customWidth="1"/>
    <col min="7194" max="7194" width="4.140625" style="18" customWidth="1"/>
    <col min="7195" max="7195" width="3.85546875" style="18" customWidth="1"/>
    <col min="7196" max="7196" width="6.5703125" style="18" customWidth="1"/>
    <col min="7197" max="7198" width="11.42578125" style="18"/>
    <col min="7199" max="7199" width="14.7109375" style="18" bestFit="1" customWidth="1"/>
    <col min="7200" max="7200" width="46.5703125" style="18" customWidth="1"/>
    <col min="7201" max="7201" width="19.7109375" style="18" customWidth="1"/>
    <col min="7202" max="7202" width="16.7109375" style="18" customWidth="1"/>
    <col min="7203" max="7424" width="11.42578125" style="18"/>
    <col min="7425" max="7426" width="3.7109375" style="18" customWidth="1"/>
    <col min="7427" max="7427" width="3.140625" style="18" customWidth="1"/>
    <col min="7428" max="7428" width="4.42578125" style="18" customWidth="1"/>
    <col min="7429" max="7430" width="3.85546875" style="18" customWidth="1"/>
    <col min="7431" max="7431" width="4.7109375" style="18" customWidth="1"/>
    <col min="7432" max="7432" width="4.28515625" style="18" customWidth="1"/>
    <col min="7433" max="7433" width="4" style="18" customWidth="1"/>
    <col min="7434" max="7434" width="3.140625" style="18" customWidth="1"/>
    <col min="7435" max="7435" width="3.7109375" style="18" customWidth="1"/>
    <col min="7436" max="7436" width="3.85546875" style="18" customWidth="1"/>
    <col min="7437" max="7437" width="6.5703125" style="18" customWidth="1"/>
    <col min="7438" max="7438" width="3.7109375" style="18" customWidth="1"/>
    <col min="7439" max="7439" width="4.7109375" style="18" customWidth="1"/>
    <col min="7440" max="7440" width="5" style="18" customWidth="1"/>
    <col min="7441" max="7441" width="4.42578125" style="18" customWidth="1"/>
    <col min="7442" max="7442" width="3.5703125" style="18" customWidth="1"/>
    <col min="7443" max="7443" width="3.42578125" style="18" customWidth="1"/>
    <col min="7444" max="7444" width="4" style="18" customWidth="1"/>
    <col min="7445" max="7445" width="3.140625" style="18" customWidth="1"/>
    <col min="7446" max="7446" width="4.28515625" style="18" customWidth="1"/>
    <col min="7447" max="7447" width="3.5703125" style="18" customWidth="1"/>
    <col min="7448" max="7448" width="3.42578125" style="18" customWidth="1"/>
    <col min="7449" max="7449" width="4.42578125" style="18" customWidth="1"/>
    <col min="7450" max="7450" width="4.140625" style="18" customWidth="1"/>
    <col min="7451" max="7451" width="3.85546875" style="18" customWidth="1"/>
    <col min="7452" max="7452" width="6.5703125" style="18" customWidth="1"/>
    <col min="7453" max="7454" width="11.42578125" style="18"/>
    <col min="7455" max="7455" width="14.7109375" style="18" bestFit="1" customWidth="1"/>
    <col min="7456" max="7456" width="46.5703125" style="18" customWidth="1"/>
    <col min="7457" max="7457" width="19.7109375" style="18" customWidth="1"/>
    <col min="7458" max="7458" width="16.7109375" style="18" customWidth="1"/>
    <col min="7459" max="7680" width="11.42578125" style="18"/>
    <col min="7681" max="7682" width="3.7109375" style="18" customWidth="1"/>
    <col min="7683" max="7683" width="3.140625" style="18" customWidth="1"/>
    <col min="7684" max="7684" width="4.42578125" style="18" customWidth="1"/>
    <col min="7685" max="7686" width="3.85546875" style="18" customWidth="1"/>
    <col min="7687" max="7687" width="4.7109375" style="18" customWidth="1"/>
    <col min="7688" max="7688" width="4.28515625" style="18" customWidth="1"/>
    <col min="7689" max="7689" width="4" style="18" customWidth="1"/>
    <col min="7690" max="7690" width="3.140625" style="18" customWidth="1"/>
    <col min="7691" max="7691" width="3.7109375" style="18" customWidth="1"/>
    <col min="7692" max="7692" width="3.85546875" style="18" customWidth="1"/>
    <col min="7693" max="7693" width="6.5703125" style="18" customWidth="1"/>
    <col min="7694" max="7694" width="3.7109375" style="18" customWidth="1"/>
    <col min="7695" max="7695" width="4.7109375" style="18" customWidth="1"/>
    <col min="7696" max="7696" width="5" style="18" customWidth="1"/>
    <col min="7697" max="7697" width="4.42578125" style="18" customWidth="1"/>
    <col min="7698" max="7698" width="3.5703125" style="18" customWidth="1"/>
    <col min="7699" max="7699" width="3.42578125" style="18" customWidth="1"/>
    <col min="7700" max="7700" width="4" style="18" customWidth="1"/>
    <col min="7701" max="7701" width="3.140625" style="18" customWidth="1"/>
    <col min="7702" max="7702" width="4.28515625" style="18" customWidth="1"/>
    <col min="7703" max="7703" width="3.5703125" style="18" customWidth="1"/>
    <col min="7704" max="7704" width="3.42578125" style="18" customWidth="1"/>
    <col min="7705" max="7705" width="4.42578125" style="18" customWidth="1"/>
    <col min="7706" max="7706" width="4.140625" style="18" customWidth="1"/>
    <col min="7707" max="7707" width="3.85546875" style="18" customWidth="1"/>
    <col min="7708" max="7708" width="6.5703125" style="18" customWidth="1"/>
    <col min="7709" max="7710" width="11.42578125" style="18"/>
    <col min="7711" max="7711" width="14.7109375" style="18" bestFit="1" customWidth="1"/>
    <col min="7712" max="7712" width="46.5703125" style="18" customWidth="1"/>
    <col min="7713" max="7713" width="19.7109375" style="18" customWidth="1"/>
    <col min="7714" max="7714" width="16.7109375" style="18" customWidth="1"/>
    <col min="7715" max="7936" width="11.42578125" style="18"/>
    <col min="7937" max="7938" width="3.7109375" style="18" customWidth="1"/>
    <col min="7939" max="7939" width="3.140625" style="18" customWidth="1"/>
    <col min="7940" max="7940" width="4.42578125" style="18" customWidth="1"/>
    <col min="7941" max="7942" width="3.85546875" style="18" customWidth="1"/>
    <col min="7943" max="7943" width="4.7109375" style="18" customWidth="1"/>
    <col min="7944" max="7944" width="4.28515625" style="18" customWidth="1"/>
    <col min="7945" max="7945" width="4" style="18" customWidth="1"/>
    <col min="7946" max="7946" width="3.140625" style="18" customWidth="1"/>
    <col min="7947" max="7947" width="3.7109375" style="18" customWidth="1"/>
    <col min="7948" max="7948" width="3.85546875" style="18" customWidth="1"/>
    <col min="7949" max="7949" width="6.5703125" style="18" customWidth="1"/>
    <col min="7950" max="7950" width="3.7109375" style="18" customWidth="1"/>
    <col min="7951" max="7951" width="4.7109375" style="18" customWidth="1"/>
    <col min="7952" max="7952" width="5" style="18" customWidth="1"/>
    <col min="7953" max="7953" width="4.42578125" style="18" customWidth="1"/>
    <col min="7954" max="7954" width="3.5703125" style="18" customWidth="1"/>
    <col min="7955" max="7955" width="3.42578125" style="18" customWidth="1"/>
    <col min="7956" max="7956" width="4" style="18" customWidth="1"/>
    <col min="7957" max="7957" width="3.140625" style="18" customWidth="1"/>
    <col min="7958" max="7958" width="4.28515625" style="18" customWidth="1"/>
    <col min="7959" max="7959" width="3.5703125" style="18" customWidth="1"/>
    <col min="7960" max="7960" width="3.42578125" style="18" customWidth="1"/>
    <col min="7961" max="7961" width="4.42578125" style="18" customWidth="1"/>
    <col min="7962" max="7962" width="4.140625" style="18" customWidth="1"/>
    <col min="7963" max="7963" width="3.85546875" style="18" customWidth="1"/>
    <col min="7964" max="7964" width="6.5703125" style="18" customWidth="1"/>
    <col min="7965" max="7966" width="11.42578125" style="18"/>
    <col min="7967" max="7967" width="14.7109375" style="18" bestFit="1" customWidth="1"/>
    <col min="7968" max="7968" width="46.5703125" style="18" customWidth="1"/>
    <col min="7969" max="7969" width="19.7109375" style="18" customWidth="1"/>
    <col min="7970" max="7970" width="16.7109375" style="18" customWidth="1"/>
    <col min="7971" max="8192" width="11.42578125" style="18"/>
    <col min="8193" max="8194" width="3.7109375" style="18" customWidth="1"/>
    <col min="8195" max="8195" width="3.140625" style="18" customWidth="1"/>
    <col min="8196" max="8196" width="4.42578125" style="18" customWidth="1"/>
    <col min="8197" max="8198" width="3.85546875" style="18" customWidth="1"/>
    <col min="8199" max="8199" width="4.7109375" style="18" customWidth="1"/>
    <col min="8200" max="8200" width="4.28515625" style="18" customWidth="1"/>
    <col min="8201" max="8201" width="4" style="18" customWidth="1"/>
    <col min="8202" max="8202" width="3.140625" style="18" customWidth="1"/>
    <col min="8203" max="8203" width="3.7109375" style="18" customWidth="1"/>
    <col min="8204" max="8204" width="3.85546875" style="18" customWidth="1"/>
    <col min="8205" max="8205" width="6.5703125" style="18" customWidth="1"/>
    <col min="8206" max="8206" width="3.7109375" style="18" customWidth="1"/>
    <col min="8207" max="8207" width="4.7109375" style="18" customWidth="1"/>
    <col min="8208" max="8208" width="5" style="18" customWidth="1"/>
    <col min="8209" max="8209" width="4.42578125" style="18" customWidth="1"/>
    <col min="8210" max="8210" width="3.5703125" style="18" customWidth="1"/>
    <col min="8211" max="8211" width="3.42578125" style="18" customWidth="1"/>
    <col min="8212" max="8212" width="4" style="18" customWidth="1"/>
    <col min="8213" max="8213" width="3.140625" style="18" customWidth="1"/>
    <col min="8214" max="8214" width="4.28515625" style="18" customWidth="1"/>
    <col min="8215" max="8215" width="3.5703125" style="18" customWidth="1"/>
    <col min="8216" max="8216" width="3.42578125" style="18" customWidth="1"/>
    <col min="8217" max="8217" width="4.42578125" style="18" customWidth="1"/>
    <col min="8218" max="8218" width="4.140625" style="18" customWidth="1"/>
    <col min="8219" max="8219" width="3.85546875" style="18" customWidth="1"/>
    <col min="8220" max="8220" width="6.5703125" style="18" customWidth="1"/>
    <col min="8221" max="8222" width="11.42578125" style="18"/>
    <col min="8223" max="8223" width="14.7109375" style="18" bestFit="1" customWidth="1"/>
    <col min="8224" max="8224" width="46.5703125" style="18" customWidth="1"/>
    <col min="8225" max="8225" width="19.7109375" style="18" customWidth="1"/>
    <col min="8226" max="8226" width="16.7109375" style="18" customWidth="1"/>
    <col min="8227" max="8448" width="11.42578125" style="18"/>
    <col min="8449" max="8450" width="3.7109375" style="18" customWidth="1"/>
    <col min="8451" max="8451" width="3.140625" style="18" customWidth="1"/>
    <col min="8452" max="8452" width="4.42578125" style="18" customWidth="1"/>
    <col min="8453" max="8454" width="3.85546875" style="18" customWidth="1"/>
    <col min="8455" max="8455" width="4.7109375" style="18" customWidth="1"/>
    <col min="8456" max="8456" width="4.28515625" style="18" customWidth="1"/>
    <col min="8457" max="8457" width="4" style="18" customWidth="1"/>
    <col min="8458" max="8458" width="3.140625" style="18" customWidth="1"/>
    <col min="8459" max="8459" width="3.7109375" style="18" customWidth="1"/>
    <col min="8460" max="8460" width="3.85546875" style="18" customWidth="1"/>
    <col min="8461" max="8461" width="6.5703125" style="18" customWidth="1"/>
    <col min="8462" max="8462" width="3.7109375" style="18" customWidth="1"/>
    <col min="8463" max="8463" width="4.7109375" style="18" customWidth="1"/>
    <col min="8464" max="8464" width="5" style="18" customWidth="1"/>
    <col min="8465" max="8465" width="4.42578125" style="18" customWidth="1"/>
    <col min="8466" max="8466" width="3.5703125" style="18" customWidth="1"/>
    <col min="8467" max="8467" width="3.42578125" style="18" customWidth="1"/>
    <col min="8468" max="8468" width="4" style="18" customWidth="1"/>
    <col min="8469" max="8469" width="3.140625" style="18" customWidth="1"/>
    <col min="8470" max="8470" width="4.28515625" style="18" customWidth="1"/>
    <col min="8471" max="8471" width="3.5703125" style="18" customWidth="1"/>
    <col min="8472" max="8472" width="3.42578125" style="18" customWidth="1"/>
    <col min="8473" max="8473" width="4.42578125" style="18" customWidth="1"/>
    <col min="8474" max="8474" width="4.140625" style="18" customWidth="1"/>
    <col min="8475" max="8475" width="3.85546875" style="18" customWidth="1"/>
    <col min="8476" max="8476" width="6.5703125" style="18" customWidth="1"/>
    <col min="8477" max="8478" width="11.42578125" style="18"/>
    <col min="8479" max="8479" width="14.7109375" style="18" bestFit="1" customWidth="1"/>
    <col min="8480" max="8480" width="46.5703125" style="18" customWidth="1"/>
    <col min="8481" max="8481" width="19.7109375" style="18" customWidth="1"/>
    <col min="8482" max="8482" width="16.7109375" style="18" customWidth="1"/>
    <col min="8483" max="8704" width="11.42578125" style="18"/>
    <col min="8705" max="8706" width="3.7109375" style="18" customWidth="1"/>
    <col min="8707" max="8707" width="3.140625" style="18" customWidth="1"/>
    <col min="8708" max="8708" width="4.42578125" style="18" customWidth="1"/>
    <col min="8709" max="8710" width="3.85546875" style="18" customWidth="1"/>
    <col min="8711" max="8711" width="4.7109375" style="18" customWidth="1"/>
    <col min="8712" max="8712" width="4.28515625" style="18" customWidth="1"/>
    <col min="8713" max="8713" width="4" style="18" customWidth="1"/>
    <col min="8714" max="8714" width="3.140625" style="18" customWidth="1"/>
    <col min="8715" max="8715" width="3.7109375" style="18" customWidth="1"/>
    <col min="8716" max="8716" width="3.85546875" style="18" customWidth="1"/>
    <col min="8717" max="8717" width="6.5703125" style="18" customWidth="1"/>
    <col min="8718" max="8718" width="3.7109375" style="18" customWidth="1"/>
    <col min="8719" max="8719" width="4.7109375" style="18" customWidth="1"/>
    <col min="8720" max="8720" width="5" style="18" customWidth="1"/>
    <col min="8721" max="8721" width="4.42578125" style="18" customWidth="1"/>
    <col min="8722" max="8722" width="3.5703125" style="18" customWidth="1"/>
    <col min="8723" max="8723" width="3.42578125" style="18" customWidth="1"/>
    <col min="8724" max="8724" width="4" style="18" customWidth="1"/>
    <col min="8725" max="8725" width="3.140625" style="18" customWidth="1"/>
    <col min="8726" max="8726" width="4.28515625" style="18" customWidth="1"/>
    <col min="8727" max="8727" width="3.5703125" style="18" customWidth="1"/>
    <col min="8728" max="8728" width="3.42578125" style="18" customWidth="1"/>
    <col min="8729" max="8729" width="4.42578125" style="18" customWidth="1"/>
    <col min="8730" max="8730" width="4.140625" style="18" customWidth="1"/>
    <col min="8731" max="8731" width="3.85546875" style="18" customWidth="1"/>
    <col min="8732" max="8732" width="6.5703125" style="18" customWidth="1"/>
    <col min="8733" max="8734" width="11.42578125" style="18"/>
    <col min="8735" max="8735" width="14.7109375" style="18" bestFit="1" customWidth="1"/>
    <col min="8736" max="8736" width="46.5703125" style="18" customWidth="1"/>
    <col min="8737" max="8737" width="19.7109375" style="18" customWidth="1"/>
    <col min="8738" max="8738" width="16.7109375" style="18" customWidth="1"/>
    <col min="8739" max="8960" width="11.42578125" style="18"/>
    <col min="8961" max="8962" width="3.7109375" style="18" customWidth="1"/>
    <col min="8963" max="8963" width="3.140625" style="18" customWidth="1"/>
    <col min="8964" max="8964" width="4.42578125" style="18" customWidth="1"/>
    <col min="8965" max="8966" width="3.85546875" style="18" customWidth="1"/>
    <col min="8967" max="8967" width="4.7109375" style="18" customWidth="1"/>
    <col min="8968" max="8968" width="4.28515625" style="18" customWidth="1"/>
    <col min="8969" max="8969" width="4" style="18" customWidth="1"/>
    <col min="8970" max="8970" width="3.140625" style="18" customWidth="1"/>
    <col min="8971" max="8971" width="3.7109375" style="18" customWidth="1"/>
    <col min="8972" max="8972" width="3.85546875" style="18" customWidth="1"/>
    <col min="8973" max="8973" width="6.5703125" style="18" customWidth="1"/>
    <col min="8974" max="8974" width="3.7109375" style="18" customWidth="1"/>
    <col min="8975" max="8975" width="4.7109375" style="18" customWidth="1"/>
    <col min="8976" max="8976" width="5" style="18" customWidth="1"/>
    <col min="8977" max="8977" width="4.42578125" style="18" customWidth="1"/>
    <col min="8978" max="8978" width="3.5703125" style="18" customWidth="1"/>
    <col min="8979" max="8979" width="3.42578125" style="18" customWidth="1"/>
    <col min="8980" max="8980" width="4" style="18" customWidth="1"/>
    <col min="8981" max="8981" width="3.140625" style="18" customWidth="1"/>
    <col min="8982" max="8982" width="4.28515625" style="18" customWidth="1"/>
    <col min="8983" max="8983" width="3.5703125" style="18" customWidth="1"/>
    <col min="8984" max="8984" width="3.42578125" style="18" customWidth="1"/>
    <col min="8985" max="8985" width="4.42578125" style="18" customWidth="1"/>
    <col min="8986" max="8986" width="4.140625" style="18" customWidth="1"/>
    <col min="8987" max="8987" width="3.85546875" style="18" customWidth="1"/>
    <col min="8988" max="8988" width="6.5703125" style="18" customWidth="1"/>
    <col min="8989" max="8990" width="11.42578125" style="18"/>
    <col min="8991" max="8991" width="14.7109375" style="18" bestFit="1" customWidth="1"/>
    <col min="8992" max="8992" width="46.5703125" style="18" customWidth="1"/>
    <col min="8993" max="8993" width="19.7109375" style="18" customWidth="1"/>
    <col min="8994" max="8994" width="16.7109375" style="18" customWidth="1"/>
    <col min="8995" max="9216" width="11.42578125" style="18"/>
    <col min="9217" max="9218" width="3.7109375" style="18" customWidth="1"/>
    <col min="9219" max="9219" width="3.140625" style="18" customWidth="1"/>
    <col min="9220" max="9220" width="4.42578125" style="18" customWidth="1"/>
    <col min="9221" max="9222" width="3.85546875" style="18" customWidth="1"/>
    <col min="9223" max="9223" width="4.7109375" style="18" customWidth="1"/>
    <col min="9224" max="9224" width="4.28515625" style="18" customWidth="1"/>
    <col min="9225" max="9225" width="4" style="18" customWidth="1"/>
    <col min="9226" max="9226" width="3.140625" style="18" customWidth="1"/>
    <col min="9227" max="9227" width="3.7109375" style="18" customWidth="1"/>
    <col min="9228" max="9228" width="3.85546875" style="18" customWidth="1"/>
    <col min="9229" max="9229" width="6.5703125" style="18" customWidth="1"/>
    <col min="9230" max="9230" width="3.7109375" style="18" customWidth="1"/>
    <col min="9231" max="9231" width="4.7109375" style="18" customWidth="1"/>
    <col min="9232" max="9232" width="5" style="18" customWidth="1"/>
    <col min="9233" max="9233" width="4.42578125" style="18" customWidth="1"/>
    <col min="9234" max="9234" width="3.5703125" style="18" customWidth="1"/>
    <col min="9235" max="9235" width="3.42578125" style="18" customWidth="1"/>
    <col min="9236" max="9236" width="4" style="18" customWidth="1"/>
    <col min="9237" max="9237" width="3.140625" style="18" customWidth="1"/>
    <col min="9238" max="9238" width="4.28515625" style="18" customWidth="1"/>
    <col min="9239" max="9239" width="3.5703125" style="18" customWidth="1"/>
    <col min="9240" max="9240" width="3.42578125" style="18" customWidth="1"/>
    <col min="9241" max="9241" width="4.42578125" style="18" customWidth="1"/>
    <col min="9242" max="9242" width="4.140625" style="18" customWidth="1"/>
    <col min="9243" max="9243" width="3.85546875" style="18" customWidth="1"/>
    <col min="9244" max="9244" width="6.5703125" style="18" customWidth="1"/>
    <col min="9245" max="9246" width="11.42578125" style="18"/>
    <col min="9247" max="9247" width="14.7109375" style="18" bestFit="1" customWidth="1"/>
    <col min="9248" max="9248" width="46.5703125" style="18" customWidth="1"/>
    <col min="9249" max="9249" width="19.7109375" style="18" customWidth="1"/>
    <col min="9250" max="9250" width="16.7109375" style="18" customWidth="1"/>
    <col min="9251" max="9472" width="11.42578125" style="18"/>
    <col min="9473" max="9474" width="3.7109375" style="18" customWidth="1"/>
    <col min="9475" max="9475" width="3.140625" style="18" customWidth="1"/>
    <col min="9476" max="9476" width="4.42578125" style="18" customWidth="1"/>
    <col min="9477" max="9478" width="3.85546875" style="18" customWidth="1"/>
    <col min="9479" max="9479" width="4.7109375" style="18" customWidth="1"/>
    <col min="9480" max="9480" width="4.28515625" style="18" customWidth="1"/>
    <col min="9481" max="9481" width="4" style="18" customWidth="1"/>
    <col min="9482" max="9482" width="3.140625" style="18" customWidth="1"/>
    <col min="9483" max="9483" width="3.7109375" style="18" customWidth="1"/>
    <col min="9484" max="9484" width="3.85546875" style="18" customWidth="1"/>
    <col min="9485" max="9485" width="6.5703125" style="18" customWidth="1"/>
    <col min="9486" max="9486" width="3.7109375" style="18" customWidth="1"/>
    <col min="9487" max="9487" width="4.7109375" style="18" customWidth="1"/>
    <col min="9488" max="9488" width="5" style="18" customWidth="1"/>
    <col min="9489" max="9489" width="4.42578125" style="18" customWidth="1"/>
    <col min="9490" max="9490" width="3.5703125" style="18" customWidth="1"/>
    <col min="9491" max="9491" width="3.42578125" style="18" customWidth="1"/>
    <col min="9492" max="9492" width="4" style="18" customWidth="1"/>
    <col min="9493" max="9493" width="3.140625" style="18" customWidth="1"/>
    <col min="9494" max="9494" width="4.28515625" style="18" customWidth="1"/>
    <col min="9495" max="9495" width="3.5703125" style="18" customWidth="1"/>
    <col min="9496" max="9496" width="3.42578125" style="18" customWidth="1"/>
    <col min="9497" max="9497" width="4.42578125" style="18" customWidth="1"/>
    <col min="9498" max="9498" width="4.140625" style="18" customWidth="1"/>
    <col min="9499" max="9499" width="3.85546875" style="18" customWidth="1"/>
    <col min="9500" max="9500" width="6.5703125" style="18" customWidth="1"/>
    <col min="9501" max="9502" width="11.42578125" style="18"/>
    <col min="9503" max="9503" width="14.7109375" style="18" bestFit="1" customWidth="1"/>
    <col min="9504" max="9504" width="46.5703125" style="18" customWidth="1"/>
    <col min="9505" max="9505" width="19.7109375" style="18" customWidth="1"/>
    <col min="9506" max="9506" width="16.7109375" style="18" customWidth="1"/>
    <col min="9507" max="9728" width="11.42578125" style="18"/>
    <col min="9729" max="9730" width="3.7109375" style="18" customWidth="1"/>
    <col min="9731" max="9731" width="3.140625" style="18" customWidth="1"/>
    <col min="9732" max="9732" width="4.42578125" style="18" customWidth="1"/>
    <col min="9733" max="9734" width="3.85546875" style="18" customWidth="1"/>
    <col min="9735" max="9735" width="4.7109375" style="18" customWidth="1"/>
    <col min="9736" max="9736" width="4.28515625" style="18" customWidth="1"/>
    <col min="9737" max="9737" width="4" style="18" customWidth="1"/>
    <col min="9738" max="9738" width="3.140625" style="18" customWidth="1"/>
    <col min="9739" max="9739" width="3.7109375" style="18" customWidth="1"/>
    <col min="9740" max="9740" width="3.85546875" style="18" customWidth="1"/>
    <col min="9741" max="9741" width="6.5703125" style="18" customWidth="1"/>
    <col min="9742" max="9742" width="3.7109375" style="18" customWidth="1"/>
    <col min="9743" max="9743" width="4.7109375" style="18" customWidth="1"/>
    <col min="9744" max="9744" width="5" style="18" customWidth="1"/>
    <col min="9745" max="9745" width="4.42578125" style="18" customWidth="1"/>
    <col min="9746" max="9746" width="3.5703125" style="18" customWidth="1"/>
    <col min="9747" max="9747" width="3.42578125" style="18" customWidth="1"/>
    <col min="9748" max="9748" width="4" style="18" customWidth="1"/>
    <col min="9749" max="9749" width="3.140625" style="18" customWidth="1"/>
    <col min="9750" max="9750" width="4.28515625" style="18" customWidth="1"/>
    <col min="9751" max="9751" width="3.5703125" style="18" customWidth="1"/>
    <col min="9752" max="9752" width="3.42578125" style="18" customWidth="1"/>
    <col min="9753" max="9753" width="4.42578125" style="18" customWidth="1"/>
    <col min="9754" max="9754" width="4.140625" style="18" customWidth="1"/>
    <col min="9755" max="9755" width="3.85546875" style="18" customWidth="1"/>
    <col min="9756" max="9756" width="6.5703125" style="18" customWidth="1"/>
    <col min="9757" max="9758" width="11.42578125" style="18"/>
    <col min="9759" max="9759" width="14.7109375" style="18" bestFit="1" customWidth="1"/>
    <col min="9760" max="9760" width="46.5703125" style="18" customWidth="1"/>
    <col min="9761" max="9761" width="19.7109375" style="18" customWidth="1"/>
    <col min="9762" max="9762" width="16.7109375" style="18" customWidth="1"/>
    <col min="9763" max="9984" width="11.42578125" style="18"/>
    <col min="9985" max="9986" width="3.7109375" style="18" customWidth="1"/>
    <col min="9987" max="9987" width="3.140625" style="18" customWidth="1"/>
    <col min="9988" max="9988" width="4.42578125" style="18" customWidth="1"/>
    <col min="9989" max="9990" width="3.85546875" style="18" customWidth="1"/>
    <col min="9991" max="9991" width="4.7109375" style="18" customWidth="1"/>
    <col min="9992" max="9992" width="4.28515625" style="18" customWidth="1"/>
    <col min="9993" max="9993" width="4" style="18" customWidth="1"/>
    <col min="9994" max="9994" width="3.140625" style="18" customWidth="1"/>
    <col min="9995" max="9995" width="3.7109375" style="18" customWidth="1"/>
    <col min="9996" max="9996" width="3.85546875" style="18" customWidth="1"/>
    <col min="9997" max="9997" width="6.5703125" style="18" customWidth="1"/>
    <col min="9998" max="9998" width="3.7109375" style="18" customWidth="1"/>
    <col min="9999" max="9999" width="4.7109375" style="18" customWidth="1"/>
    <col min="10000" max="10000" width="5" style="18" customWidth="1"/>
    <col min="10001" max="10001" width="4.42578125" style="18" customWidth="1"/>
    <col min="10002" max="10002" width="3.5703125" style="18" customWidth="1"/>
    <col min="10003" max="10003" width="3.42578125" style="18" customWidth="1"/>
    <col min="10004" max="10004" width="4" style="18" customWidth="1"/>
    <col min="10005" max="10005" width="3.140625" style="18" customWidth="1"/>
    <col min="10006" max="10006" width="4.28515625" style="18" customWidth="1"/>
    <col min="10007" max="10007" width="3.5703125" style="18" customWidth="1"/>
    <col min="10008" max="10008" width="3.42578125" style="18" customWidth="1"/>
    <col min="10009" max="10009" width="4.42578125" style="18" customWidth="1"/>
    <col min="10010" max="10010" width="4.140625" style="18" customWidth="1"/>
    <col min="10011" max="10011" width="3.85546875" style="18" customWidth="1"/>
    <col min="10012" max="10012" width="6.5703125" style="18" customWidth="1"/>
    <col min="10013" max="10014" width="11.42578125" style="18"/>
    <col min="10015" max="10015" width="14.7109375" style="18" bestFit="1" customWidth="1"/>
    <col min="10016" max="10016" width="46.5703125" style="18" customWidth="1"/>
    <col min="10017" max="10017" width="19.7109375" style="18" customWidth="1"/>
    <col min="10018" max="10018" width="16.7109375" style="18" customWidth="1"/>
    <col min="10019" max="10240" width="11.42578125" style="18"/>
    <col min="10241" max="10242" width="3.7109375" style="18" customWidth="1"/>
    <col min="10243" max="10243" width="3.140625" style="18" customWidth="1"/>
    <col min="10244" max="10244" width="4.42578125" style="18" customWidth="1"/>
    <col min="10245" max="10246" width="3.85546875" style="18" customWidth="1"/>
    <col min="10247" max="10247" width="4.7109375" style="18" customWidth="1"/>
    <col min="10248" max="10248" width="4.28515625" style="18" customWidth="1"/>
    <col min="10249" max="10249" width="4" style="18" customWidth="1"/>
    <col min="10250" max="10250" width="3.140625" style="18" customWidth="1"/>
    <col min="10251" max="10251" width="3.7109375" style="18" customWidth="1"/>
    <col min="10252" max="10252" width="3.85546875" style="18" customWidth="1"/>
    <col min="10253" max="10253" width="6.5703125" style="18" customWidth="1"/>
    <col min="10254" max="10254" width="3.7109375" style="18" customWidth="1"/>
    <col min="10255" max="10255" width="4.7109375" style="18" customWidth="1"/>
    <col min="10256" max="10256" width="5" style="18" customWidth="1"/>
    <col min="10257" max="10257" width="4.42578125" style="18" customWidth="1"/>
    <col min="10258" max="10258" width="3.5703125" style="18" customWidth="1"/>
    <col min="10259" max="10259" width="3.42578125" style="18" customWidth="1"/>
    <col min="10260" max="10260" width="4" style="18" customWidth="1"/>
    <col min="10261" max="10261" width="3.140625" style="18" customWidth="1"/>
    <col min="10262" max="10262" width="4.28515625" style="18" customWidth="1"/>
    <col min="10263" max="10263" width="3.5703125" style="18" customWidth="1"/>
    <col min="10264" max="10264" width="3.42578125" style="18" customWidth="1"/>
    <col min="10265" max="10265" width="4.42578125" style="18" customWidth="1"/>
    <col min="10266" max="10266" width="4.140625" style="18" customWidth="1"/>
    <col min="10267" max="10267" width="3.85546875" style="18" customWidth="1"/>
    <col min="10268" max="10268" width="6.5703125" style="18" customWidth="1"/>
    <col min="10269" max="10270" width="11.42578125" style="18"/>
    <col min="10271" max="10271" width="14.7109375" style="18" bestFit="1" customWidth="1"/>
    <col min="10272" max="10272" width="46.5703125" style="18" customWidth="1"/>
    <col min="10273" max="10273" width="19.7109375" style="18" customWidth="1"/>
    <col min="10274" max="10274" width="16.7109375" style="18" customWidth="1"/>
    <col min="10275" max="10496" width="11.42578125" style="18"/>
    <col min="10497" max="10498" width="3.7109375" style="18" customWidth="1"/>
    <col min="10499" max="10499" width="3.140625" style="18" customWidth="1"/>
    <col min="10500" max="10500" width="4.42578125" style="18" customWidth="1"/>
    <col min="10501" max="10502" width="3.85546875" style="18" customWidth="1"/>
    <col min="10503" max="10503" width="4.7109375" style="18" customWidth="1"/>
    <col min="10504" max="10504" width="4.28515625" style="18" customWidth="1"/>
    <col min="10505" max="10505" width="4" style="18" customWidth="1"/>
    <col min="10506" max="10506" width="3.140625" style="18" customWidth="1"/>
    <col min="10507" max="10507" width="3.7109375" style="18" customWidth="1"/>
    <col min="10508" max="10508" width="3.85546875" style="18" customWidth="1"/>
    <col min="10509" max="10509" width="6.5703125" style="18" customWidth="1"/>
    <col min="10510" max="10510" width="3.7109375" style="18" customWidth="1"/>
    <col min="10511" max="10511" width="4.7109375" style="18" customWidth="1"/>
    <col min="10512" max="10512" width="5" style="18" customWidth="1"/>
    <col min="10513" max="10513" width="4.42578125" style="18" customWidth="1"/>
    <col min="10514" max="10514" width="3.5703125" style="18" customWidth="1"/>
    <col min="10515" max="10515" width="3.42578125" style="18" customWidth="1"/>
    <col min="10516" max="10516" width="4" style="18" customWidth="1"/>
    <col min="10517" max="10517" width="3.140625" style="18" customWidth="1"/>
    <col min="10518" max="10518" width="4.28515625" style="18" customWidth="1"/>
    <col min="10519" max="10519" width="3.5703125" style="18" customWidth="1"/>
    <col min="10520" max="10520" width="3.42578125" style="18" customWidth="1"/>
    <col min="10521" max="10521" width="4.42578125" style="18" customWidth="1"/>
    <col min="10522" max="10522" width="4.140625" style="18" customWidth="1"/>
    <col min="10523" max="10523" width="3.85546875" style="18" customWidth="1"/>
    <col min="10524" max="10524" width="6.5703125" style="18" customWidth="1"/>
    <col min="10525" max="10526" width="11.42578125" style="18"/>
    <col min="10527" max="10527" width="14.7109375" style="18" bestFit="1" customWidth="1"/>
    <col min="10528" max="10528" width="46.5703125" style="18" customWidth="1"/>
    <col min="10529" max="10529" width="19.7109375" style="18" customWidth="1"/>
    <col min="10530" max="10530" width="16.7109375" style="18" customWidth="1"/>
    <col min="10531" max="10752" width="11.42578125" style="18"/>
    <col min="10753" max="10754" width="3.7109375" style="18" customWidth="1"/>
    <col min="10755" max="10755" width="3.140625" style="18" customWidth="1"/>
    <col min="10756" max="10756" width="4.42578125" style="18" customWidth="1"/>
    <col min="10757" max="10758" width="3.85546875" style="18" customWidth="1"/>
    <col min="10759" max="10759" width="4.7109375" style="18" customWidth="1"/>
    <col min="10760" max="10760" width="4.28515625" style="18" customWidth="1"/>
    <col min="10761" max="10761" width="4" style="18" customWidth="1"/>
    <col min="10762" max="10762" width="3.140625" style="18" customWidth="1"/>
    <col min="10763" max="10763" width="3.7109375" style="18" customWidth="1"/>
    <col min="10764" max="10764" width="3.85546875" style="18" customWidth="1"/>
    <col min="10765" max="10765" width="6.5703125" style="18" customWidth="1"/>
    <col min="10766" max="10766" width="3.7109375" style="18" customWidth="1"/>
    <col min="10767" max="10767" width="4.7109375" style="18" customWidth="1"/>
    <col min="10768" max="10768" width="5" style="18" customWidth="1"/>
    <col min="10769" max="10769" width="4.42578125" style="18" customWidth="1"/>
    <col min="10770" max="10770" width="3.5703125" style="18" customWidth="1"/>
    <col min="10771" max="10771" width="3.42578125" style="18" customWidth="1"/>
    <col min="10772" max="10772" width="4" style="18" customWidth="1"/>
    <col min="10773" max="10773" width="3.140625" style="18" customWidth="1"/>
    <col min="10774" max="10774" width="4.28515625" style="18" customWidth="1"/>
    <col min="10775" max="10775" width="3.5703125" style="18" customWidth="1"/>
    <col min="10776" max="10776" width="3.42578125" style="18" customWidth="1"/>
    <col min="10777" max="10777" width="4.42578125" style="18" customWidth="1"/>
    <col min="10778" max="10778" width="4.140625" style="18" customWidth="1"/>
    <col min="10779" max="10779" width="3.85546875" style="18" customWidth="1"/>
    <col min="10780" max="10780" width="6.5703125" style="18" customWidth="1"/>
    <col min="10781" max="10782" width="11.42578125" style="18"/>
    <col min="10783" max="10783" width="14.7109375" style="18" bestFit="1" customWidth="1"/>
    <col min="10784" max="10784" width="46.5703125" style="18" customWidth="1"/>
    <col min="10785" max="10785" width="19.7109375" style="18" customWidth="1"/>
    <col min="10786" max="10786" width="16.7109375" style="18" customWidth="1"/>
    <col min="10787" max="11008" width="11.42578125" style="18"/>
    <col min="11009" max="11010" width="3.7109375" style="18" customWidth="1"/>
    <col min="11011" max="11011" width="3.140625" style="18" customWidth="1"/>
    <col min="11012" max="11012" width="4.42578125" style="18" customWidth="1"/>
    <col min="11013" max="11014" width="3.85546875" style="18" customWidth="1"/>
    <col min="11015" max="11015" width="4.7109375" style="18" customWidth="1"/>
    <col min="11016" max="11016" width="4.28515625" style="18" customWidth="1"/>
    <col min="11017" max="11017" width="4" style="18" customWidth="1"/>
    <col min="11018" max="11018" width="3.140625" style="18" customWidth="1"/>
    <col min="11019" max="11019" width="3.7109375" style="18" customWidth="1"/>
    <col min="11020" max="11020" width="3.85546875" style="18" customWidth="1"/>
    <col min="11021" max="11021" width="6.5703125" style="18" customWidth="1"/>
    <col min="11022" max="11022" width="3.7109375" style="18" customWidth="1"/>
    <col min="11023" max="11023" width="4.7109375" style="18" customWidth="1"/>
    <col min="11024" max="11024" width="5" style="18" customWidth="1"/>
    <col min="11025" max="11025" width="4.42578125" style="18" customWidth="1"/>
    <col min="11026" max="11026" width="3.5703125" style="18" customWidth="1"/>
    <col min="11027" max="11027" width="3.42578125" style="18" customWidth="1"/>
    <col min="11028" max="11028" width="4" style="18" customWidth="1"/>
    <col min="11029" max="11029" width="3.140625" style="18" customWidth="1"/>
    <col min="11030" max="11030" width="4.28515625" style="18" customWidth="1"/>
    <col min="11031" max="11031" width="3.5703125" style="18" customWidth="1"/>
    <col min="11032" max="11032" width="3.42578125" style="18" customWidth="1"/>
    <col min="11033" max="11033" width="4.42578125" style="18" customWidth="1"/>
    <col min="11034" max="11034" width="4.140625" style="18" customWidth="1"/>
    <col min="11035" max="11035" width="3.85546875" style="18" customWidth="1"/>
    <col min="11036" max="11036" width="6.5703125" style="18" customWidth="1"/>
    <col min="11037" max="11038" width="11.42578125" style="18"/>
    <col min="11039" max="11039" width="14.7109375" style="18" bestFit="1" customWidth="1"/>
    <col min="11040" max="11040" width="46.5703125" style="18" customWidth="1"/>
    <col min="11041" max="11041" width="19.7109375" style="18" customWidth="1"/>
    <col min="11042" max="11042" width="16.7109375" style="18" customWidth="1"/>
    <col min="11043" max="11264" width="11.42578125" style="18"/>
    <col min="11265" max="11266" width="3.7109375" style="18" customWidth="1"/>
    <col min="11267" max="11267" width="3.140625" style="18" customWidth="1"/>
    <col min="11268" max="11268" width="4.42578125" style="18" customWidth="1"/>
    <col min="11269" max="11270" width="3.85546875" style="18" customWidth="1"/>
    <col min="11271" max="11271" width="4.7109375" style="18" customWidth="1"/>
    <col min="11272" max="11272" width="4.28515625" style="18" customWidth="1"/>
    <col min="11273" max="11273" width="4" style="18" customWidth="1"/>
    <col min="11274" max="11274" width="3.140625" style="18" customWidth="1"/>
    <col min="11275" max="11275" width="3.7109375" style="18" customWidth="1"/>
    <col min="11276" max="11276" width="3.85546875" style="18" customWidth="1"/>
    <col min="11277" max="11277" width="6.5703125" style="18" customWidth="1"/>
    <col min="11278" max="11278" width="3.7109375" style="18" customWidth="1"/>
    <col min="11279" max="11279" width="4.7109375" style="18" customWidth="1"/>
    <col min="11280" max="11280" width="5" style="18" customWidth="1"/>
    <col min="11281" max="11281" width="4.42578125" style="18" customWidth="1"/>
    <col min="11282" max="11282" width="3.5703125" style="18" customWidth="1"/>
    <col min="11283" max="11283" width="3.42578125" style="18" customWidth="1"/>
    <col min="11284" max="11284" width="4" style="18" customWidth="1"/>
    <col min="11285" max="11285" width="3.140625" style="18" customWidth="1"/>
    <col min="11286" max="11286" width="4.28515625" style="18" customWidth="1"/>
    <col min="11287" max="11287" width="3.5703125" style="18" customWidth="1"/>
    <col min="11288" max="11288" width="3.42578125" style="18" customWidth="1"/>
    <col min="11289" max="11289" width="4.42578125" style="18" customWidth="1"/>
    <col min="11290" max="11290" width="4.140625" style="18" customWidth="1"/>
    <col min="11291" max="11291" width="3.85546875" style="18" customWidth="1"/>
    <col min="11292" max="11292" width="6.5703125" style="18" customWidth="1"/>
    <col min="11293" max="11294" width="11.42578125" style="18"/>
    <col min="11295" max="11295" width="14.7109375" style="18" bestFit="1" customWidth="1"/>
    <col min="11296" max="11296" width="46.5703125" style="18" customWidth="1"/>
    <col min="11297" max="11297" width="19.7109375" style="18" customWidth="1"/>
    <col min="11298" max="11298" width="16.7109375" style="18" customWidth="1"/>
    <col min="11299" max="11520" width="11.42578125" style="18"/>
    <col min="11521" max="11522" width="3.7109375" style="18" customWidth="1"/>
    <col min="11523" max="11523" width="3.140625" style="18" customWidth="1"/>
    <col min="11524" max="11524" width="4.42578125" style="18" customWidth="1"/>
    <col min="11525" max="11526" width="3.85546875" style="18" customWidth="1"/>
    <col min="11527" max="11527" width="4.7109375" style="18" customWidth="1"/>
    <col min="11528" max="11528" width="4.28515625" style="18" customWidth="1"/>
    <col min="11529" max="11529" width="4" style="18" customWidth="1"/>
    <col min="11530" max="11530" width="3.140625" style="18" customWidth="1"/>
    <col min="11531" max="11531" width="3.7109375" style="18" customWidth="1"/>
    <col min="11532" max="11532" width="3.85546875" style="18" customWidth="1"/>
    <col min="11533" max="11533" width="6.5703125" style="18" customWidth="1"/>
    <col min="11534" max="11534" width="3.7109375" style="18" customWidth="1"/>
    <col min="11535" max="11535" width="4.7109375" style="18" customWidth="1"/>
    <col min="11536" max="11536" width="5" style="18" customWidth="1"/>
    <col min="11537" max="11537" width="4.42578125" style="18" customWidth="1"/>
    <col min="11538" max="11538" width="3.5703125" style="18" customWidth="1"/>
    <col min="11539" max="11539" width="3.42578125" style="18" customWidth="1"/>
    <col min="11540" max="11540" width="4" style="18" customWidth="1"/>
    <col min="11541" max="11541" width="3.140625" style="18" customWidth="1"/>
    <col min="11542" max="11542" width="4.28515625" style="18" customWidth="1"/>
    <col min="11543" max="11543" width="3.5703125" style="18" customWidth="1"/>
    <col min="11544" max="11544" width="3.42578125" style="18" customWidth="1"/>
    <col min="11545" max="11545" width="4.42578125" style="18" customWidth="1"/>
    <col min="11546" max="11546" width="4.140625" style="18" customWidth="1"/>
    <col min="11547" max="11547" width="3.85546875" style="18" customWidth="1"/>
    <col min="11548" max="11548" width="6.5703125" style="18" customWidth="1"/>
    <col min="11549" max="11550" width="11.42578125" style="18"/>
    <col min="11551" max="11551" width="14.7109375" style="18" bestFit="1" customWidth="1"/>
    <col min="11552" max="11552" width="46.5703125" style="18" customWidth="1"/>
    <col min="11553" max="11553" width="19.7109375" style="18" customWidth="1"/>
    <col min="11554" max="11554" width="16.7109375" style="18" customWidth="1"/>
    <col min="11555" max="11776" width="11.42578125" style="18"/>
    <col min="11777" max="11778" width="3.7109375" style="18" customWidth="1"/>
    <col min="11779" max="11779" width="3.140625" style="18" customWidth="1"/>
    <col min="11780" max="11780" width="4.42578125" style="18" customWidth="1"/>
    <col min="11781" max="11782" width="3.85546875" style="18" customWidth="1"/>
    <col min="11783" max="11783" width="4.7109375" style="18" customWidth="1"/>
    <col min="11784" max="11784" width="4.28515625" style="18" customWidth="1"/>
    <col min="11785" max="11785" width="4" style="18" customWidth="1"/>
    <col min="11786" max="11786" width="3.140625" style="18" customWidth="1"/>
    <col min="11787" max="11787" width="3.7109375" style="18" customWidth="1"/>
    <col min="11788" max="11788" width="3.85546875" style="18" customWidth="1"/>
    <col min="11789" max="11789" width="6.5703125" style="18" customWidth="1"/>
    <col min="11790" max="11790" width="3.7109375" style="18" customWidth="1"/>
    <col min="11791" max="11791" width="4.7109375" style="18" customWidth="1"/>
    <col min="11792" max="11792" width="5" style="18" customWidth="1"/>
    <col min="11793" max="11793" width="4.42578125" style="18" customWidth="1"/>
    <col min="11794" max="11794" width="3.5703125" style="18" customWidth="1"/>
    <col min="11795" max="11795" width="3.42578125" style="18" customWidth="1"/>
    <col min="11796" max="11796" width="4" style="18" customWidth="1"/>
    <col min="11797" max="11797" width="3.140625" style="18" customWidth="1"/>
    <col min="11798" max="11798" width="4.28515625" style="18" customWidth="1"/>
    <col min="11799" max="11799" width="3.5703125" style="18" customWidth="1"/>
    <col min="11800" max="11800" width="3.42578125" style="18" customWidth="1"/>
    <col min="11801" max="11801" width="4.42578125" style="18" customWidth="1"/>
    <col min="11802" max="11802" width="4.140625" style="18" customWidth="1"/>
    <col min="11803" max="11803" width="3.85546875" style="18" customWidth="1"/>
    <col min="11804" max="11804" width="6.5703125" style="18" customWidth="1"/>
    <col min="11805" max="11806" width="11.42578125" style="18"/>
    <col min="11807" max="11807" width="14.7109375" style="18" bestFit="1" customWidth="1"/>
    <col min="11808" max="11808" width="46.5703125" style="18" customWidth="1"/>
    <col min="11809" max="11809" width="19.7109375" style="18" customWidth="1"/>
    <col min="11810" max="11810" width="16.7109375" style="18" customWidth="1"/>
    <col min="11811" max="12032" width="11.42578125" style="18"/>
    <col min="12033" max="12034" width="3.7109375" style="18" customWidth="1"/>
    <col min="12035" max="12035" width="3.140625" style="18" customWidth="1"/>
    <col min="12036" max="12036" width="4.42578125" style="18" customWidth="1"/>
    <col min="12037" max="12038" width="3.85546875" style="18" customWidth="1"/>
    <col min="12039" max="12039" width="4.7109375" style="18" customWidth="1"/>
    <col min="12040" max="12040" width="4.28515625" style="18" customWidth="1"/>
    <col min="12041" max="12041" width="4" style="18" customWidth="1"/>
    <col min="12042" max="12042" width="3.140625" style="18" customWidth="1"/>
    <col min="12043" max="12043" width="3.7109375" style="18" customWidth="1"/>
    <col min="12044" max="12044" width="3.85546875" style="18" customWidth="1"/>
    <col min="12045" max="12045" width="6.5703125" style="18" customWidth="1"/>
    <col min="12046" max="12046" width="3.7109375" style="18" customWidth="1"/>
    <col min="12047" max="12047" width="4.7109375" style="18" customWidth="1"/>
    <col min="12048" max="12048" width="5" style="18" customWidth="1"/>
    <col min="12049" max="12049" width="4.42578125" style="18" customWidth="1"/>
    <col min="12050" max="12050" width="3.5703125" style="18" customWidth="1"/>
    <col min="12051" max="12051" width="3.42578125" style="18" customWidth="1"/>
    <col min="12052" max="12052" width="4" style="18" customWidth="1"/>
    <col min="12053" max="12053" width="3.140625" style="18" customWidth="1"/>
    <col min="12054" max="12054" width="4.28515625" style="18" customWidth="1"/>
    <col min="12055" max="12055" width="3.5703125" style="18" customWidth="1"/>
    <col min="12056" max="12056" width="3.42578125" style="18" customWidth="1"/>
    <col min="12057" max="12057" width="4.42578125" style="18" customWidth="1"/>
    <col min="12058" max="12058" width="4.140625" style="18" customWidth="1"/>
    <col min="12059" max="12059" width="3.85546875" style="18" customWidth="1"/>
    <col min="12060" max="12060" width="6.5703125" style="18" customWidth="1"/>
    <col min="12061" max="12062" width="11.42578125" style="18"/>
    <col min="12063" max="12063" width="14.7109375" style="18" bestFit="1" customWidth="1"/>
    <col min="12064" max="12064" width="46.5703125" style="18" customWidth="1"/>
    <col min="12065" max="12065" width="19.7109375" style="18" customWidth="1"/>
    <col min="12066" max="12066" width="16.7109375" style="18" customWidth="1"/>
    <col min="12067" max="12288" width="11.42578125" style="18"/>
    <col min="12289" max="12290" width="3.7109375" style="18" customWidth="1"/>
    <col min="12291" max="12291" width="3.140625" style="18" customWidth="1"/>
    <col min="12292" max="12292" width="4.42578125" style="18" customWidth="1"/>
    <col min="12293" max="12294" width="3.85546875" style="18" customWidth="1"/>
    <col min="12295" max="12295" width="4.7109375" style="18" customWidth="1"/>
    <col min="12296" max="12296" width="4.28515625" style="18" customWidth="1"/>
    <col min="12297" max="12297" width="4" style="18" customWidth="1"/>
    <col min="12298" max="12298" width="3.140625" style="18" customWidth="1"/>
    <col min="12299" max="12299" width="3.7109375" style="18" customWidth="1"/>
    <col min="12300" max="12300" width="3.85546875" style="18" customWidth="1"/>
    <col min="12301" max="12301" width="6.5703125" style="18" customWidth="1"/>
    <col min="12302" max="12302" width="3.7109375" style="18" customWidth="1"/>
    <col min="12303" max="12303" width="4.7109375" style="18" customWidth="1"/>
    <col min="12304" max="12304" width="5" style="18" customWidth="1"/>
    <col min="12305" max="12305" width="4.42578125" style="18" customWidth="1"/>
    <col min="12306" max="12306" width="3.5703125" style="18" customWidth="1"/>
    <col min="12307" max="12307" width="3.42578125" style="18" customWidth="1"/>
    <col min="12308" max="12308" width="4" style="18" customWidth="1"/>
    <col min="12309" max="12309" width="3.140625" style="18" customWidth="1"/>
    <col min="12310" max="12310" width="4.28515625" style="18" customWidth="1"/>
    <col min="12311" max="12311" width="3.5703125" style="18" customWidth="1"/>
    <col min="12312" max="12312" width="3.42578125" style="18" customWidth="1"/>
    <col min="12313" max="12313" width="4.42578125" style="18" customWidth="1"/>
    <col min="12314" max="12314" width="4.140625" style="18" customWidth="1"/>
    <col min="12315" max="12315" width="3.85546875" style="18" customWidth="1"/>
    <col min="12316" max="12316" width="6.5703125" style="18" customWidth="1"/>
    <col min="12317" max="12318" width="11.42578125" style="18"/>
    <col min="12319" max="12319" width="14.7109375" style="18" bestFit="1" customWidth="1"/>
    <col min="12320" max="12320" width="46.5703125" style="18" customWidth="1"/>
    <col min="12321" max="12321" width="19.7109375" style="18" customWidth="1"/>
    <col min="12322" max="12322" width="16.7109375" style="18" customWidth="1"/>
    <col min="12323" max="12544" width="11.42578125" style="18"/>
    <col min="12545" max="12546" width="3.7109375" style="18" customWidth="1"/>
    <col min="12547" max="12547" width="3.140625" style="18" customWidth="1"/>
    <col min="12548" max="12548" width="4.42578125" style="18" customWidth="1"/>
    <col min="12549" max="12550" width="3.85546875" style="18" customWidth="1"/>
    <col min="12551" max="12551" width="4.7109375" style="18" customWidth="1"/>
    <col min="12552" max="12552" width="4.28515625" style="18" customWidth="1"/>
    <col min="12553" max="12553" width="4" style="18" customWidth="1"/>
    <col min="12554" max="12554" width="3.140625" style="18" customWidth="1"/>
    <col min="12555" max="12555" width="3.7109375" style="18" customWidth="1"/>
    <col min="12556" max="12556" width="3.85546875" style="18" customWidth="1"/>
    <col min="12557" max="12557" width="6.5703125" style="18" customWidth="1"/>
    <col min="12558" max="12558" width="3.7109375" style="18" customWidth="1"/>
    <col min="12559" max="12559" width="4.7109375" style="18" customWidth="1"/>
    <col min="12560" max="12560" width="5" style="18" customWidth="1"/>
    <col min="12561" max="12561" width="4.42578125" style="18" customWidth="1"/>
    <col min="12562" max="12562" width="3.5703125" style="18" customWidth="1"/>
    <col min="12563" max="12563" width="3.42578125" style="18" customWidth="1"/>
    <col min="12564" max="12564" width="4" style="18" customWidth="1"/>
    <col min="12565" max="12565" width="3.140625" style="18" customWidth="1"/>
    <col min="12566" max="12566" width="4.28515625" style="18" customWidth="1"/>
    <col min="12567" max="12567" width="3.5703125" style="18" customWidth="1"/>
    <col min="12568" max="12568" width="3.42578125" style="18" customWidth="1"/>
    <col min="12569" max="12569" width="4.42578125" style="18" customWidth="1"/>
    <col min="12570" max="12570" width="4.140625" style="18" customWidth="1"/>
    <col min="12571" max="12571" width="3.85546875" style="18" customWidth="1"/>
    <col min="12572" max="12572" width="6.5703125" style="18" customWidth="1"/>
    <col min="12573" max="12574" width="11.42578125" style="18"/>
    <col min="12575" max="12575" width="14.7109375" style="18" bestFit="1" customWidth="1"/>
    <col min="12576" max="12576" width="46.5703125" style="18" customWidth="1"/>
    <col min="12577" max="12577" width="19.7109375" style="18" customWidth="1"/>
    <col min="12578" max="12578" width="16.7109375" style="18" customWidth="1"/>
    <col min="12579" max="12800" width="11.42578125" style="18"/>
    <col min="12801" max="12802" width="3.7109375" style="18" customWidth="1"/>
    <col min="12803" max="12803" width="3.140625" style="18" customWidth="1"/>
    <col min="12804" max="12804" width="4.42578125" style="18" customWidth="1"/>
    <col min="12805" max="12806" width="3.85546875" style="18" customWidth="1"/>
    <col min="12807" max="12807" width="4.7109375" style="18" customWidth="1"/>
    <col min="12808" max="12808" width="4.28515625" style="18" customWidth="1"/>
    <col min="12809" max="12809" width="4" style="18" customWidth="1"/>
    <col min="12810" max="12810" width="3.140625" style="18" customWidth="1"/>
    <col min="12811" max="12811" width="3.7109375" style="18" customWidth="1"/>
    <col min="12812" max="12812" width="3.85546875" style="18" customWidth="1"/>
    <col min="12813" max="12813" width="6.5703125" style="18" customWidth="1"/>
    <col min="12814" max="12814" width="3.7109375" style="18" customWidth="1"/>
    <col min="12815" max="12815" width="4.7109375" style="18" customWidth="1"/>
    <col min="12816" max="12816" width="5" style="18" customWidth="1"/>
    <col min="12817" max="12817" width="4.42578125" style="18" customWidth="1"/>
    <col min="12818" max="12818" width="3.5703125" style="18" customWidth="1"/>
    <col min="12819" max="12819" width="3.42578125" style="18" customWidth="1"/>
    <col min="12820" max="12820" width="4" style="18" customWidth="1"/>
    <col min="12821" max="12821" width="3.140625" style="18" customWidth="1"/>
    <col min="12822" max="12822" width="4.28515625" style="18" customWidth="1"/>
    <col min="12823" max="12823" width="3.5703125" style="18" customWidth="1"/>
    <col min="12824" max="12824" width="3.42578125" style="18" customWidth="1"/>
    <col min="12825" max="12825" width="4.42578125" style="18" customWidth="1"/>
    <col min="12826" max="12826" width="4.140625" style="18" customWidth="1"/>
    <col min="12827" max="12827" width="3.85546875" style="18" customWidth="1"/>
    <col min="12828" max="12828" width="6.5703125" style="18" customWidth="1"/>
    <col min="12829" max="12830" width="11.42578125" style="18"/>
    <col min="12831" max="12831" width="14.7109375" style="18" bestFit="1" customWidth="1"/>
    <col min="12832" max="12832" width="46.5703125" style="18" customWidth="1"/>
    <col min="12833" max="12833" width="19.7109375" style="18" customWidth="1"/>
    <col min="12834" max="12834" width="16.7109375" style="18" customWidth="1"/>
    <col min="12835" max="13056" width="11.42578125" style="18"/>
    <col min="13057" max="13058" width="3.7109375" style="18" customWidth="1"/>
    <col min="13059" max="13059" width="3.140625" style="18" customWidth="1"/>
    <col min="13060" max="13060" width="4.42578125" style="18" customWidth="1"/>
    <col min="13061" max="13062" width="3.85546875" style="18" customWidth="1"/>
    <col min="13063" max="13063" width="4.7109375" style="18" customWidth="1"/>
    <col min="13064" max="13064" width="4.28515625" style="18" customWidth="1"/>
    <col min="13065" max="13065" width="4" style="18" customWidth="1"/>
    <col min="13066" max="13066" width="3.140625" style="18" customWidth="1"/>
    <col min="13067" max="13067" width="3.7109375" style="18" customWidth="1"/>
    <col min="13068" max="13068" width="3.85546875" style="18" customWidth="1"/>
    <col min="13069" max="13069" width="6.5703125" style="18" customWidth="1"/>
    <col min="13070" max="13070" width="3.7109375" style="18" customWidth="1"/>
    <col min="13071" max="13071" width="4.7109375" style="18" customWidth="1"/>
    <col min="13072" max="13072" width="5" style="18" customWidth="1"/>
    <col min="13073" max="13073" width="4.42578125" style="18" customWidth="1"/>
    <col min="13074" max="13074" width="3.5703125" style="18" customWidth="1"/>
    <col min="13075" max="13075" width="3.42578125" style="18" customWidth="1"/>
    <col min="13076" max="13076" width="4" style="18" customWidth="1"/>
    <col min="13077" max="13077" width="3.140625" style="18" customWidth="1"/>
    <col min="13078" max="13078" width="4.28515625" style="18" customWidth="1"/>
    <col min="13079" max="13079" width="3.5703125" style="18" customWidth="1"/>
    <col min="13080" max="13080" width="3.42578125" style="18" customWidth="1"/>
    <col min="13081" max="13081" width="4.42578125" style="18" customWidth="1"/>
    <col min="13082" max="13082" width="4.140625" style="18" customWidth="1"/>
    <col min="13083" max="13083" width="3.85546875" style="18" customWidth="1"/>
    <col min="13084" max="13084" width="6.5703125" style="18" customWidth="1"/>
    <col min="13085" max="13086" width="11.42578125" style="18"/>
    <col min="13087" max="13087" width="14.7109375" style="18" bestFit="1" customWidth="1"/>
    <col min="13088" max="13088" width="46.5703125" style="18" customWidth="1"/>
    <col min="13089" max="13089" width="19.7109375" style="18" customWidth="1"/>
    <col min="13090" max="13090" width="16.7109375" style="18" customWidth="1"/>
    <col min="13091" max="13312" width="11.42578125" style="18"/>
    <col min="13313" max="13314" width="3.7109375" style="18" customWidth="1"/>
    <col min="13315" max="13315" width="3.140625" style="18" customWidth="1"/>
    <col min="13316" max="13316" width="4.42578125" style="18" customWidth="1"/>
    <col min="13317" max="13318" width="3.85546875" style="18" customWidth="1"/>
    <col min="13319" max="13319" width="4.7109375" style="18" customWidth="1"/>
    <col min="13320" max="13320" width="4.28515625" style="18" customWidth="1"/>
    <col min="13321" max="13321" width="4" style="18" customWidth="1"/>
    <col min="13322" max="13322" width="3.140625" style="18" customWidth="1"/>
    <col min="13323" max="13323" width="3.7109375" style="18" customWidth="1"/>
    <col min="13324" max="13324" width="3.85546875" style="18" customWidth="1"/>
    <col min="13325" max="13325" width="6.5703125" style="18" customWidth="1"/>
    <col min="13326" max="13326" width="3.7109375" style="18" customWidth="1"/>
    <col min="13327" max="13327" width="4.7109375" style="18" customWidth="1"/>
    <col min="13328" max="13328" width="5" style="18" customWidth="1"/>
    <col min="13329" max="13329" width="4.42578125" style="18" customWidth="1"/>
    <col min="13330" max="13330" width="3.5703125" style="18" customWidth="1"/>
    <col min="13331" max="13331" width="3.42578125" style="18" customWidth="1"/>
    <col min="13332" max="13332" width="4" style="18" customWidth="1"/>
    <col min="13333" max="13333" width="3.140625" style="18" customWidth="1"/>
    <col min="13334" max="13334" width="4.28515625" style="18" customWidth="1"/>
    <col min="13335" max="13335" width="3.5703125" style="18" customWidth="1"/>
    <col min="13336" max="13336" width="3.42578125" style="18" customWidth="1"/>
    <col min="13337" max="13337" width="4.42578125" style="18" customWidth="1"/>
    <col min="13338" max="13338" width="4.140625" style="18" customWidth="1"/>
    <col min="13339" max="13339" width="3.85546875" style="18" customWidth="1"/>
    <col min="13340" max="13340" width="6.5703125" style="18" customWidth="1"/>
    <col min="13341" max="13342" width="11.42578125" style="18"/>
    <col min="13343" max="13343" width="14.7109375" style="18" bestFit="1" customWidth="1"/>
    <col min="13344" max="13344" width="46.5703125" style="18" customWidth="1"/>
    <col min="13345" max="13345" width="19.7109375" style="18" customWidth="1"/>
    <col min="13346" max="13346" width="16.7109375" style="18" customWidth="1"/>
    <col min="13347" max="13568" width="11.42578125" style="18"/>
    <col min="13569" max="13570" width="3.7109375" style="18" customWidth="1"/>
    <col min="13571" max="13571" width="3.140625" style="18" customWidth="1"/>
    <col min="13572" max="13572" width="4.42578125" style="18" customWidth="1"/>
    <col min="13573" max="13574" width="3.85546875" style="18" customWidth="1"/>
    <col min="13575" max="13575" width="4.7109375" style="18" customWidth="1"/>
    <col min="13576" max="13576" width="4.28515625" style="18" customWidth="1"/>
    <col min="13577" max="13577" width="4" style="18" customWidth="1"/>
    <col min="13578" max="13578" width="3.140625" style="18" customWidth="1"/>
    <col min="13579" max="13579" width="3.7109375" style="18" customWidth="1"/>
    <col min="13580" max="13580" width="3.85546875" style="18" customWidth="1"/>
    <col min="13581" max="13581" width="6.5703125" style="18" customWidth="1"/>
    <col min="13582" max="13582" width="3.7109375" style="18" customWidth="1"/>
    <col min="13583" max="13583" width="4.7109375" style="18" customWidth="1"/>
    <col min="13584" max="13584" width="5" style="18" customWidth="1"/>
    <col min="13585" max="13585" width="4.42578125" style="18" customWidth="1"/>
    <col min="13586" max="13586" width="3.5703125" style="18" customWidth="1"/>
    <col min="13587" max="13587" width="3.42578125" style="18" customWidth="1"/>
    <col min="13588" max="13588" width="4" style="18" customWidth="1"/>
    <col min="13589" max="13589" width="3.140625" style="18" customWidth="1"/>
    <col min="13590" max="13590" width="4.28515625" style="18" customWidth="1"/>
    <col min="13591" max="13591" width="3.5703125" style="18" customWidth="1"/>
    <col min="13592" max="13592" width="3.42578125" style="18" customWidth="1"/>
    <col min="13593" max="13593" width="4.42578125" style="18" customWidth="1"/>
    <col min="13594" max="13594" width="4.140625" style="18" customWidth="1"/>
    <col min="13595" max="13595" width="3.85546875" style="18" customWidth="1"/>
    <col min="13596" max="13596" width="6.5703125" style="18" customWidth="1"/>
    <col min="13597" max="13598" width="11.42578125" style="18"/>
    <col min="13599" max="13599" width="14.7109375" style="18" bestFit="1" customWidth="1"/>
    <col min="13600" max="13600" width="46.5703125" style="18" customWidth="1"/>
    <col min="13601" max="13601" width="19.7109375" style="18" customWidth="1"/>
    <col min="13602" max="13602" width="16.7109375" style="18" customWidth="1"/>
    <col min="13603" max="13824" width="11.42578125" style="18"/>
    <col min="13825" max="13826" width="3.7109375" style="18" customWidth="1"/>
    <col min="13827" max="13827" width="3.140625" style="18" customWidth="1"/>
    <col min="13828" max="13828" width="4.42578125" style="18" customWidth="1"/>
    <col min="13829" max="13830" width="3.85546875" style="18" customWidth="1"/>
    <col min="13831" max="13831" width="4.7109375" style="18" customWidth="1"/>
    <col min="13832" max="13832" width="4.28515625" style="18" customWidth="1"/>
    <col min="13833" max="13833" width="4" style="18" customWidth="1"/>
    <col min="13834" max="13834" width="3.140625" style="18" customWidth="1"/>
    <col min="13835" max="13835" width="3.7109375" style="18" customWidth="1"/>
    <col min="13836" max="13836" width="3.85546875" style="18" customWidth="1"/>
    <col min="13837" max="13837" width="6.5703125" style="18" customWidth="1"/>
    <col min="13838" max="13838" width="3.7109375" style="18" customWidth="1"/>
    <col min="13839" max="13839" width="4.7109375" style="18" customWidth="1"/>
    <col min="13840" max="13840" width="5" style="18" customWidth="1"/>
    <col min="13841" max="13841" width="4.42578125" style="18" customWidth="1"/>
    <col min="13842" max="13842" width="3.5703125" style="18" customWidth="1"/>
    <col min="13843" max="13843" width="3.42578125" style="18" customWidth="1"/>
    <col min="13844" max="13844" width="4" style="18" customWidth="1"/>
    <col min="13845" max="13845" width="3.140625" style="18" customWidth="1"/>
    <col min="13846" max="13846" width="4.28515625" style="18" customWidth="1"/>
    <col min="13847" max="13847" width="3.5703125" style="18" customWidth="1"/>
    <col min="13848" max="13848" width="3.42578125" style="18" customWidth="1"/>
    <col min="13849" max="13849" width="4.42578125" style="18" customWidth="1"/>
    <col min="13850" max="13850" width="4.140625" style="18" customWidth="1"/>
    <col min="13851" max="13851" width="3.85546875" style="18" customWidth="1"/>
    <col min="13852" max="13852" width="6.5703125" style="18" customWidth="1"/>
    <col min="13853" max="13854" width="11.42578125" style="18"/>
    <col min="13855" max="13855" width="14.7109375" style="18" bestFit="1" customWidth="1"/>
    <col min="13856" max="13856" width="46.5703125" style="18" customWidth="1"/>
    <col min="13857" max="13857" width="19.7109375" style="18" customWidth="1"/>
    <col min="13858" max="13858" width="16.7109375" style="18" customWidth="1"/>
    <col min="13859" max="14080" width="11.42578125" style="18"/>
    <col min="14081" max="14082" width="3.7109375" style="18" customWidth="1"/>
    <col min="14083" max="14083" width="3.140625" style="18" customWidth="1"/>
    <col min="14084" max="14084" width="4.42578125" style="18" customWidth="1"/>
    <col min="14085" max="14086" width="3.85546875" style="18" customWidth="1"/>
    <col min="14087" max="14087" width="4.7109375" style="18" customWidth="1"/>
    <col min="14088" max="14088" width="4.28515625" style="18" customWidth="1"/>
    <col min="14089" max="14089" width="4" style="18" customWidth="1"/>
    <col min="14090" max="14090" width="3.140625" style="18" customWidth="1"/>
    <col min="14091" max="14091" width="3.7109375" style="18" customWidth="1"/>
    <col min="14092" max="14092" width="3.85546875" style="18" customWidth="1"/>
    <col min="14093" max="14093" width="6.5703125" style="18" customWidth="1"/>
    <col min="14094" max="14094" width="3.7109375" style="18" customWidth="1"/>
    <col min="14095" max="14095" width="4.7109375" style="18" customWidth="1"/>
    <col min="14096" max="14096" width="5" style="18" customWidth="1"/>
    <col min="14097" max="14097" width="4.42578125" style="18" customWidth="1"/>
    <col min="14098" max="14098" width="3.5703125" style="18" customWidth="1"/>
    <col min="14099" max="14099" width="3.42578125" style="18" customWidth="1"/>
    <col min="14100" max="14100" width="4" style="18" customWidth="1"/>
    <col min="14101" max="14101" width="3.140625" style="18" customWidth="1"/>
    <col min="14102" max="14102" width="4.28515625" style="18" customWidth="1"/>
    <col min="14103" max="14103" width="3.5703125" style="18" customWidth="1"/>
    <col min="14104" max="14104" width="3.42578125" style="18" customWidth="1"/>
    <col min="14105" max="14105" width="4.42578125" style="18" customWidth="1"/>
    <col min="14106" max="14106" width="4.140625" style="18" customWidth="1"/>
    <col min="14107" max="14107" width="3.85546875" style="18" customWidth="1"/>
    <col min="14108" max="14108" width="6.5703125" style="18" customWidth="1"/>
    <col min="14109" max="14110" width="11.42578125" style="18"/>
    <col min="14111" max="14111" width="14.7109375" style="18" bestFit="1" customWidth="1"/>
    <col min="14112" max="14112" width="46.5703125" style="18" customWidth="1"/>
    <col min="14113" max="14113" width="19.7109375" style="18" customWidth="1"/>
    <col min="14114" max="14114" width="16.7109375" style="18" customWidth="1"/>
    <col min="14115" max="14336" width="11.42578125" style="18"/>
    <col min="14337" max="14338" width="3.7109375" style="18" customWidth="1"/>
    <col min="14339" max="14339" width="3.140625" style="18" customWidth="1"/>
    <col min="14340" max="14340" width="4.42578125" style="18" customWidth="1"/>
    <col min="14341" max="14342" width="3.85546875" style="18" customWidth="1"/>
    <col min="14343" max="14343" width="4.7109375" style="18" customWidth="1"/>
    <col min="14344" max="14344" width="4.28515625" style="18" customWidth="1"/>
    <col min="14345" max="14345" width="4" style="18" customWidth="1"/>
    <col min="14346" max="14346" width="3.140625" style="18" customWidth="1"/>
    <col min="14347" max="14347" width="3.7109375" style="18" customWidth="1"/>
    <col min="14348" max="14348" width="3.85546875" style="18" customWidth="1"/>
    <col min="14349" max="14349" width="6.5703125" style="18" customWidth="1"/>
    <col min="14350" max="14350" width="3.7109375" style="18" customWidth="1"/>
    <col min="14351" max="14351" width="4.7109375" style="18" customWidth="1"/>
    <col min="14352" max="14352" width="5" style="18" customWidth="1"/>
    <col min="14353" max="14353" width="4.42578125" style="18" customWidth="1"/>
    <col min="14354" max="14354" width="3.5703125" style="18" customWidth="1"/>
    <col min="14355" max="14355" width="3.42578125" style="18" customWidth="1"/>
    <col min="14356" max="14356" width="4" style="18" customWidth="1"/>
    <col min="14357" max="14357" width="3.140625" style="18" customWidth="1"/>
    <col min="14358" max="14358" width="4.28515625" style="18" customWidth="1"/>
    <col min="14359" max="14359" width="3.5703125" style="18" customWidth="1"/>
    <col min="14360" max="14360" width="3.42578125" style="18" customWidth="1"/>
    <col min="14361" max="14361" width="4.42578125" style="18" customWidth="1"/>
    <col min="14362" max="14362" width="4.140625" style="18" customWidth="1"/>
    <col min="14363" max="14363" width="3.85546875" style="18" customWidth="1"/>
    <col min="14364" max="14364" width="6.5703125" style="18" customWidth="1"/>
    <col min="14365" max="14366" width="11.42578125" style="18"/>
    <col min="14367" max="14367" width="14.7109375" style="18" bestFit="1" customWidth="1"/>
    <col min="14368" max="14368" width="46.5703125" style="18" customWidth="1"/>
    <col min="14369" max="14369" width="19.7109375" style="18" customWidth="1"/>
    <col min="14370" max="14370" width="16.7109375" style="18" customWidth="1"/>
    <col min="14371" max="14592" width="11.42578125" style="18"/>
    <col min="14593" max="14594" width="3.7109375" style="18" customWidth="1"/>
    <col min="14595" max="14595" width="3.140625" style="18" customWidth="1"/>
    <col min="14596" max="14596" width="4.42578125" style="18" customWidth="1"/>
    <col min="14597" max="14598" width="3.85546875" style="18" customWidth="1"/>
    <col min="14599" max="14599" width="4.7109375" style="18" customWidth="1"/>
    <col min="14600" max="14600" width="4.28515625" style="18" customWidth="1"/>
    <col min="14601" max="14601" width="4" style="18" customWidth="1"/>
    <col min="14602" max="14602" width="3.140625" style="18" customWidth="1"/>
    <col min="14603" max="14603" width="3.7109375" style="18" customWidth="1"/>
    <col min="14604" max="14604" width="3.85546875" style="18" customWidth="1"/>
    <col min="14605" max="14605" width="6.5703125" style="18" customWidth="1"/>
    <col min="14606" max="14606" width="3.7109375" style="18" customWidth="1"/>
    <col min="14607" max="14607" width="4.7109375" style="18" customWidth="1"/>
    <col min="14608" max="14608" width="5" style="18" customWidth="1"/>
    <col min="14609" max="14609" width="4.42578125" style="18" customWidth="1"/>
    <col min="14610" max="14610" width="3.5703125" style="18" customWidth="1"/>
    <col min="14611" max="14611" width="3.42578125" style="18" customWidth="1"/>
    <col min="14612" max="14612" width="4" style="18" customWidth="1"/>
    <col min="14613" max="14613" width="3.140625" style="18" customWidth="1"/>
    <col min="14614" max="14614" width="4.28515625" style="18" customWidth="1"/>
    <col min="14615" max="14615" width="3.5703125" style="18" customWidth="1"/>
    <col min="14616" max="14616" width="3.42578125" style="18" customWidth="1"/>
    <col min="14617" max="14617" width="4.42578125" style="18" customWidth="1"/>
    <col min="14618" max="14618" width="4.140625" style="18" customWidth="1"/>
    <col min="14619" max="14619" width="3.85546875" style="18" customWidth="1"/>
    <col min="14620" max="14620" width="6.5703125" style="18" customWidth="1"/>
    <col min="14621" max="14622" width="11.42578125" style="18"/>
    <col min="14623" max="14623" width="14.7109375" style="18" bestFit="1" customWidth="1"/>
    <col min="14624" max="14624" width="46.5703125" style="18" customWidth="1"/>
    <col min="14625" max="14625" width="19.7109375" style="18" customWidth="1"/>
    <col min="14626" max="14626" width="16.7109375" style="18" customWidth="1"/>
    <col min="14627" max="14848" width="11.42578125" style="18"/>
    <col min="14849" max="14850" width="3.7109375" style="18" customWidth="1"/>
    <col min="14851" max="14851" width="3.140625" style="18" customWidth="1"/>
    <col min="14852" max="14852" width="4.42578125" style="18" customWidth="1"/>
    <col min="14853" max="14854" width="3.85546875" style="18" customWidth="1"/>
    <col min="14855" max="14855" width="4.7109375" style="18" customWidth="1"/>
    <col min="14856" max="14856" width="4.28515625" style="18" customWidth="1"/>
    <col min="14857" max="14857" width="4" style="18" customWidth="1"/>
    <col min="14858" max="14858" width="3.140625" style="18" customWidth="1"/>
    <col min="14859" max="14859" width="3.7109375" style="18" customWidth="1"/>
    <col min="14860" max="14860" width="3.85546875" style="18" customWidth="1"/>
    <col min="14861" max="14861" width="6.5703125" style="18" customWidth="1"/>
    <col min="14862" max="14862" width="3.7109375" style="18" customWidth="1"/>
    <col min="14863" max="14863" width="4.7109375" style="18" customWidth="1"/>
    <col min="14864" max="14864" width="5" style="18" customWidth="1"/>
    <col min="14865" max="14865" width="4.42578125" style="18" customWidth="1"/>
    <col min="14866" max="14866" width="3.5703125" style="18" customWidth="1"/>
    <col min="14867" max="14867" width="3.42578125" style="18" customWidth="1"/>
    <col min="14868" max="14868" width="4" style="18" customWidth="1"/>
    <col min="14869" max="14869" width="3.140625" style="18" customWidth="1"/>
    <col min="14870" max="14870" width="4.28515625" style="18" customWidth="1"/>
    <col min="14871" max="14871" width="3.5703125" style="18" customWidth="1"/>
    <col min="14872" max="14872" width="3.42578125" style="18" customWidth="1"/>
    <col min="14873" max="14873" width="4.42578125" style="18" customWidth="1"/>
    <col min="14874" max="14874" width="4.140625" style="18" customWidth="1"/>
    <col min="14875" max="14875" width="3.85546875" style="18" customWidth="1"/>
    <col min="14876" max="14876" width="6.5703125" style="18" customWidth="1"/>
    <col min="14877" max="14878" width="11.42578125" style="18"/>
    <col min="14879" max="14879" width="14.7109375" style="18" bestFit="1" customWidth="1"/>
    <col min="14880" max="14880" width="46.5703125" style="18" customWidth="1"/>
    <col min="14881" max="14881" width="19.7109375" style="18" customWidth="1"/>
    <col min="14882" max="14882" width="16.7109375" style="18" customWidth="1"/>
    <col min="14883" max="15104" width="11.42578125" style="18"/>
    <col min="15105" max="15106" width="3.7109375" style="18" customWidth="1"/>
    <col min="15107" max="15107" width="3.140625" style="18" customWidth="1"/>
    <col min="15108" max="15108" width="4.42578125" style="18" customWidth="1"/>
    <col min="15109" max="15110" width="3.85546875" style="18" customWidth="1"/>
    <col min="15111" max="15111" width="4.7109375" style="18" customWidth="1"/>
    <col min="15112" max="15112" width="4.28515625" style="18" customWidth="1"/>
    <col min="15113" max="15113" width="4" style="18" customWidth="1"/>
    <col min="15114" max="15114" width="3.140625" style="18" customWidth="1"/>
    <col min="15115" max="15115" width="3.7109375" style="18" customWidth="1"/>
    <col min="15116" max="15116" width="3.85546875" style="18" customWidth="1"/>
    <col min="15117" max="15117" width="6.5703125" style="18" customWidth="1"/>
    <col min="15118" max="15118" width="3.7109375" style="18" customWidth="1"/>
    <col min="15119" max="15119" width="4.7109375" style="18" customWidth="1"/>
    <col min="15120" max="15120" width="5" style="18" customWidth="1"/>
    <col min="15121" max="15121" width="4.42578125" style="18" customWidth="1"/>
    <col min="15122" max="15122" width="3.5703125" style="18" customWidth="1"/>
    <col min="15123" max="15123" width="3.42578125" style="18" customWidth="1"/>
    <col min="15124" max="15124" width="4" style="18" customWidth="1"/>
    <col min="15125" max="15125" width="3.140625" style="18" customWidth="1"/>
    <col min="15126" max="15126" width="4.28515625" style="18" customWidth="1"/>
    <col min="15127" max="15127" width="3.5703125" style="18" customWidth="1"/>
    <col min="15128" max="15128" width="3.42578125" style="18" customWidth="1"/>
    <col min="15129" max="15129" width="4.42578125" style="18" customWidth="1"/>
    <col min="15130" max="15130" width="4.140625" style="18" customWidth="1"/>
    <col min="15131" max="15131" width="3.85546875" style="18" customWidth="1"/>
    <col min="15132" max="15132" width="6.5703125" style="18" customWidth="1"/>
    <col min="15133" max="15134" width="11.42578125" style="18"/>
    <col min="15135" max="15135" width="14.7109375" style="18" bestFit="1" customWidth="1"/>
    <col min="15136" max="15136" width="46.5703125" style="18" customWidth="1"/>
    <col min="15137" max="15137" width="19.7109375" style="18" customWidth="1"/>
    <col min="15138" max="15138" width="16.7109375" style="18" customWidth="1"/>
    <col min="15139" max="15360" width="11.42578125" style="18"/>
    <col min="15361" max="15362" width="3.7109375" style="18" customWidth="1"/>
    <col min="15363" max="15363" width="3.140625" style="18" customWidth="1"/>
    <col min="15364" max="15364" width="4.42578125" style="18" customWidth="1"/>
    <col min="15365" max="15366" width="3.85546875" style="18" customWidth="1"/>
    <col min="15367" max="15367" width="4.7109375" style="18" customWidth="1"/>
    <col min="15368" max="15368" width="4.28515625" style="18" customWidth="1"/>
    <col min="15369" max="15369" width="4" style="18" customWidth="1"/>
    <col min="15370" max="15370" width="3.140625" style="18" customWidth="1"/>
    <col min="15371" max="15371" width="3.7109375" style="18" customWidth="1"/>
    <col min="15372" max="15372" width="3.85546875" style="18" customWidth="1"/>
    <col min="15373" max="15373" width="6.5703125" style="18" customWidth="1"/>
    <col min="15374" max="15374" width="3.7109375" style="18" customWidth="1"/>
    <col min="15375" max="15375" width="4.7109375" style="18" customWidth="1"/>
    <col min="15376" max="15376" width="5" style="18" customWidth="1"/>
    <col min="15377" max="15377" width="4.42578125" style="18" customWidth="1"/>
    <col min="15378" max="15378" width="3.5703125" style="18" customWidth="1"/>
    <col min="15379" max="15379" width="3.42578125" style="18" customWidth="1"/>
    <col min="15380" max="15380" width="4" style="18" customWidth="1"/>
    <col min="15381" max="15381" width="3.140625" style="18" customWidth="1"/>
    <col min="15382" max="15382" width="4.28515625" style="18" customWidth="1"/>
    <col min="15383" max="15383" width="3.5703125" style="18" customWidth="1"/>
    <col min="15384" max="15384" width="3.42578125" style="18" customWidth="1"/>
    <col min="15385" max="15385" width="4.42578125" style="18" customWidth="1"/>
    <col min="15386" max="15386" width="4.140625" style="18" customWidth="1"/>
    <col min="15387" max="15387" width="3.85546875" style="18" customWidth="1"/>
    <col min="15388" max="15388" width="6.5703125" style="18" customWidth="1"/>
    <col min="15389" max="15390" width="11.42578125" style="18"/>
    <col min="15391" max="15391" width="14.7109375" style="18" bestFit="1" customWidth="1"/>
    <col min="15392" max="15392" width="46.5703125" style="18" customWidth="1"/>
    <col min="15393" max="15393" width="19.7109375" style="18" customWidth="1"/>
    <col min="15394" max="15394" width="16.7109375" style="18" customWidth="1"/>
    <col min="15395" max="15616" width="11.42578125" style="18"/>
    <col min="15617" max="15618" width="3.7109375" style="18" customWidth="1"/>
    <col min="15619" max="15619" width="3.140625" style="18" customWidth="1"/>
    <col min="15620" max="15620" width="4.42578125" style="18" customWidth="1"/>
    <col min="15621" max="15622" width="3.85546875" style="18" customWidth="1"/>
    <col min="15623" max="15623" width="4.7109375" style="18" customWidth="1"/>
    <col min="15624" max="15624" width="4.28515625" style="18" customWidth="1"/>
    <col min="15625" max="15625" width="4" style="18" customWidth="1"/>
    <col min="15626" max="15626" width="3.140625" style="18" customWidth="1"/>
    <col min="15627" max="15627" width="3.7109375" style="18" customWidth="1"/>
    <col min="15628" max="15628" width="3.85546875" style="18" customWidth="1"/>
    <col min="15629" max="15629" width="6.5703125" style="18" customWidth="1"/>
    <col min="15630" max="15630" width="3.7109375" style="18" customWidth="1"/>
    <col min="15631" max="15631" width="4.7109375" style="18" customWidth="1"/>
    <col min="15632" max="15632" width="5" style="18" customWidth="1"/>
    <col min="15633" max="15633" width="4.42578125" style="18" customWidth="1"/>
    <col min="15634" max="15634" width="3.5703125" style="18" customWidth="1"/>
    <col min="15635" max="15635" width="3.42578125" style="18" customWidth="1"/>
    <col min="15636" max="15636" width="4" style="18" customWidth="1"/>
    <col min="15637" max="15637" width="3.140625" style="18" customWidth="1"/>
    <col min="15638" max="15638" width="4.28515625" style="18" customWidth="1"/>
    <col min="15639" max="15639" width="3.5703125" style="18" customWidth="1"/>
    <col min="15640" max="15640" width="3.42578125" style="18" customWidth="1"/>
    <col min="15641" max="15641" width="4.42578125" style="18" customWidth="1"/>
    <col min="15642" max="15642" width="4.140625" style="18" customWidth="1"/>
    <col min="15643" max="15643" width="3.85546875" style="18" customWidth="1"/>
    <col min="15644" max="15644" width="6.5703125" style="18" customWidth="1"/>
    <col min="15645" max="15646" width="11.42578125" style="18"/>
    <col min="15647" max="15647" width="14.7109375" style="18" bestFit="1" customWidth="1"/>
    <col min="15648" max="15648" width="46.5703125" style="18" customWidth="1"/>
    <col min="15649" max="15649" width="19.7109375" style="18" customWidth="1"/>
    <col min="15650" max="15650" width="16.7109375" style="18" customWidth="1"/>
    <col min="15651" max="15872" width="11.42578125" style="18"/>
    <col min="15873" max="15874" width="3.7109375" style="18" customWidth="1"/>
    <col min="15875" max="15875" width="3.140625" style="18" customWidth="1"/>
    <col min="15876" max="15876" width="4.42578125" style="18" customWidth="1"/>
    <col min="15877" max="15878" width="3.85546875" style="18" customWidth="1"/>
    <col min="15879" max="15879" width="4.7109375" style="18" customWidth="1"/>
    <col min="15880" max="15880" width="4.28515625" style="18" customWidth="1"/>
    <col min="15881" max="15881" width="4" style="18" customWidth="1"/>
    <col min="15882" max="15882" width="3.140625" style="18" customWidth="1"/>
    <col min="15883" max="15883" width="3.7109375" style="18" customWidth="1"/>
    <col min="15884" max="15884" width="3.85546875" style="18" customWidth="1"/>
    <col min="15885" max="15885" width="6.5703125" style="18" customWidth="1"/>
    <col min="15886" max="15886" width="3.7109375" style="18" customWidth="1"/>
    <col min="15887" max="15887" width="4.7109375" style="18" customWidth="1"/>
    <col min="15888" max="15888" width="5" style="18" customWidth="1"/>
    <col min="15889" max="15889" width="4.42578125" style="18" customWidth="1"/>
    <col min="15890" max="15890" width="3.5703125" style="18" customWidth="1"/>
    <col min="15891" max="15891" width="3.42578125" style="18" customWidth="1"/>
    <col min="15892" max="15892" width="4" style="18" customWidth="1"/>
    <col min="15893" max="15893" width="3.140625" style="18" customWidth="1"/>
    <col min="15894" max="15894" width="4.28515625" style="18" customWidth="1"/>
    <col min="15895" max="15895" width="3.5703125" style="18" customWidth="1"/>
    <col min="15896" max="15896" width="3.42578125" style="18" customWidth="1"/>
    <col min="15897" max="15897" width="4.42578125" style="18" customWidth="1"/>
    <col min="15898" max="15898" width="4.140625" style="18" customWidth="1"/>
    <col min="15899" max="15899" width="3.85546875" style="18" customWidth="1"/>
    <col min="15900" max="15900" width="6.5703125" style="18" customWidth="1"/>
    <col min="15901" max="15902" width="11.42578125" style="18"/>
    <col min="15903" max="15903" width="14.7109375" style="18" bestFit="1" customWidth="1"/>
    <col min="15904" max="15904" width="46.5703125" style="18" customWidth="1"/>
    <col min="15905" max="15905" width="19.7109375" style="18" customWidth="1"/>
    <col min="15906" max="15906" width="16.7109375" style="18" customWidth="1"/>
    <col min="15907" max="16128" width="11.42578125" style="18"/>
    <col min="16129" max="16130" width="3.7109375" style="18" customWidth="1"/>
    <col min="16131" max="16131" width="3.140625" style="18" customWidth="1"/>
    <col min="16132" max="16132" width="4.42578125" style="18" customWidth="1"/>
    <col min="16133" max="16134" width="3.85546875" style="18" customWidth="1"/>
    <col min="16135" max="16135" width="4.7109375" style="18" customWidth="1"/>
    <col min="16136" max="16136" width="4.28515625" style="18" customWidth="1"/>
    <col min="16137" max="16137" width="4" style="18" customWidth="1"/>
    <col min="16138" max="16138" width="3.140625" style="18" customWidth="1"/>
    <col min="16139" max="16139" width="3.7109375" style="18" customWidth="1"/>
    <col min="16140" max="16140" width="3.85546875" style="18" customWidth="1"/>
    <col min="16141" max="16141" width="6.5703125" style="18" customWidth="1"/>
    <col min="16142" max="16142" width="3.7109375" style="18" customWidth="1"/>
    <col min="16143" max="16143" width="4.7109375" style="18" customWidth="1"/>
    <col min="16144" max="16144" width="5" style="18" customWidth="1"/>
    <col min="16145" max="16145" width="4.42578125" style="18" customWidth="1"/>
    <col min="16146" max="16146" width="3.5703125" style="18" customWidth="1"/>
    <col min="16147" max="16147" width="3.42578125" style="18" customWidth="1"/>
    <col min="16148" max="16148" width="4" style="18" customWidth="1"/>
    <col min="16149" max="16149" width="3.140625" style="18" customWidth="1"/>
    <col min="16150" max="16150" width="4.28515625" style="18" customWidth="1"/>
    <col min="16151" max="16151" width="3.5703125" style="18" customWidth="1"/>
    <col min="16152" max="16152" width="3.42578125" style="18" customWidth="1"/>
    <col min="16153" max="16153" width="4.42578125" style="18" customWidth="1"/>
    <col min="16154" max="16154" width="4.140625" style="18" customWidth="1"/>
    <col min="16155" max="16155" width="3.85546875" style="18" customWidth="1"/>
    <col min="16156" max="16156" width="6.5703125" style="18" customWidth="1"/>
    <col min="16157" max="16158" width="11.42578125" style="18"/>
    <col min="16159" max="16159" width="14.7109375" style="18" bestFit="1" customWidth="1"/>
    <col min="16160" max="16160" width="46.5703125" style="18" customWidth="1"/>
    <col min="16161" max="16161" width="19.7109375" style="18" customWidth="1"/>
    <col min="16162" max="16162" width="16.7109375" style="18" customWidth="1"/>
    <col min="16163" max="16384" width="11.42578125" style="18"/>
  </cols>
  <sheetData>
    <row r="1" spans="1:35" s="11" customFormat="1" x14ac:dyDescent="0.2">
      <c r="V1" s="12"/>
      <c r="W1" s="12"/>
      <c r="X1" s="12"/>
      <c r="Y1" s="12"/>
      <c r="Z1" s="12"/>
      <c r="AA1" s="12"/>
      <c r="AB1" s="12"/>
    </row>
    <row r="2" spans="1:35" s="11" customFormat="1" ht="12.75" x14ac:dyDescent="0.2">
      <c r="B2" s="182" t="s">
        <v>2491</v>
      </c>
      <c r="C2" s="182"/>
      <c r="D2" s="182"/>
      <c r="E2" s="182"/>
      <c r="F2" s="182"/>
      <c r="G2" s="182"/>
      <c r="H2" s="182"/>
      <c r="I2" s="182"/>
      <c r="J2" s="182"/>
      <c r="K2" s="182"/>
      <c r="L2" s="182"/>
      <c r="M2" s="182"/>
      <c r="N2" s="182"/>
      <c r="O2" s="182"/>
      <c r="P2" s="182"/>
      <c r="Q2" s="182"/>
      <c r="R2" s="182"/>
      <c r="S2" s="182"/>
      <c r="T2" s="182"/>
      <c r="U2" s="182"/>
      <c r="V2" s="182"/>
      <c r="W2" s="182"/>
      <c r="X2" s="182"/>
      <c r="Y2" s="182"/>
      <c r="Z2" s="182"/>
      <c r="AA2" s="182"/>
      <c r="AB2" s="182"/>
    </row>
    <row r="3" spans="1:35" s="13" customFormat="1" ht="12.75" x14ac:dyDescent="0.2">
      <c r="B3" s="183" t="s">
        <v>2560</v>
      </c>
      <c r="C3" s="183"/>
      <c r="D3" s="183"/>
      <c r="E3" s="183"/>
      <c r="F3" s="183"/>
      <c r="G3" s="183"/>
      <c r="H3" s="183"/>
      <c r="I3" s="183"/>
      <c r="J3" s="183"/>
      <c r="K3" s="183"/>
      <c r="L3" s="183"/>
      <c r="M3" s="183"/>
      <c r="N3" s="183"/>
      <c r="O3" s="183"/>
      <c r="P3" s="183"/>
      <c r="Q3" s="183"/>
      <c r="R3" s="183"/>
      <c r="S3" s="183"/>
      <c r="T3" s="183"/>
      <c r="U3" s="183"/>
      <c r="V3" s="183"/>
      <c r="W3" s="183"/>
      <c r="X3" s="183"/>
      <c r="Y3" s="183"/>
      <c r="Z3" s="183"/>
      <c r="AA3" s="183"/>
      <c r="AB3" s="183"/>
    </row>
    <row r="4" spans="1:35" s="11" customFormat="1" ht="12.75" x14ac:dyDescent="0.2">
      <c r="B4" s="183"/>
      <c r="C4" s="183"/>
      <c r="D4" s="183"/>
      <c r="E4" s="183"/>
      <c r="F4" s="183"/>
      <c r="G4" s="183"/>
      <c r="H4" s="183"/>
      <c r="I4" s="183"/>
      <c r="J4" s="183"/>
      <c r="K4" s="183"/>
      <c r="L4" s="183"/>
      <c r="M4" s="183"/>
      <c r="N4" s="183"/>
      <c r="O4" s="183"/>
      <c r="P4" s="183"/>
      <c r="Q4" s="183"/>
      <c r="R4" s="183"/>
      <c r="S4" s="183"/>
      <c r="T4" s="183"/>
      <c r="U4" s="183"/>
      <c r="V4" s="183"/>
      <c r="W4" s="183"/>
      <c r="X4" s="183"/>
      <c r="Y4" s="183"/>
      <c r="Z4" s="183"/>
      <c r="AA4" s="183"/>
      <c r="AB4" s="183"/>
      <c r="AF4" s="13"/>
    </row>
    <row r="5" spans="1:35" s="11" customFormat="1" x14ac:dyDescent="0.2">
      <c r="B5" s="14"/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5"/>
      <c r="W5" s="15"/>
      <c r="X5" s="15"/>
      <c r="Y5" s="15"/>
      <c r="Z5" s="15"/>
      <c r="AA5" s="15"/>
      <c r="AB5" s="15"/>
    </row>
    <row r="6" spans="1:35" s="11" customFormat="1" ht="15" x14ac:dyDescent="0.2">
      <c r="B6" s="14"/>
      <c r="C6" s="14"/>
      <c r="D6" s="14"/>
      <c r="E6" s="16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5"/>
      <c r="S6" s="14"/>
      <c r="T6" s="14"/>
      <c r="U6" s="15"/>
      <c r="V6" s="15"/>
      <c r="W6" s="15"/>
      <c r="X6" s="15"/>
      <c r="Y6" s="15"/>
      <c r="Z6" s="15"/>
      <c r="AA6" s="15"/>
      <c r="AB6" s="15"/>
    </row>
    <row r="7" spans="1:35" s="11" customFormat="1" x14ac:dyDescent="0.2">
      <c r="V7" s="12"/>
      <c r="W7" s="12"/>
      <c r="X7" s="12"/>
      <c r="Y7" s="12"/>
      <c r="Z7" s="12"/>
      <c r="AA7" s="12"/>
      <c r="AB7" s="12"/>
      <c r="AG7" s="17"/>
      <c r="AH7" s="17"/>
    </row>
    <row r="8" spans="1:35" x14ac:dyDescent="0.2">
      <c r="A8" s="11"/>
      <c r="B8" s="11"/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2"/>
      <c r="W8" s="184" t="s">
        <v>2492</v>
      </c>
      <c r="X8" s="185"/>
      <c r="Y8" s="185"/>
      <c r="Z8" s="185"/>
      <c r="AA8" s="185"/>
      <c r="AB8" s="186"/>
    </row>
    <row r="9" spans="1:35" ht="12.75" x14ac:dyDescent="0.2">
      <c r="A9" s="11"/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87" t="s">
        <v>2493</v>
      </c>
      <c r="X9" s="188"/>
      <c r="Y9" s="189" t="s">
        <v>2494</v>
      </c>
      <c r="Z9" s="189"/>
      <c r="AA9" s="189"/>
      <c r="AB9" s="190"/>
      <c r="AE9" s="19"/>
      <c r="AG9" s="20"/>
      <c r="AH9" s="20"/>
    </row>
    <row r="10" spans="1:35" ht="21.6" customHeight="1" x14ac:dyDescent="0.2">
      <c r="A10" s="11"/>
      <c r="B10" s="11"/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21">
        <v>0</v>
      </c>
      <c r="X10" s="22">
        <v>6</v>
      </c>
      <c r="Y10" s="23">
        <v>2</v>
      </c>
      <c r="Z10" s="21">
        <v>0</v>
      </c>
      <c r="AA10" s="21">
        <v>2</v>
      </c>
      <c r="AB10" s="21">
        <v>1</v>
      </c>
      <c r="AE10" s="19"/>
      <c r="AG10" s="20"/>
      <c r="AH10" s="20"/>
    </row>
    <row r="11" spans="1:35" x14ac:dyDescent="0.2">
      <c r="A11" s="24" t="s">
        <v>2495</v>
      </c>
      <c r="B11" s="24"/>
      <c r="C11" s="25"/>
      <c r="D11" s="25"/>
      <c r="E11" s="25"/>
      <c r="F11" s="25"/>
      <c r="G11" s="25"/>
      <c r="H11" s="25"/>
      <c r="I11" s="25"/>
      <c r="J11" s="25"/>
      <c r="K11" s="25"/>
      <c r="L11" s="25"/>
      <c r="M11" s="25"/>
      <c r="N11" s="25"/>
      <c r="O11" s="25"/>
      <c r="P11" s="25"/>
      <c r="Q11" s="26"/>
      <c r="R11" s="26"/>
      <c r="S11" s="25"/>
      <c r="T11" s="25"/>
      <c r="U11" s="25"/>
      <c r="V11" s="25" t="s">
        <v>2496</v>
      </c>
      <c r="W11" s="27"/>
      <c r="X11" s="28"/>
      <c r="Y11" s="29" t="s">
        <v>2497</v>
      </c>
      <c r="Z11" s="28"/>
      <c r="AA11" s="29" t="s">
        <v>2497</v>
      </c>
      <c r="AB11" s="30"/>
      <c r="AE11" s="19"/>
      <c r="AG11" s="20"/>
      <c r="AH11" s="20"/>
    </row>
    <row r="12" spans="1:35" ht="15" x14ac:dyDescent="0.25">
      <c r="A12" s="171" t="s">
        <v>2498</v>
      </c>
      <c r="B12" s="172"/>
      <c r="C12" s="172"/>
      <c r="D12" s="172"/>
      <c r="E12" s="172"/>
      <c r="F12" s="172"/>
      <c r="G12" s="172"/>
      <c r="H12" s="172"/>
      <c r="I12" s="172"/>
      <c r="J12" s="172"/>
      <c r="K12" s="172"/>
      <c r="L12" s="172"/>
      <c r="M12" s="172"/>
      <c r="N12" s="172"/>
      <c r="O12" s="172"/>
      <c r="P12" s="173"/>
      <c r="Q12" s="174" t="s">
        <v>2499</v>
      </c>
      <c r="R12" s="175"/>
      <c r="S12" s="31" t="s">
        <v>2500</v>
      </c>
      <c r="T12" s="32">
        <v>4</v>
      </c>
      <c r="U12" s="32">
        <v>0</v>
      </c>
      <c r="V12" s="32">
        <v>6</v>
      </c>
      <c r="W12" s="32">
        <v>7</v>
      </c>
      <c r="X12" s="32">
        <v>0</v>
      </c>
      <c r="Y12" s="32">
        <v>0</v>
      </c>
      <c r="Z12" s="32">
        <v>8</v>
      </c>
      <c r="AA12" s="32">
        <v>2</v>
      </c>
      <c r="AB12" s="32">
        <v>7</v>
      </c>
      <c r="AE12" s="19"/>
      <c r="AG12" s="20"/>
      <c r="AH12" s="20"/>
    </row>
    <row r="13" spans="1:35" s="35" customFormat="1" ht="13.7" customHeight="1" x14ac:dyDescent="0.25">
      <c r="A13" s="176" t="s">
        <v>2501</v>
      </c>
      <c r="B13" s="177"/>
      <c r="C13" s="177"/>
      <c r="D13" s="177"/>
      <c r="E13" s="177"/>
      <c r="F13" s="177"/>
      <c r="G13" s="177"/>
      <c r="H13" s="177"/>
      <c r="I13" s="177"/>
      <c r="J13" s="177"/>
      <c r="K13" s="177"/>
      <c r="L13" s="177"/>
      <c r="M13" s="177"/>
      <c r="N13" s="177"/>
      <c r="O13" s="177"/>
      <c r="P13" s="177"/>
      <c r="Q13" s="178" t="s">
        <v>2502</v>
      </c>
      <c r="R13" s="178"/>
      <c r="S13" s="33" t="s">
        <v>2502</v>
      </c>
      <c r="T13" s="33" t="s">
        <v>2502</v>
      </c>
      <c r="U13" s="33" t="s">
        <v>2502</v>
      </c>
      <c r="V13" s="33" t="s">
        <v>2502</v>
      </c>
      <c r="W13" s="33" t="s">
        <v>2502</v>
      </c>
      <c r="X13" s="33" t="s">
        <v>2502</v>
      </c>
      <c r="Y13" s="33" t="s">
        <v>2502</v>
      </c>
      <c r="Z13" s="33" t="s">
        <v>2502</v>
      </c>
      <c r="AA13" s="33" t="s">
        <v>2503</v>
      </c>
      <c r="AB13" s="34" t="s">
        <v>2502</v>
      </c>
      <c r="AC13" s="11"/>
      <c r="AD13" s="11"/>
      <c r="AE13" s="19"/>
      <c r="AF13" s="11"/>
      <c r="AG13" s="20"/>
      <c r="AH13" s="20"/>
      <c r="AI13" s="11"/>
    </row>
    <row r="14" spans="1:35" ht="23.25" customHeight="1" x14ac:dyDescent="0.25">
      <c r="A14" s="179" t="s">
        <v>0</v>
      </c>
      <c r="B14" s="180"/>
      <c r="C14" s="180"/>
      <c r="D14" s="180"/>
      <c r="E14" s="180"/>
      <c r="F14" s="180"/>
      <c r="G14" s="180"/>
      <c r="H14" s="180"/>
      <c r="I14" s="180"/>
      <c r="J14" s="180"/>
      <c r="K14" s="180"/>
      <c r="L14" s="180"/>
      <c r="M14" s="180"/>
      <c r="N14" s="180"/>
      <c r="O14" s="180"/>
      <c r="P14" s="180"/>
      <c r="Q14" s="181" t="s">
        <v>2502</v>
      </c>
      <c r="R14" s="181"/>
      <c r="S14" s="36" t="s">
        <v>2502</v>
      </c>
      <c r="T14" s="36" t="s">
        <v>2502</v>
      </c>
      <c r="U14" s="36" t="s">
        <v>2502</v>
      </c>
      <c r="V14" s="36" t="s">
        <v>2502</v>
      </c>
      <c r="W14" s="36" t="s">
        <v>2502</v>
      </c>
      <c r="X14" s="36" t="s">
        <v>2502</v>
      </c>
      <c r="Y14" s="36" t="s">
        <v>2502</v>
      </c>
      <c r="Z14" s="36" t="s">
        <v>2502</v>
      </c>
      <c r="AA14" s="36" t="s">
        <v>2503</v>
      </c>
      <c r="AB14" s="37" t="s">
        <v>2502</v>
      </c>
      <c r="AE14" s="19"/>
      <c r="AG14" s="20"/>
      <c r="AH14" s="20"/>
    </row>
    <row r="15" spans="1:35" ht="15" customHeight="1" x14ac:dyDescent="0.2">
      <c r="A15" s="171" t="s">
        <v>2504</v>
      </c>
      <c r="B15" s="172"/>
      <c r="C15" s="172"/>
      <c r="D15" s="172"/>
      <c r="E15" s="172"/>
      <c r="F15" s="172"/>
      <c r="G15" s="172"/>
      <c r="H15" s="172"/>
      <c r="I15" s="172"/>
      <c r="J15" s="172"/>
      <c r="K15" s="172"/>
      <c r="L15" s="172"/>
      <c r="M15" s="172"/>
      <c r="N15" s="172"/>
      <c r="O15" s="172"/>
      <c r="P15" s="172"/>
      <c r="Q15" s="172"/>
      <c r="R15" s="172"/>
      <c r="S15" s="172"/>
      <c r="T15" s="172"/>
      <c r="U15" s="172"/>
      <c r="V15" s="172"/>
      <c r="W15" s="172"/>
      <c r="X15" s="172"/>
      <c r="Y15" s="172"/>
      <c r="Z15" s="172"/>
      <c r="AA15" s="172"/>
      <c r="AB15" s="173"/>
      <c r="AE15" s="19"/>
      <c r="AG15" s="20"/>
      <c r="AH15" s="20"/>
    </row>
    <row r="16" spans="1:35" s="35" customFormat="1" ht="13.7" customHeight="1" x14ac:dyDescent="0.25">
      <c r="A16" s="176" t="s">
        <v>2505</v>
      </c>
      <c r="B16" s="177"/>
      <c r="C16" s="177"/>
      <c r="D16" s="177"/>
      <c r="E16" s="177"/>
      <c r="F16" s="177"/>
      <c r="G16" s="177"/>
      <c r="H16" s="177"/>
      <c r="I16" s="177"/>
      <c r="J16" s="177"/>
      <c r="K16" s="177"/>
      <c r="L16" s="177"/>
      <c r="M16" s="177"/>
      <c r="N16" s="177"/>
      <c r="O16" s="177"/>
      <c r="P16" s="191"/>
      <c r="Q16" s="192" t="s">
        <v>2502</v>
      </c>
      <c r="R16" s="178"/>
      <c r="S16" s="38" t="s">
        <v>2502</v>
      </c>
      <c r="T16" s="33" t="s">
        <v>2502</v>
      </c>
      <c r="U16" s="38" t="s">
        <v>2502</v>
      </c>
      <c r="V16" s="33" t="s">
        <v>2502</v>
      </c>
      <c r="W16" s="38" t="s">
        <v>2502</v>
      </c>
      <c r="X16" s="33" t="s">
        <v>2502</v>
      </c>
      <c r="Y16" s="38" t="s">
        <v>2502</v>
      </c>
      <c r="Z16" s="33" t="s">
        <v>2502</v>
      </c>
      <c r="AA16" s="38" t="s">
        <v>2503</v>
      </c>
      <c r="AB16" s="34" t="s">
        <v>2502</v>
      </c>
      <c r="AC16" s="11"/>
      <c r="AD16" s="11"/>
      <c r="AE16" s="11"/>
      <c r="AF16" s="11"/>
      <c r="AG16" s="20"/>
      <c r="AH16" s="20"/>
      <c r="AI16" s="11"/>
    </row>
    <row r="17" spans="1:35" ht="23.25" customHeight="1" x14ac:dyDescent="0.25">
      <c r="A17" s="163"/>
      <c r="B17" s="164"/>
      <c r="C17" s="164"/>
      <c r="D17" s="164"/>
      <c r="E17" s="164"/>
      <c r="F17" s="164"/>
      <c r="G17" s="164"/>
      <c r="H17" s="164"/>
      <c r="I17" s="164"/>
      <c r="J17" s="164"/>
      <c r="K17" s="164"/>
      <c r="L17" s="164"/>
      <c r="M17" s="164"/>
      <c r="N17" s="164"/>
      <c r="O17" s="164"/>
      <c r="P17" s="165"/>
      <c r="Q17" s="166" t="s">
        <v>2499</v>
      </c>
      <c r="R17" s="167"/>
      <c r="S17" s="39" t="s">
        <v>2502</v>
      </c>
      <c r="T17" s="40" t="s">
        <v>2502</v>
      </c>
      <c r="U17" s="39" t="s">
        <v>2502</v>
      </c>
      <c r="V17" s="40" t="s">
        <v>2502</v>
      </c>
      <c r="W17" s="39" t="s">
        <v>2502</v>
      </c>
      <c r="X17" s="40" t="s">
        <v>2502</v>
      </c>
      <c r="Y17" s="39" t="s">
        <v>2502</v>
      </c>
      <c r="Z17" s="40" t="s">
        <v>2502</v>
      </c>
      <c r="AA17" s="39" t="s">
        <v>2503</v>
      </c>
      <c r="AB17" s="41" t="s">
        <v>2502</v>
      </c>
      <c r="AG17" s="20"/>
      <c r="AH17" s="20"/>
    </row>
    <row r="18" spans="1:35" ht="21.75" customHeight="1" x14ac:dyDescent="0.25">
      <c r="A18" s="151" t="s">
        <v>2506</v>
      </c>
      <c r="B18" s="152"/>
      <c r="C18" s="152"/>
      <c r="D18" s="152"/>
      <c r="E18" s="152"/>
      <c r="F18" s="152"/>
      <c r="G18" s="152"/>
      <c r="H18" s="152"/>
      <c r="I18" s="152"/>
      <c r="J18" s="152"/>
      <c r="K18" s="152"/>
      <c r="L18" s="152"/>
      <c r="M18" s="153"/>
      <c r="N18" s="42"/>
      <c r="O18" s="152" t="s">
        <v>2507</v>
      </c>
      <c r="P18" s="152"/>
      <c r="Q18" s="152"/>
      <c r="R18" s="152"/>
      <c r="S18" s="152"/>
      <c r="T18" s="152"/>
      <c r="U18" s="153"/>
      <c r="V18" s="168" t="s">
        <v>2508</v>
      </c>
      <c r="W18" s="169"/>
      <c r="X18" s="169"/>
      <c r="Y18" s="169"/>
      <c r="Z18" s="169"/>
      <c r="AA18" s="169"/>
      <c r="AB18" s="170"/>
      <c r="AE18" s="19"/>
      <c r="AG18" s="20"/>
      <c r="AH18" s="20"/>
    </row>
    <row r="19" spans="1:35" ht="15" customHeight="1" x14ac:dyDescent="0.2">
      <c r="A19" s="123" t="s">
        <v>2509</v>
      </c>
      <c r="B19" s="124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5"/>
      <c r="N19" s="43">
        <v>40</v>
      </c>
      <c r="O19" s="138">
        <f>+'6.2'!P917</f>
        <v>374822468366.31787</v>
      </c>
      <c r="P19" s="139"/>
      <c r="Q19" s="139"/>
      <c r="R19" s="139"/>
      <c r="S19" s="139"/>
      <c r="T19" s="139"/>
      <c r="U19" s="44">
        <v>0</v>
      </c>
      <c r="V19" s="45"/>
      <c r="W19" s="46"/>
      <c r="X19" s="46"/>
      <c r="Y19" s="46"/>
      <c r="Z19" s="46"/>
      <c r="AA19" s="46"/>
      <c r="AB19" s="47"/>
      <c r="AC19" s="48"/>
      <c r="AD19" s="49"/>
      <c r="AE19" s="19"/>
      <c r="AG19" s="20"/>
      <c r="AH19" s="20"/>
    </row>
    <row r="20" spans="1:35" ht="15.95" customHeight="1" x14ac:dyDescent="0.2">
      <c r="A20" s="123" t="s">
        <v>2510</v>
      </c>
      <c r="B20" s="124"/>
      <c r="C20" s="124"/>
      <c r="D20" s="124"/>
      <c r="E20" s="124"/>
      <c r="F20" s="124"/>
      <c r="G20" s="124"/>
      <c r="H20" s="124"/>
      <c r="I20" s="124"/>
      <c r="J20" s="124"/>
      <c r="K20" s="124"/>
      <c r="L20" s="124"/>
      <c r="M20" s="125"/>
      <c r="N20" s="43">
        <v>41</v>
      </c>
      <c r="O20" s="138">
        <v>0</v>
      </c>
      <c r="P20" s="139"/>
      <c r="Q20" s="139"/>
      <c r="R20" s="139"/>
      <c r="S20" s="139"/>
      <c r="T20" s="139"/>
      <c r="U20" s="44">
        <v>9</v>
      </c>
      <c r="V20" s="45"/>
      <c r="W20" s="46"/>
      <c r="X20" s="46"/>
      <c r="Y20" s="46"/>
      <c r="Z20" s="46"/>
      <c r="AA20" s="46"/>
      <c r="AB20" s="47"/>
      <c r="AC20" s="50"/>
      <c r="AD20" s="20"/>
      <c r="AE20" s="19"/>
      <c r="AG20" s="51"/>
      <c r="AH20" s="20"/>
    </row>
    <row r="21" spans="1:35" ht="15.95" customHeight="1" x14ac:dyDescent="0.2">
      <c r="A21" s="123" t="s">
        <v>2511</v>
      </c>
      <c r="B21" s="124"/>
      <c r="C21" s="124"/>
      <c r="D21" s="124"/>
      <c r="E21" s="124"/>
      <c r="F21" s="124"/>
      <c r="G21" s="124"/>
      <c r="H21" s="124"/>
      <c r="I21" s="124"/>
      <c r="J21" s="124"/>
      <c r="K21" s="124"/>
      <c r="L21" s="124"/>
      <c r="M21" s="125"/>
      <c r="N21" s="43">
        <v>42</v>
      </c>
      <c r="O21" s="138">
        <f>+'6.2'!P919</f>
        <v>104651442514.22</v>
      </c>
      <c r="P21" s="139"/>
      <c r="Q21" s="139"/>
      <c r="R21" s="139"/>
      <c r="S21" s="139"/>
      <c r="T21" s="139"/>
      <c r="U21" s="44">
        <v>8</v>
      </c>
      <c r="V21" s="52">
        <v>43</v>
      </c>
      <c r="W21" s="138">
        <f>+O21*0.16</f>
        <v>16744230802.2752</v>
      </c>
      <c r="X21" s="139"/>
      <c r="Y21" s="139"/>
      <c r="Z21" s="139"/>
      <c r="AA21" s="140"/>
      <c r="AB21" s="53">
        <v>7</v>
      </c>
      <c r="AC21" s="50"/>
      <c r="AD21" s="49"/>
      <c r="AE21" s="54"/>
      <c r="AF21" s="49"/>
      <c r="AG21" s="54"/>
      <c r="AH21" s="49"/>
      <c r="AI21" s="49"/>
    </row>
    <row r="22" spans="1:35" ht="15.95" customHeight="1" x14ac:dyDescent="0.2">
      <c r="A22" s="123" t="s">
        <v>2512</v>
      </c>
      <c r="B22" s="124"/>
      <c r="C22" s="124"/>
      <c r="D22" s="124"/>
      <c r="E22" s="124"/>
      <c r="F22" s="124"/>
      <c r="G22" s="124"/>
      <c r="H22" s="124"/>
      <c r="I22" s="124"/>
      <c r="J22" s="124"/>
      <c r="K22" s="124"/>
      <c r="L22" s="124"/>
      <c r="M22" s="125"/>
      <c r="N22" s="43">
        <v>442</v>
      </c>
      <c r="O22" s="138"/>
      <c r="P22" s="139"/>
      <c r="Q22" s="139"/>
      <c r="R22" s="139"/>
      <c r="S22" s="139"/>
      <c r="T22" s="139"/>
      <c r="U22" s="44">
        <v>8</v>
      </c>
      <c r="V22" s="52">
        <v>452</v>
      </c>
      <c r="W22" s="138">
        <v>0</v>
      </c>
      <c r="X22" s="139"/>
      <c r="Y22" s="139"/>
      <c r="Z22" s="139"/>
      <c r="AA22" s="140"/>
      <c r="AB22" s="53">
        <v>8</v>
      </c>
      <c r="AC22" s="50"/>
      <c r="AE22" s="19"/>
      <c r="AG22" s="20"/>
      <c r="AH22" s="20"/>
    </row>
    <row r="23" spans="1:35" ht="15.95" customHeight="1" x14ac:dyDescent="0.2">
      <c r="A23" s="123" t="s">
        <v>2513</v>
      </c>
      <c r="B23" s="124"/>
      <c r="C23" s="124"/>
      <c r="D23" s="124"/>
      <c r="E23" s="124"/>
      <c r="F23" s="124"/>
      <c r="G23" s="124"/>
      <c r="H23" s="124"/>
      <c r="I23" s="124"/>
      <c r="J23" s="124"/>
      <c r="K23" s="124"/>
      <c r="L23" s="124"/>
      <c r="M23" s="125"/>
      <c r="N23" s="43">
        <v>442</v>
      </c>
      <c r="O23" s="138"/>
      <c r="P23" s="139"/>
      <c r="Q23" s="139"/>
      <c r="R23" s="139"/>
      <c r="S23" s="139"/>
      <c r="T23" s="139"/>
      <c r="U23" s="44">
        <v>8</v>
      </c>
      <c r="V23" s="52">
        <v>452</v>
      </c>
      <c r="W23" s="138">
        <v>0</v>
      </c>
      <c r="X23" s="139"/>
      <c r="Y23" s="139"/>
      <c r="Z23" s="139"/>
      <c r="AA23" s="140"/>
      <c r="AB23" s="53">
        <v>8</v>
      </c>
      <c r="AC23" s="50"/>
      <c r="AG23" s="20"/>
      <c r="AH23" s="20"/>
    </row>
    <row r="24" spans="1:35" ht="15.95" customHeight="1" x14ac:dyDescent="0.2">
      <c r="A24" s="123" t="s">
        <v>2514</v>
      </c>
      <c r="B24" s="124"/>
      <c r="C24" s="124"/>
      <c r="D24" s="124"/>
      <c r="E24" s="124"/>
      <c r="F24" s="124"/>
      <c r="G24" s="124"/>
      <c r="H24" s="124"/>
      <c r="I24" s="124"/>
      <c r="J24" s="124"/>
      <c r="K24" s="124"/>
      <c r="L24" s="124"/>
      <c r="M24" s="125"/>
      <c r="N24" s="43">
        <v>443</v>
      </c>
      <c r="O24" s="138">
        <f>+'6.2'!P921</f>
        <v>14480480</v>
      </c>
      <c r="P24" s="139"/>
      <c r="Q24" s="139"/>
      <c r="R24" s="139"/>
      <c r="S24" s="139"/>
      <c r="T24" s="139"/>
      <c r="U24" s="44">
        <v>7</v>
      </c>
      <c r="V24" s="52">
        <v>453</v>
      </c>
      <c r="W24" s="138">
        <f>+O24*8%</f>
        <v>1158438.4000000001</v>
      </c>
      <c r="X24" s="139"/>
      <c r="Y24" s="139"/>
      <c r="Z24" s="139"/>
      <c r="AA24" s="140"/>
      <c r="AB24" s="53">
        <v>7</v>
      </c>
      <c r="AC24" s="50"/>
      <c r="AD24" s="20"/>
      <c r="AG24" s="20"/>
      <c r="AH24" s="20"/>
    </row>
    <row r="25" spans="1:35" ht="17.25" customHeight="1" x14ac:dyDescent="0.25">
      <c r="A25" s="144" t="s">
        <v>2515</v>
      </c>
      <c r="B25" s="145"/>
      <c r="C25" s="145"/>
      <c r="D25" s="145"/>
      <c r="E25" s="145"/>
      <c r="F25" s="145"/>
      <c r="G25" s="145"/>
      <c r="H25" s="145"/>
      <c r="I25" s="145"/>
      <c r="J25" s="145"/>
      <c r="K25" s="145"/>
      <c r="L25" s="145"/>
      <c r="M25" s="146"/>
      <c r="N25" s="43">
        <v>46</v>
      </c>
      <c r="O25" s="132">
        <f>SUM(O19:T24)</f>
        <v>479488391360.53784</v>
      </c>
      <c r="P25" s="133"/>
      <c r="Q25" s="133"/>
      <c r="R25" s="133"/>
      <c r="S25" s="133"/>
      <c r="T25" s="133"/>
      <c r="U25" s="44">
        <v>4</v>
      </c>
      <c r="V25" s="52">
        <v>47</v>
      </c>
      <c r="W25" s="132">
        <f>+W24+W22+W21</f>
        <v>16745389240.6752</v>
      </c>
      <c r="X25" s="133"/>
      <c r="Y25" s="133"/>
      <c r="Z25" s="133"/>
      <c r="AA25" s="134"/>
      <c r="AB25" s="53">
        <v>3</v>
      </c>
      <c r="AC25" s="50">
        <f>+O25+W25-'6.2'!P925-'6.2'!Q925</f>
        <v>-3.0517578125E-5</v>
      </c>
      <c r="AD25" s="20"/>
      <c r="AE25" s="19"/>
      <c r="AG25" s="20"/>
      <c r="AH25" s="20"/>
    </row>
    <row r="26" spans="1:35" x14ac:dyDescent="0.2">
      <c r="A26" s="157" t="s">
        <v>2516</v>
      </c>
      <c r="B26" s="158"/>
      <c r="C26" s="158"/>
      <c r="D26" s="158"/>
      <c r="E26" s="158"/>
      <c r="F26" s="158"/>
      <c r="G26" s="158"/>
      <c r="H26" s="158"/>
      <c r="I26" s="158"/>
      <c r="J26" s="158"/>
      <c r="K26" s="158"/>
      <c r="L26" s="158"/>
      <c r="M26" s="158"/>
      <c r="N26" s="158"/>
      <c r="O26" s="158"/>
      <c r="P26" s="158"/>
      <c r="Q26" s="158"/>
      <c r="R26" s="158"/>
      <c r="S26" s="158"/>
      <c r="T26" s="158"/>
      <c r="U26" s="159"/>
      <c r="V26" s="52">
        <v>48</v>
      </c>
      <c r="W26" s="106"/>
      <c r="X26" s="107"/>
      <c r="Y26" s="107"/>
      <c r="Z26" s="107"/>
      <c r="AA26" s="108"/>
      <c r="AB26" s="53">
        <v>2</v>
      </c>
      <c r="AC26" s="50"/>
    </row>
    <row r="27" spans="1:35" ht="15.95" customHeight="1" x14ac:dyDescent="0.2">
      <c r="A27" s="157" t="s">
        <v>2517</v>
      </c>
      <c r="B27" s="158"/>
      <c r="C27" s="158"/>
      <c r="D27" s="158"/>
      <c r="E27" s="158"/>
      <c r="F27" s="158"/>
      <c r="G27" s="158"/>
      <c r="H27" s="158"/>
      <c r="I27" s="158"/>
      <c r="J27" s="158"/>
      <c r="K27" s="158"/>
      <c r="L27" s="158"/>
      <c r="M27" s="158"/>
      <c r="N27" s="158"/>
      <c r="O27" s="158"/>
      <c r="P27" s="158"/>
      <c r="Q27" s="158"/>
      <c r="R27" s="158"/>
      <c r="S27" s="158"/>
      <c r="T27" s="158"/>
      <c r="U27" s="159"/>
      <c r="V27" s="52">
        <v>80</v>
      </c>
      <c r="W27" s="106">
        <v>0</v>
      </c>
      <c r="X27" s="107"/>
      <c r="Y27" s="107"/>
      <c r="Z27" s="107"/>
      <c r="AA27" s="108"/>
      <c r="AB27" s="53">
        <v>0</v>
      </c>
      <c r="AC27" s="50"/>
    </row>
    <row r="28" spans="1:35" s="60" customFormat="1" ht="15.95" customHeight="1" x14ac:dyDescent="0.25">
      <c r="A28" s="160" t="s">
        <v>2518</v>
      </c>
      <c r="B28" s="161"/>
      <c r="C28" s="161"/>
      <c r="D28" s="161"/>
      <c r="E28" s="161"/>
      <c r="F28" s="161"/>
      <c r="G28" s="161"/>
      <c r="H28" s="161"/>
      <c r="I28" s="161"/>
      <c r="J28" s="161"/>
      <c r="K28" s="161"/>
      <c r="L28" s="161"/>
      <c r="M28" s="161"/>
      <c r="N28" s="161"/>
      <c r="O28" s="161"/>
      <c r="P28" s="161"/>
      <c r="Q28" s="161"/>
      <c r="R28" s="161"/>
      <c r="S28" s="161"/>
      <c r="T28" s="161"/>
      <c r="U28" s="162"/>
      <c r="V28" s="55">
        <v>49</v>
      </c>
      <c r="W28" s="132">
        <f>+W25+W26</f>
        <v>16745389240.6752</v>
      </c>
      <c r="X28" s="133"/>
      <c r="Y28" s="133"/>
      <c r="Z28" s="133"/>
      <c r="AA28" s="134"/>
      <c r="AB28" s="56">
        <v>1</v>
      </c>
      <c r="AC28" s="57"/>
      <c r="AD28" s="58"/>
      <c r="AE28" s="59"/>
      <c r="AF28" s="14"/>
      <c r="AG28" s="14"/>
      <c r="AH28" s="14"/>
    </row>
    <row r="29" spans="1:35" s="14" customFormat="1" ht="24" customHeight="1" x14ac:dyDescent="0.25">
      <c r="A29" s="151" t="s">
        <v>2519</v>
      </c>
      <c r="B29" s="152"/>
      <c r="C29" s="152"/>
      <c r="D29" s="152"/>
      <c r="E29" s="152"/>
      <c r="F29" s="152"/>
      <c r="G29" s="152"/>
      <c r="H29" s="152"/>
      <c r="I29" s="152"/>
      <c r="J29" s="152"/>
      <c r="K29" s="152"/>
      <c r="L29" s="152"/>
      <c r="M29" s="153"/>
      <c r="N29" s="42"/>
      <c r="O29" s="152" t="s">
        <v>2507</v>
      </c>
      <c r="P29" s="152"/>
      <c r="Q29" s="152"/>
      <c r="R29" s="152"/>
      <c r="S29" s="152"/>
      <c r="T29" s="152"/>
      <c r="U29" s="153"/>
      <c r="V29" s="154" t="s">
        <v>2520</v>
      </c>
      <c r="W29" s="155"/>
      <c r="X29" s="155"/>
      <c r="Y29" s="155"/>
      <c r="Z29" s="155"/>
      <c r="AA29" s="155"/>
      <c r="AB29" s="156"/>
      <c r="AD29" s="59"/>
    </row>
    <row r="30" spans="1:35" s="14" customFormat="1" ht="15" customHeight="1" x14ac:dyDescent="0.2">
      <c r="A30" s="123" t="s">
        <v>2521</v>
      </c>
      <c r="B30" s="124"/>
      <c r="C30" s="124"/>
      <c r="D30" s="124"/>
      <c r="E30" s="124"/>
      <c r="F30" s="124"/>
      <c r="G30" s="124"/>
      <c r="H30" s="124"/>
      <c r="I30" s="124"/>
      <c r="J30" s="124"/>
      <c r="K30" s="124"/>
      <c r="L30" s="124"/>
      <c r="M30" s="125"/>
      <c r="N30" s="61">
        <v>30</v>
      </c>
      <c r="O30" s="106">
        <f>+[1]DECLARAR!$J$713</f>
        <v>714318172003.7793</v>
      </c>
      <c r="P30" s="107"/>
      <c r="Q30" s="107"/>
      <c r="R30" s="107"/>
      <c r="S30" s="107"/>
      <c r="T30" s="107"/>
      <c r="U30" s="44">
        <v>0</v>
      </c>
      <c r="V30" s="129"/>
      <c r="W30" s="130"/>
      <c r="X30" s="130"/>
      <c r="Y30" s="130"/>
      <c r="Z30" s="130"/>
      <c r="AA30" s="130"/>
      <c r="AB30" s="131"/>
      <c r="AC30" s="62"/>
      <c r="AD30" s="62"/>
      <c r="AE30" s="62"/>
      <c r="AF30" s="62"/>
      <c r="AG30" s="62"/>
      <c r="AH30" s="62"/>
    </row>
    <row r="31" spans="1:35" s="14" customFormat="1" ht="15" customHeight="1" x14ac:dyDescent="0.2">
      <c r="A31" s="123" t="s">
        <v>2522</v>
      </c>
      <c r="B31" s="124"/>
      <c r="C31" s="124"/>
      <c r="D31" s="124"/>
      <c r="E31" s="124"/>
      <c r="F31" s="124"/>
      <c r="G31" s="124"/>
      <c r="H31" s="124"/>
      <c r="I31" s="124"/>
      <c r="J31" s="124"/>
      <c r="K31" s="124"/>
      <c r="L31" s="124"/>
      <c r="M31" s="125"/>
      <c r="N31" s="61">
        <v>31</v>
      </c>
      <c r="O31" s="106">
        <v>0</v>
      </c>
      <c r="P31" s="107"/>
      <c r="Q31" s="107"/>
      <c r="R31" s="107"/>
      <c r="S31" s="107"/>
      <c r="T31" s="107"/>
      <c r="U31" s="44">
        <v>9</v>
      </c>
      <c r="V31" s="52">
        <v>32</v>
      </c>
      <c r="W31" s="106">
        <v>0</v>
      </c>
      <c r="X31" s="107"/>
      <c r="Y31" s="107"/>
      <c r="Z31" s="107"/>
      <c r="AA31" s="108"/>
      <c r="AB31" s="53">
        <v>8</v>
      </c>
      <c r="AC31" s="63"/>
      <c r="AD31" s="63"/>
      <c r="AE31" s="63"/>
      <c r="AF31" s="63"/>
      <c r="AG31" s="63"/>
      <c r="AH31" s="63"/>
      <c r="AI31" s="63"/>
    </row>
    <row r="32" spans="1:35" s="14" customFormat="1" ht="15" customHeight="1" x14ac:dyDescent="0.25">
      <c r="A32" s="123" t="s">
        <v>2523</v>
      </c>
      <c r="B32" s="124"/>
      <c r="C32" s="124"/>
      <c r="D32" s="124"/>
      <c r="E32" s="124"/>
      <c r="F32" s="124"/>
      <c r="G32" s="124"/>
      <c r="H32" s="124"/>
      <c r="I32" s="124"/>
      <c r="J32" s="124"/>
      <c r="K32" s="124"/>
      <c r="L32" s="124"/>
      <c r="M32" s="125"/>
      <c r="N32" s="61">
        <v>312</v>
      </c>
      <c r="O32" s="106">
        <v>0</v>
      </c>
      <c r="P32" s="107"/>
      <c r="Q32" s="107"/>
      <c r="R32" s="107"/>
      <c r="S32" s="107"/>
      <c r="T32" s="107"/>
      <c r="U32" s="44">
        <v>8</v>
      </c>
      <c r="V32" s="52">
        <v>322</v>
      </c>
      <c r="W32" s="106">
        <v>0</v>
      </c>
      <c r="X32" s="107"/>
      <c r="Y32" s="107"/>
      <c r="Z32" s="107"/>
      <c r="AA32" s="108"/>
      <c r="AB32" s="53">
        <v>8</v>
      </c>
      <c r="AC32" s="63"/>
      <c r="AD32" s="63"/>
      <c r="AE32" s="64"/>
      <c r="AF32" s="63"/>
      <c r="AG32" s="63"/>
      <c r="AH32" s="63"/>
      <c r="AI32" s="63"/>
    </row>
    <row r="33" spans="1:35" s="14" customFormat="1" ht="15" customHeight="1" x14ac:dyDescent="0.2">
      <c r="A33" s="123" t="s">
        <v>2524</v>
      </c>
      <c r="B33" s="124"/>
      <c r="C33" s="124"/>
      <c r="D33" s="124"/>
      <c r="E33" s="124"/>
      <c r="F33" s="124"/>
      <c r="G33" s="124"/>
      <c r="H33" s="124"/>
      <c r="I33" s="124"/>
      <c r="J33" s="124"/>
      <c r="K33" s="124"/>
      <c r="L33" s="124"/>
      <c r="M33" s="125"/>
      <c r="N33" s="61">
        <v>313</v>
      </c>
      <c r="O33" s="106">
        <v>0</v>
      </c>
      <c r="P33" s="107"/>
      <c r="Q33" s="107"/>
      <c r="R33" s="107"/>
      <c r="S33" s="107"/>
      <c r="T33" s="107"/>
      <c r="U33" s="44">
        <v>7</v>
      </c>
      <c r="V33" s="52">
        <v>323</v>
      </c>
      <c r="W33" s="106">
        <v>0</v>
      </c>
      <c r="X33" s="107"/>
      <c r="Y33" s="107"/>
      <c r="Z33" s="107"/>
      <c r="AA33" s="108"/>
      <c r="AB33" s="53">
        <v>7</v>
      </c>
      <c r="AC33" s="63"/>
      <c r="AD33" s="63"/>
      <c r="AE33" s="65"/>
      <c r="AF33" s="66"/>
      <c r="AG33" s="66"/>
      <c r="AH33" s="66"/>
    </row>
    <row r="34" spans="1:35" s="14" customFormat="1" ht="14.25" customHeight="1" x14ac:dyDescent="0.2">
      <c r="A34" s="123" t="s">
        <v>2525</v>
      </c>
      <c r="B34" s="124"/>
      <c r="C34" s="124"/>
      <c r="D34" s="124"/>
      <c r="E34" s="124"/>
      <c r="F34" s="124"/>
      <c r="G34" s="124"/>
      <c r="H34" s="124"/>
      <c r="I34" s="124"/>
      <c r="J34" s="124"/>
      <c r="K34" s="124"/>
      <c r="L34" s="124"/>
      <c r="M34" s="125"/>
      <c r="N34" s="61">
        <v>33</v>
      </c>
      <c r="O34" s="150">
        <f>+[1]DECLARAR!$J$715</f>
        <v>155750556828.94995</v>
      </c>
      <c r="P34" s="107"/>
      <c r="Q34" s="107"/>
      <c r="R34" s="107"/>
      <c r="S34" s="107"/>
      <c r="T34" s="107"/>
      <c r="U34" s="44">
        <v>7</v>
      </c>
      <c r="V34" s="52">
        <v>34</v>
      </c>
      <c r="W34" s="106">
        <f>O34*16%</f>
        <v>24920089092.631992</v>
      </c>
      <c r="X34" s="107"/>
      <c r="Y34" s="107"/>
      <c r="Z34" s="107"/>
      <c r="AA34" s="108"/>
      <c r="AB34" s="53">
        <v>6</v>
      </c>
      <c r="AC34" s="67"/>
      <c r="AD34" s="68"/>
      <c r="AE34" s="68"/>
      <c r="AF34" s="68"/>
      <c r="AG34" s="68"/>
      <c r="AH34" s="68"/>
      <c r="AI34" s="68"/>
    </row>
    <row r="35" spans="1:35" s="14" customFormat="1" ht="14.25" customHeight="1" x14ac:dyDescent="0.25">
      <c r="A35" s="123" t="s">
        <v>2526</v>
      </c>
      <c r="B35" s="124"/>
      <c r="C35" s="124"/>
      <c r="D35" s="124"/>
      <c r="E35" s="124"/>
      <c r="F35" s="124"/>
      <c r="G35" s="124"/>
      <c r="H35" s="124"/>
      <c r="I35" s="124"/>
      <c r="J35" s="124"/>
      <c r="K35" s="124"/>
      <c r="L35" s="124"/>
      <c r="M35" s="125"/>
      <c r="N35" s="61">
        <v>332</v>
      </c>
      <c r="O35" s="106">
        <v>0</v>
      </c>
      <c r="P35" s="107"/>
      <c r="Q35" s="107"/>
      <c r="R35" s="107"/>
      <c r="S35" s="107"/>
      <c r="T35" s="107"/>
      <c r="U35" s="44">
        <v>8</v>
      </c>
      <c r="V35" s="52">
        <v>342</v>
      </c>
      <c r="W35" s="106">
        <v>0</v>
      </c>
      <c r="X35" s="107"/>
      <c r="Y35" s="107"/>
      <c r="Z35" s="107"/>
      <c r="AA35" s="108"/>
      <c r="AB35" s="53">
        <v>8</v>
      </c>
      <c r="AC35" s="63"/>
      <c r="AD35" s="9"/>
      <c r="AE35" s="64"/>
      <c r="AF35" s="63"/>
      <c r="AG35" s="63"/>
      <c r="AH35" s="63"/>
    </row>
    <row r="36" spans="1:35" s="14" customFormat="1" ht="14.25" customHeight="1" x14ac:dyDescent="0.25">
      <c r="A36" s="123" t="s">
        <v>2527</v>
      </c>
      <c r="B36" s="124"/>
      <c r="C36" s="124"/>
      <c r="D36" s="124"/>
      <c r="E36" s="124"/>
      <c r="F36" s="124"/>
      <c r="G36" s="124"/>
      <c r="H36" s="124"/>
      <c r="I36" s="124"/>
      <c r="J36" s="124"/>
      <c r="K36" s="124"/>
      <c r="L36" s="124"/>
      <c r="M36" s="125"/>
      <c r="N36" s="61">
        <v>333</v>
      </c>
      <c r="O36" s="106">
        <f>+[1]DECLARAR!$J$717</f>
        <v>2363409448.1300001</v>
      </c>
      <c r="P36" s="107"/>
      <c r="Q36" s="107"/>
      <c r="R36" s="107"/>
      <c r="S36" s="107"/>
      <c r="T36" s="107"/>
      <c r="U36" s="44">
        <v>7</v>
      </c>
      <c r="V36" s="52">
        <v>343</v>
      </c>
      <c r="W36" s="106">
        <f>+O36*8%</f>
        <v>189072755.8504</v>
      </c>
      <c r="X36" s="107"/>
      <c r="Y36" s="107"/>
      <c r="Z36" s="107"/>
      <c r="AA36" s="108"/>
      <c r="AB36" s="53">
        <v>7</v>
      </c>
      <c r="AC36" s="63"/>
      <c r="AD36" s="63"/>
      <c r="AE36" s="64"/>
      <c r="AF36" s="63"/>
      <c r="AG36" s="63"/>
      <c r="AH36" s="63"/>
    </row>
    <row r="37" spans="1:35" s="14" customFormat="1" ht="15" customHeight="1" x14ac:dyDescent="0.25">
      <c r="A37" s="144" t="s">
        <v>2528</v>
      </c>
      <c r="B37" s="145"/>
      <c r="C37" s="145"/>
      <c r="D37" s="145"/>
      <c r="E37" s="145"/>
      <c r="F37" s="145"/>
      <c r="G37" s="145"/>
      <c r="H37" s="145"/>
      <c r="I37" s="145"/>
      <c r="J37" s="145"/>
      <c r="K37" s="145"/>
      <c r="L37" s="145"/>
      <c r="M37" s="146"/>
      <c r="N37" s="43">
        <v>35</v>
      </c>
      <c r="O37" s="132">
        <f>SUM(O30:T36)</f>
        <v>872432138280.85925</v>
      </c>
      <c r="P37" s="133"/>
      <c r="Q37" s="133"/>
      <c r="R37" s="133"/>
      <c r="S37" s="133"/>
      <c r="T37" s="133"/>
      <c r="U37" s="44">
        <v>5</v>
      </c>
      <c r="V37" s="52">
        <v>36</v>
      </c>
      <c r="W37" s="132">
        <f>W34+W36</f>
        <v>25109161848.482391</v>
      </c>
      <c r="X37" s="133"/>
      <c r="Y37" s="133"/>
      <c r="Z37" s="133"/>
      <c r="AA37" s="134"/>
      <c r="AB37" s="53">
        <v>4</v>
      </c>
      <c r="AC37" s="69">
        <f>+O37+W37-[1]DECLARAR!$J$721-[1]DECLARAR!$K$721</f>
        <v>7.2422027587890625E-2</v>
      </c>
      <c r="AD37" s="63"/>
      <c r="AE37" s="70"/>
    </row>
    <row r="38" spans="1:35" s="14" customFormat="1" ht="12.75" customHeight="1" x14ac:dyDescent="0.25">
      <c r="A38" s="123" t="s">
        <v>2529</v>
      </c>
      <c r="B38" s="124"/>
      <c r="C38" s="124"/>
      <c r="D38" s="124"/>
      <c r="E38" s="124"/>
      <c r="F38" s="124"/>
      <c r="G38" s="124"/>
      <c r="H38" s="124"/>
      <c r="I38" s="124"/>
      <c r="J38" s="124"/>
      <c r="K38" s="124"/>
      <c r="L38" s="124"/>
      <c r="M38" s="124"/>
      <c r="N38" s="124"/>
      <c r="O38" s="124"/>
      <c r="P38" s="124"/>
      <c r="Q38" s="124"/>
      <c r="R38" s="124"/>
      <c r="S38" s="124"/>
      <c r="T38" s="124"/>
      <c r="U38" s="125"/>
      <c r="V38" s="71">
        <v>70</v>
      </c>
      <c r="W38" s="147">
        <v>0</v>
      </c>
      <c r="X38" s="148"/>
      <c r="Y38" s="148"/>
      <c r="Z38" s="148"/>
      <c r="AA38" s="149"/>
      <c r="AB38" s="53">
        <v>0</v>
      </c>
      <c r="AC38" s="63"/>
      <c r="AD38" s="63"/>
      <c r="AE38" s="70"/>
    </row>
    <row r="39" spans="1:35" ht="12.75" customHeight="1" x14ac:dyDescent="0.2">
      <c r="A39" s="123" t="s">
        <v>2530</v>
      </c>
      <c r="B39" s="124"/>
      <c r="C39" s="124"/>
      <c r="D39" s="124"/>
      <c r="E39" s="124"/>
      <c r="F39" s="124"/>
      <c r="G39" s="124"/>
      <c r="H39" s="124"/>
      <c r="I39" s="124"/>
      <c r="J39" s="124"/>
      <c r="K39" s="124"/>
      <c r="L39" s="124"/>
      <c r="M39" s="124"/>
      <c r="N39" s="124"/>
      <c r="O39" s="124"/>
      <c r="P39" s="124"/>
      <c r="Q39" s="124"/>
      <c r="R39" s="124"/>
      <c r="S39" s="124"/>
      <c r="T39" s="124"/>
      <c r="U39" s="125"/>
      <c r="V39" s="71">
        <v>37</v>
      </c>
      <c r="W39" s="147">
        <v>0</v>
      </c>
      <c r="X39" s="148"/>
      <c r="Y39" s="148"/>
      <c r="Z39" s="148"/>
      <c r="AA39" s="149"/>
      <c r="AB39" s="53">
        <v>3</v>
      </c>
      <c r="AC39" s="63"/>
      <c r="AD39" s="63"/>
    </row>
    <row r="40" spans="1:35" ht="12.75" customHeight="1" x14ac:dyDescent="0.2">
      <c r="A40" s="123" t="s">
        <v>2531</v>
      </c>
      <c r="B40" s="124"/>
      <c r="C40" s="124"/>
      <c r="D40" s="124"/>
      <c r="E40" s="124"/>
      <c r="F40" s="124"/>
      <c r="G40" s="124"/>
      <c r="H40" s="124"/>
      <c r="I40" s="124"/>
      <c r="J40" s="124"/>
      <c r="K40" s="124"/>
      <c r="L40" s="124"/>
      <c r="M40" s="124"/>
      <c r="N40" s="124"/>
      <c r="O40" s="124"/>
      <c r="P40" s="124"/>
      <c r="Q40" s="124"/>
      <c r="R40" s="124"/>
      <c r="S40" s="124"/>
      <c r="T40" s="124"/>
      <c r="U40" s="125"/>
      <c r="V40" s="71">
        <v>71</v>
      </c>
      <c r="W40" s="138">
        <f>+W37</f>
        <v>25109161848.482391</v>
      </c>
      <c r="X40" s="139"/>
      <c r="Y40" s="139"/>
      <c r="Z40" s="139"/>
      <c r="AA40" s="140"/>
      <c r="AB40" s="53">
        <v>9</v>
      </c>
      <c r="AC40" s="63"/>
      <c r="AD40" s="63"/>
    </row>
    <row r="41" spans="1:35" ht="12.75" customHeight="1" x14ac:dyDescent="0.2">
      <c r="A41" s="123" t="s">
        <v>2532</v>
      </c>
      <c r="B41" s="124"/>
      <c r="C41" s="124"/>
      <c r="D41" s="124"/>
      <c r="E41" s="124"/>
      <c r="F41" s="124"/>
      <c r="G41" s="124"/>
      <c r="H41" s="124"/>
      <c r="I41" s="124"/>
      <c r="J41" s="124"/>
      <c r="K41" s="124"/>
      <c r="L41" s="124"/>
      <c r="M41" s="124"/>
      <c r="N41" s="124"/>
      <c r="O41" s="124"/>
      <c r="P41" s="124"/>
      <c r="Q41" s="124"/>
      <c r="R41" s="124"/>
      <c r="S41" s="124"/>
      <c r="T41" s="124"/>
      <c r="U41" s="125"/>
      <c r="V41" s="72">
        <v>20</v>
      </c>
      <c r="W41" s="141">
        <v>13528619505.15</v>
      </c>
      <c r="X41" s="142"/>
      <c r="Y41" s="142"/>
      <c r="Z41" s="142"/>
      <c r="AA41" s="143"/>
      <c r="AB41" s="53">
        <v>0</v>
      </c>
      <c r="AC41" s="63"/>
      <c r="AD41" s="63"/>
    </row>
    <row r="42" spans="1:35" ht="12.75" customHeight="1" x14ac:dyDescent="0.2">
      <c r="A42" s="123" t="s">
        <v>2533</v>
      </c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5"/>
      <c r="V42" s="72">
        <v>21</v>
      </c>
      <c r="W42" s="106">
        <v>0</v>
      </c>
      <c r="X42" s="107"/>
      <c r="Y42" s="107"/>
      <c r="Z42" s="107"/>
      <c r="AA42" s="108"/>
      <c r="AB42" s="53">
        <v>9</v>
      </c>
      <c r="AC42" s="63"/>
      <c r="AD42" s="73"/>
    </row>
    <row r="43" spans="1:35" ht="12.75" customHeight="1" x14ac:dyDescent="0.2">
      <c r="A43" s="123" t="s">
        <v>2534</v>
      </c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5"/>
      <c r="V43" s="72">
        <v>81</v>
      </c>
      <c r="W43" s="106">
        <v>0</v>
      </c>
      <c r="X43" s="107"/>
      <c r="Y43" s="107"/>
      <c r="Z43" s="107"/>
      <c r="AA43" s="108"/>
      <c r="AB43" s="53">
        <v>9</v>
      </c>
    </row>
    <row r="44" spans="1:35" ht="12.75" customHeight="1" x14ac:dyDescent="0.2">
      <c r="A44" s="123" t="s">
        <v>2535</v>
      </c>
      <c r="B44" s="124"/>
      <c r="C44" s="124"/>
      <c r="D44" s="124"/>
      <c r="E44" s="124"/>
      <c r="F44" s="124"/>
      <c r="G44" s="124"/>
      <c r="H44" s="124"/>
      <c r="I44" s="124"/>
      <c r="J44" s="124"/>
      <c r="K44" s="124"/>
      <c r="L44" s="124"/>
      <c r="M44" s="124"/>
      <c r="N44" s="124"/>
      <c r="O44" s="124"/>
      <c r="P44" s="124"/>
      <c r="Q44" s="124"/>
      <c r="R44" s="124"/>
      <c r="S44" s="124"/>
      <c r="T44" s="124"/>
      <c r="U44" s="125"/>
      <c r="V44" s="72">
        <v>38</v>
      </c>
      <c r="W44" s="106">
        <v>0</v>
      </c>
      <c r="X44" s="107"/>
      <c r="Y44" s="107"/>
      <c r="Z44" s="107"/>
      <c r="AA44" s="108"/>
      <c r="AB44" s="53">
        <v>2</v>
      </c>
    </row>
    <row r="45" spans="1:35" ht="12.75" customHeight="1" x14ac:dyDescent="0.2">
      <c r="A45" s="123" t="s">
        <v>2517</v>
      </c>
      <c r="B45" s="124"/>
      <c r="C45" s="124"/>
      <c r="D45" s="124"/>
      <c r="E45" s="124"/>
      <c r="F45" s="124"/>
      <c r="G45" s="124"/>
      <c r="H45" s="124"/>
      <c r="I45" s="124"/>
      <c r="J45" s="124"/>
      <c r="K45" s="124"/>
      <c r="L45" s="124"/>
      <c r="M45" s="124"/>
      <c r="N45" s="124"/>
      <c r="O45" s="124"/>
      <c r="P45" s="124"/>
      <c r="Q45" s="124"/>
      <c r="R45" s="124"/>
      <c r="S45" s="124"/>
      <c r="T45" s="124"/>
      <c r="U45" s="125"/>
      <c r="V45" s="72">
        <v>82</v>
      </c>
      <c r="W45" s="106">
        <v>0</v>
      </c>
      <c r="X45" s="107"/>
      <c r="Y45" s="107"/>
      <c r="Z45" s="107"/>
      <c r="AA45" s="108"/>
      <c r="AB45" s="53">
        <v>8</v>
      </c>
    </row>
    <row r="46" spans="1:35" ht="12.75" customHeight="1" x14ac:dyDescent="0.25">
      <c r="A46" s="109" t="s">
        <v>2536</v>
      </c>
      <c r="B46" s="110"/>
      <c r="C46" s="110"/>
      <c r="D46" s="110"/>
      <c r="E46" s="110"/>
      <c r="F46" s="110"/>
      <c r="G46" s="110"/>
      <c r="H46" s="110"/>
      <c r="I46" s="110"/>
      <c r="J46" s="110"/>
      <c r="K46" s="110"/>
      <c r="L46" s="110"/>
      <c r="M46" s="110"/>
      <c r="N46" s="110"/>
      <c r="O46" s="110"/>
      <c r="P46" s="110"/>
      <c r="Q46" s="110"/>
      <c r="R46" s="110"/>
      <c r="S46" s="110"/>
      <c r="T46" s="110"/>
      <c r="U46" s="111"/>
      <c r="V46" s="72">
        <v>39</v>
      </c>
      <c r="W46" s="132">
        <f>W40+W41+W44</f>
        <v>38637781353.632393</v>
      </c>
      <c r="X46" s="133"/>
      <c r="Y46" s="133"/>
      <c r="Z46" s="133"/>
      <c r="AA46" s="134"/>
      <c r="AB46" s="53">
        <v>1</v>
      </c>
    </row>
    <row r="47" spans="1:35" ht="26.25" customHeight="1" x14ac:dyDescent="0.2">
      <c r="A47" s="135" t="s">
        <v>2537</v>
      </c>
      <c r="B47" s="136"/>
      <c r="C47" s="136"/>
      <c r="D47" s="136"/>
      <c r="E47" s="136"/>
      <c r="F47" s="136"/>
      <c r="G47" s="136"/>
      <c r="H47" s="136"/>
      <c r="I47" s="136"/>
      <c r="J47" s="136"/>
      <c r="K47" s="136"/>
      <c r="L47" s="136"/>
      <c r="M47" s="136"/>
      <c r="N47" s="136"/>
      <c r="O47" s="136"/>
      <c r="P47" s="136"/>
      <c r="Q47" s="136"/>
      <c r="R47" s="136"/>
      <c r="S47" s="136"/>
      <c r="T47" s="136"/>
      <c r="U47" s="136"/>
      <c r="V47" s="136"/>
      <c r="W47" s="136"/>
      <c r="X47" s="136"/>
      <c r="Y47" s="136"/>
      <c r="Z47" s="136"/>
      <c r="AA47" s="136"/>
      <c r="AB47" s="137"/>
    </row>
    <row r="48" spans="1:35" ht="12.75" customHeight="1" x14ac:dyDescent="0.2">
      <c r="A48" s="123" t="s">
        <v>2538</v>
      </c>
      <c r="B48" s="124"/>
      <c r="C48" s="124"/>
      <c r="D48" s="124"/>
      <c r="E48" s="124"/>
      <c r="F48" s="124"/>
      <c r="G48" s="124"/>
      <c r="H48" s="124"/>
      <c r="I48" s="124"/>
      <c r="J48" s="124"/>
      <c r="K48" s="124"/>
      <c r="L48" s="124"/>
      <c r="M48" s="124"/>
      <c r="N48" s="124"/>
      <c r="O48" s="124"/>
      <c r="P48" s="124"/>
      <c r="Q48" s="124"/>
      <c r="R48" s="124"/>
      <c r="S48" s="124"/>
      <c r="T48" s="124"/>
      <c r="U48" s="125"/>
      <c r="V48" s="72">
        <v>53</v>
      </c>
      <c r="W48" s="106">
        <v>0</v>
      </c>
      <c r="X48" s="107"/>
      <c r="Y48" s="107"/>
      <c r="Z48" s="107"/>
      <c r="AA48" s="108"/>
      <c r="AB48" s="53">
        <v>7</v>
      </c>
    </row>
    <row r="49" spans="1:29" s="11" customFormat="1" ht="12.75" customHeight="1" x14ac:dyDescent="0.2">
      <c r="A49" s="123" t="s">
        <v>2539</v>
      </c>
      <c r="B49" s="124"/>
      <c r="C49" s="124"/>
      <c r="D49" s="124"/>
      <c r="E49" s="124"/>
      <c r="F49" s="124"/>
      <c r="G49" s="124"/>
      <c r="H49" s="124"/>
      <c r="I49" s="124"/>
      <c r="J49" s="124"/>
      <c r="K49" s="124"/>
      <c r="L49" s="124"/>
      <c r="M49" s="124"/>
      <c r="N49" s="124"/>
      <c r="O49" s="124"/>
      <c r="P49" s="124"/>
      <c r="Q49" s="124"/>
      <c r="R49" s="124"/>
      <c r="S49" s="124"/>
      <c r="T49" s="124"/>
      <c r="U49" s="125"/>
      <c r="V49" s="74">
        <v>60</v>
      </c>
      <c r="W49" s="120">
        <f>+W46-W28</f>
        <v>21892392112.957191</v>
      </c>
      <c r="X49" s="121"/>
      <c r="Y49" s="121"/>
      <c r="Z49" s="121"/>
      <c r="AA49" s="122"/>
      <c r="AB49" s="75">
        <v>0</v>
      </c>
    </row>
    <row r="50" spans="1:29" s="11" customFormat="1" ht="14.25" customHeight="1" x14ac:dyDescent="0.2">
      <c r="A50" s="123" t="s">
        <v>2540</v>
      </c>
      <c r="B50" s="124"/>
      <c r="C50" s="124"/>
      <c r="D50" s="124"/>
      <c r="E50" s="124"/>
      <c r="F50" s="124"/>
      <c r="G50" s="124"/>
      <c r="H50" s="124"/>
      <c r="I50" s="124"/>
      <c r="J50" s="124"/>
      <c r="K50" s="124"/>
      <c r="L50" s="124"/>
      <c r="M50" s="125"/>
      <c r="N50" s="61">
        <v>22</v>
      </c>
      <c r="O50" s="112"/>
      <c r="P50" s="113"/>
      <c r="Q50" s="113"/>
      <c r="R50" s="113"/>
      <c r="S50" s="113"/>
      <c r="T50" s="113"/>
      <c r="U50" s="52">
        <v>8</v>
      </c>
      <c r="V50" s="129"/>
      <c r="W50" s="130"/>
      <c r="X50" s="130"/>
      <c r="Y50" s="130"/>
      <c r="Z50" s="130"/>
      <c r="AA50" s="130"/>
      <c r="AB50" s="131"/>
    </row>
    <row r="51" spans="1:29" s="11" customFormat="1" ht="14.25" customHeight="1" x14ac:dyDescent="0.2">
      <c r="A51" s="123" t="s">
        <v>2541</v>
      </c>
      <c r="B51" s="124"/>
      <c r="C51" s="124"/>
      <c r="D51" s="124"/>
      <c r="E51" s="124"/>
      <c r="F51" s="124"/>
      <c r="G51" s="124"/>
      <c r="H51" s="124"/>
      <c r="I51" s="124"/>
      <c r="J51" s="124"/>
      <c r="K51" s="124"/>
      <c r="L51" s="124"/>
      <c r="M51" s="125"/>
      <c r="N51" s="61">
        <v>51</v>
      </c>
      <c r="O51" s="112"/>
      <c r="P51" s="113"/>
      <c r="Q51" s="113"/>
      <c r="R51" s="113"/>
      <c r="S51" s="113"/>
      <c r="T51" s="113"/>
      <c r="U51" s="52">
        <v>9</v>
      </c>
      <c r="V51" s="129"/>
      <c r="W51" s="130"/>
      <c r="X51" s="130"/>
      <c r="Y51" s="130"/>
      <c r="Z51" s="130"/>
      <c r="AA51" s="130"/>
      <c r="AB51" s="131"/>
    </row>
    <row r="52" spans="1:29" s="11" customFormat="1" ht="14.25" customHeight="1" x14ac:dyDescent="0.2">
      <c r="A52" s="123" t="s">
        <v>2542</v>
      </c>
      <c r="B52" s="124"/>
      <c r="C52" s="124"/>
      <c r="D52" s="124"/>
      <c r="E52" s="124"/>
      <c r="F52" s="124"/>
      <c r="G52" s="124"/>
      <c r="H52" s="124"/>
      <c r="I52" s="124"/>
      <c r="J52" s="124"/>
      <c r="K52" s="124"/>
      <c r="L52" s="124"/>
      <c r="M52" s="125"/>
      <c r="N52" s="61">
        <v>24</v>
      </c>
      <c r="O52" s="112"/>
      <c r="P52" s="113"/>
      <c r="Q52" s="113"/>
      <c r="R52" s="113"/>
      <c r="S52" s="113"/>
      <c r="T52" s="113"/>
      <c r="U52" s="52">
        <v>6</v>
      </c>
      <c r="V52" s="129"/>
      <c r="W52" s="130"/>
      <c r="X52" s="130"/>
      <c r="Y52" s="130"/>
      <c r="Z52" s="130"/>
      <c r="AA52" s="130"/>
      <c r="AB52" s="131"/>
    </row>
    <row r="53" spans="1:29" s="11" customFormat="1" ht="14.25" customHeight="1" x14ac:dyDescent="0.2">
      <c r="A53" s="104" t="s">
        <v>2543</v>
      </c>
      <c r="B53" s="105"/>
      <c r="C53" s="105"/>
      <c r="D53" s="105"/>
      <c r="E53" s="105"/>
      <c r="F53" s="105"/>
      <c r="G53" s="105"/>
      <c r="H53" s="105"/>
      <c r="I53" s="105"/>
      <c r="J53" s="105"/>
      <c r="K53" s="105"/>
      <c r="L53" s="105"/>
      <c r="M53" s="105"/>
      <c r="N53" s="105"/>
      <c r="O53" s="105"/>
      <c r="P53" s="105"/>
      <c r="Q53" s="105"/>
      <c r="R53" s="105"/>
      <c r="S53" s="105"/>
      <c r="T53" s="126"/>
      <c r="U53" s="72">
        <v>53</v>
      </c>
      <c r="V53" s="74">
        <v>78</v>
      </c>
      <c r="W53" s="120">
        <f>+W48-O50-O52</f>
        <v>0</v>
      </c>
      <c r="X53" s="121"/>
      <c r="Y53" s="121"/>
      <c r="Z53" s="121"/>
      <c r="AA53" s="122"/>
      <c r="AB53" s="75">
        <v>2</v>
      </c>
      <c r="AC53" s="50"/>
    </row>
    <row r="54" spans="1:29" s="11" customFormat="1" ht="14.25" customHeight="1" x14ac:dyDescent="0.2">
      <c r="A54" s="123" t="s">
        <v>2544</v>
      </c>
      <c r="B54" s="124"/>
      <c r="C54" s="124"/>
      <c r="D54" s="124"/>
      <c r="E54" s="124"/>
      <c r="F54" s="124"/>
      <c r="G54" s="124"/>
      <c r="H54" s="124"/>
      <c r="I54" s="124"/>
      <c r="J54" s="124"/>
      <c r="K54" s="124"/>
      <c r="L54" s="124"/>
      <c r="M54" s="125"/>
      <c r="N54" s="61">
        <v>54</v>
      </c>
      <c r="O54" s="112">
        <v>3602585.75</v>
      </c>
      <c r="P54" s="113"/>
      <c r="Q54" s="113"/>
      <c r="R54" s="113"/>
      <c r="S54" s="113"/>
      <c r="T54" s="113"/>
      <c r="U54" s="52">
        <v>6</v>
      </c>
      <c r="V54" s="129"/>
      <c r="W54" s="130"/>
      <c r="X54" s="130"/>
      <c r="Y54" s="130"/>
      <c r="Z54" s="130"/>
      <c r="AA54" s="130"/>
      <c r="AB54" s="131"/>
    </row>
    <row r="55" spans="1:29" s="11" customFormat="1" ht="14.25" customHeight="1" x14ac:dyDescent="0.2">
      <c r="A55" s="123" t="s">
        <v>2545</v>
      </c>
      <c r="B55" s="124"/>
      <c r="C55" s="124"/>
      <c r="D55" s="124"/>
      <c r="E55" s="124"/>
      <c r="F55" s="124"/>
      <c r="G55" s="124"/>
      <c r="H55" s="124"/>
      <c r="I55" s="124"/>
      <c r="J55" s="124"/>
      <c r="K55" s="124"/>
      <c r="L55" s="124"/>
      <c r="M55" s="125"/>
      <c r="N55" s="61">
        <v>66</v>
      </c>
      <c r="O55" s="112">
        <v>0</v>
      </c>
      <c r="P55" s="113"/>
      <c r="Q55" s="113"/>
      <c r="R55" s="113"/>
      <c r="S55" s="113"/>
      <c r="T55" s="113"/>
      <c r="U55" s="52">
        <v>4</v>
      </c>
      <c r="V55" s="129"/>
      <c r="W55" s="130"/>
      <c r="X55" s="130"/>
      <c r="Y55" s="130"/>
      <c r="Z55" s="130"/>
      <c r="AA55" s="130"/>
      <c r="AB55" s="131"/>
    </row>
    <row r="56" spans="1:29" s="11" customFormat="1" ht="14.25" customHeight="1" x14ac:dyDescent="0.2">
      <c r="A56" s="123" t="s">
        <v>2546</v>
      </c>
      <c r="B56" s="124"/>
      <c r="C56" s="124"/>
      <c r="D56" s="124"/>
      <c r="E56" s="124"/>
      <c r="F56" s="124"/>
      <c r="G56" s="124"/>
      <c r="H56" s="124"/>
      <c r="I56" s="124"/>
      <c r="J56" s="124"/>
      <c r="K56" s="124"/>
      <c r="L56" s="124"/>
      <c r="M56" s="125"/>
      <c r="N56" s="61">
        <v>72</v>
      </c>
      <c r="O56" s="112">
        <v>0</v>
      </c>
      <c r="P56" s="113"/>
      <c r="Q56" s="113"/>
      <c r="R56" s="113"/>
      <c r="S56" s="113"/>
      <c r="T56" s="113"/>
      <c r="U56" s="52">
        <v>8</v>
      </c>
      <c r="V56" s="76"/>
      <c r="W56" s="77"/>
      <c r="X56" s="77"/>
      <c r="Y56" s="77"/>
      <c r="Z56" s="77"/>
      <c r="AA56" s="77"/>
      <c r="AB56" s="78"/>
    </row>
    <row r="57" spans="1:29" s="11" customFormat="1" ht="14.25" customHeight="1" x14ac:dyDescent="0.2">
      <c r="A57" s="123" t="s">
        <v>2547</v>
      </c>
      <c r="B57" s="124"/>
      <c r="C57" s="124"/>
      <c r="D57" s="124"/>
      <c r="E57" s="124"/>
      <c r="F57" s="124"/>
      <c r="G57" s="124"/>
      <c r="H57" s="124"/>
      <c r="I57" s="124"/>
      <c r="J57" s="124"/>
      <c r="K57" s="124"/>
      <c r="L57" s="124"/>
      <c r="M57" s="125"/>
      <c r="N57" s="61">
        <v>73</v>
      </c>
      <c r="O57" s="112">
        <v>0</v>
      </c>
      <c r="P57" s="113"/>
      <c r="Q57" s="113"/>
      <c r="R57" s="113"/>
      <c r="S57" s="113"/>
      <c r="T57" s="113"/>
      <c r="U57" s="52">
        <v>7</v>
      </c>
      <c r="V57" s="76"/>
      <c r="W57" s="77"/>
      <c r="X57" s="77"/>
      <c r="Y57" s="77"/>
      <c r="Z57" s="77"/>
      <c r="AA57" s="77"/>
      <c r="AB57" s="78"/>
    </row>
    <row r="58" spans="1:29" s="11" customFormat="1" ht="14.25" customHeight="1" x14ac:dyDescent="0.2">
      <c r="A58" s="109" t="s">
        <v>2548</v>
      </c>
      <c r="B58" s="110"/>
      <c r="C58" s="110"/>
      <c r="D58" s="110"/>
      <c r="E58" s="110"/>
      <c r="F58" s="110"/>
      <c r="G58" s="110"/>
      <c r="H58" s="110"/>
      <c r="I58" s="110"/>
      <c r="J58" s="110"/>
      <c r="K58" s="110"/>
      <c r="L58" s="110"/>
      <c r="M58" s="111"/>
      <c r="N58" s="79">
        <v>74</v>
      </c>
      <c r="O58" s="127">
        <f>O54+O55+O56+O57</f>
        <v>3602585.75</v>
      </c>
      <c r="P58" s="128"/>
      <c r="Q58" s="128"/>
      <c r="R58" s="128"/>
      <c r="S58" s="128"/>
      <c r="T58" s="128"/>
      <c r="U58" s="80">
        <v>6</v>
      </c>
      <c r="V58" s="76"/>
      <c r="W58" s="77"/>
      <c r="X58" s="77"/>
      <c r="Y58" s="77"/>
      <c r="Z58" s="77"/>
      <c r="AA58" s="77"/>
      <c r="AB58" s="78"/>
    </row>
    <row r="59" spans="1:29" s="11" customFormat="1" ht="12.75" customHeight="1" x14ac:dyDescent="0.2">
      <c r="A59" s="117" t="s">
        <v>2549</v>
      </c>
      <c r="B59" s="118"/>
      <c r="C59" s="118"/>
      <c r="D59" s="118"/>
      <c r="E59" s="118"/>
      <c r="F59" s="118"/>
      <c r="G59" s="118"/>
      <c r="H59" s="118"/>
      <c r="I59" s="118"/>
      <c r="J59" s="118"/>
      <c r="K59" s="118"/>
      <c r="L59" s="118"/>
      <c r="M59" s="118"/>
      <c r="N59" s="118"/>
      <c r="O59" s="118"/>
      <c r="P59" s="118"/>
      <c r="Q59" s="118"/>
      <c r="R59" s="118"/>
      <c r="S59" s="118"/>
      <c r="T59" s="118"/>
      <c r="U59" s="119"/>
      <c r="V59" s="81">
        <v>55</v>
      </c>
      <c r="W59" s="120">
        <v>0</v>
      </c>
      <c r="X59" s="121"/>
      <c r="Y59" s="121"/>
      <c r="Z59" s="121"/>
      <c r="AA59" s="122"/>
      <c r="AB59" s="75">
        <v>5</v>
      </c>
    </row>
    <row r="60" spans="1:29" s="11" customFormat="1" ht="14.25" customHeight="1" x14ac:dyDescent="0.2">
      <c r="A60" s="123" t="s">
        <v>2550</v>
      </c>
      <c r="B60" s="124"/>
      <c r="C60" s="124"/>
      <c r="D60" s="124"/>
      <c r="E60" s="124"/>
      <c r="F60" s="124"/>
      <c r="G60" s="124"/>
      <c r="H60" s="124"/>
      <c r="I60" s="124"/>
      <c r="J60" s="124"/>
      <c r="K60" s="124"/>
      <c r="L60" s="124"/>
      <c r="M60" s="125"/>
      <c r="N60" s="82">
        <v>67</v>
      </c>
      <c r="O60" s="112">
        <f>+O58-W59</f>
        <v>3602585.75</v>
      </c>
      <c r="P60" s="113"/>
      <c r="Q60" s="113"/>
      <c r="R60" s="113"/>
      <c r="S60" s="113"/>
      <c r="T60" s="113"/>
      <c r="U60" s="83">
        <v>3</v>
      </c>
      <c r="V60" s="129"/>
      <c r="W60" s="130"/>
      <c r="X60" s="130"/>
      <c r="Y60" s="130"/>
      <c r="Z60" s="130"/>
      <c r="AA60" s="130"/>
      <c r="AB60" s="131"/>
    </row>
    <row r="61" spans="1:29" s="11" customFormat="1" ht="12.75" customHeight="1" x14ac:dyDescent="0.2">
      <c r="A61" s="104" t="s">
        <v>2551</v>
      </c>
      <c r="B61" s="105"/>
      <c r="C61" s="105"/>
      <c r="D61" s="105"/>
      <c r="E61" s="105"/>
      <c r="F61" s="105"/>
      <c r="G61" s="105"/>
      <c r="H61" s="105"/>
      <c r="I61" s="105"/>
      <c r="J61" s="105"/>
      <c r="K61" s="105"/>
      <c r="L61" s="105"/>
      <c r="M61" s="105"/>
      <c r="N61" s="105"/>
      <c r="O61" s="105"/>
      <c r="P61" s="105"/>
      <c r="Q61" s="105"/>
      <c r="R61" s="105"/>
      <c r="S61" s="105"/>
      <c r="T61" s="105"/>
      <c r="U61" s="126"/>
      <c r="V61" s="81">
        <v>56</v>
      </c>
      <c r="W61" s="120">
        <f>+W53-W59</f>
        <v>0</v>
      </c>
      <c r="X61" s="121"/>
      <c r="Y61" s="121"/>
      <c r="Z61" s="121"/>
      <c r="AA61" s="122"/>
      <c r="AB61" s="75">
        <v>4</v>
      </c>
    </row>
    <row r="62" spans="1:29" s="11" customFormat="1" ht="14.25" customHeight="1" x14ac:dyDescent="0.2">
      <c r="A62" s="123" t="s">
        <v>2552</v>
      </c>
      <c r="B62" s="124"/>
      <c r="C62" s="124"/>
      <c r="D62" s="124"/>
      <c r="E62" s="124"/>
      <c r="F62" s="124"/>
      <c r="G62" s="124"/>
      <c r="H62" s="124"/>
      <c r="I62" s="124"/>
      <c r="J62" s="124"/>
      <c r="K62" s="124"/>
      <c r="L62" s="124"/>
      <c r="M62" s="125"/>
      <c r="N62" s="61">
        <v>57</v>
      </c>
      <c r="O62" s="112"/>
      <c r="P62" s="113"/>
      <c r="Q62" s="113"/>
      <c r="R62" s="113"/>
      <c r="S62" s="113"/>
      <c r="T62" s="113"/>
      <c r="U62" s="83">
        <v>3</v>
      </c>
      <c r="V62" s="114"/>
      <c r="W62" s="115"/>
      <c r="X62" s="115"/>
      <c r="Y62" s="115"/>
      <c r="Z62" s="115"/>
      <c r="AA62" s="115"/>
      <c r="AB62" s="116"/>
    </row>
    <row r="63" spans="1:29" s="11" customFormat="1" ht="14.25" customHeight="1" x14ac:dyDescent="0.2">
      <c r="A63" s="123" t="s">
        <v>2553</v>
      </c>
      <c r="B63" s="124"/>
      <c r="C63" s="124"/>
      <c r="D63" s="124"/>
      <c r="E63" s="124"/>
      <c r="F63" s="124"/>
      <c r="G63" s="124"/>
      <c r="H63" s="124"/>
      <c r="I63" s="124"/>
      <c r="J63" s="124"/>
      <c r="K63" s="124"/>
      <c r="L63" s="124"/>
      <c r="M63" s="125"/>
      <c r="N63" s="61">
        <v>68</v>
      </c>
      <c r="O63" s="112"/>
      <c r="P63" s="113"/>
      <c r="Q63" s="113"/>
      <c r="R63" s="113"/>
      <c r="S63" s="113"/>
      <c r="T63" s="113"/>
      <c r="U63" s="83">
        <v>2</v>
      </c>
      <c r="V63" s="114"/>
      <c r="W63" s="115"/>
      <c r="X63" s="115"/>
      <c r="Y63" s="115"/>
      <c r="Z63" s="115"/>
      <c r="AA63" s="115"/>
      <c r="AB63" s="116"/>
    </row>
    <row r="64" spans="1:29" s="11" customFormat="1" ht="14.25" customHeight="1" x14ac:dyDescent="0.2">
      <c r="A64" s="123" t="s">
        <v>2554</v>
      </c>
      <c r="B64" s="124"/>
      <c r="C64" s="124"/>
      <c r="D64" s="124"/>
      <c r="E64" s="124"/>
      <c r="F64" s="124"/>
      <c r="G64" s="124"/>
      <c r="H64" s="124"/>
      <c r="I64" s="124"/>
      <c r="J64" s="124"/>
      <c r="K64" s="124"/>
      <c r="L64" s="124"/>
      <c r="M64" s="125"/>
      <c r="N64" s="61">
        <v>75</v>
      </c>
      <c r="O64" s="112"/>
      <c r="P64" s="113"/>
      <c r="Q64" s="113"/>
      <c r="R64" s="113"/>
      <c r="S64" s="113"/>
      <c r="T64" s="113"/>
      <c r="U64" s="83">
        <v>5</v>
      </c>
      <c r="V64" s="114"/>
      <c r="W64" s="115"/>
      <c r="X64" s="115"/>
      <c r="Y64" s="115"/>
      <c r="Z64" s="115"/>
      <c r="AA64" s="115"/>
      <c r="AB64" s="116"/>
    </row>
    <row r="65" spans="1:34" s="11" customFormat="1" ht="14.25" customHeight="1" x14ac:dyDescent="0.2">
      <c r="A65" s="123" t="s">
        <v>2555</v>
      </c>
      <c r="B65" s="124"/>
      <c r="C65" s="124"/>
      <c r="D65" s="124"/>
      <c r="E65" s="124"/>
      <c r="F65" s="124"/>
      <c r="G65" s="124"/>
      <c r="H65" s="124"/>
      <c r="I65" s="124"/>
      <c r="J65" s="124"/>
      <c r="K65" s="124"/>
      <c r="L65" s="124"/>
      <c r="M65" s="125"/>
      <c r="N65" s="61">
        <v>76</v>
      </c>
      <c r="O65" s="112"/>
      <c r="P65" s="113"/>
      <c r="Q65" s="113"/>
      <c r="R65" s="113"/>
      <c r="S65" s="113"/>
      <c r="T65" s="113"/>
      <c r="U65" s="83">
        <v>4</v>
      </c>
      <c r="V65" s="114"/>
      <c r="W65" s="115"/>
      <c r="X65" s="115"/>
      <c r="Y65" s="115"/>
      <c r="Z65" s="115"/>
      <c r="AA65" s="115"/>
      <c r="AB65" s="116"/>
    </row>
    <row r="66" spans="1:34" s="11" customFormat="1" ht="14.25" customHeight="1" x14ac:dyDescent="0.2">
      <c r="A66" s="109" t="s">
        <v>2556</v>
      </c>
      <c r="B66" s="110"/>
      <c r="C66" s="110"/>
      <c r="D66" s="110"/>
      <c r="E66" s="110"/>
      <c r="F66" s="110"/>
      <c r="G66" s="110"/>
      <c r="H66" s="110"/>
      <c r="I66" s="110"/>
      <c r="J66" s="110"/>
      <c r="K66" s="110"/>
      <c r="L66" s="110"/>
      <c r="M66" s="111"/>
      <c r="N66" s="61">
        <v>77</v>
      </c>
      <c r="O66" s="112">
        <f>SUM(O62:T65)</f>
        <v>0</v>
      </c>
      <c r="P66" s="113"/>
      <c r="Q66" s="113"/>
      <c r="R66" s="113"/>
      <c r="S66" s="113"/>
      <c r="T66" s="113"/>
      <c r="U66" s="83">
        <v>3</v>
      </c>
      <c r="V66" s="114"/>
      <c r="W66" s="115"/>
      <c r="X66" s="115"/>
      <c r="Y66" s="115"/>
      <c r="Z66" s="115"/>
      <c r="AA66" s="115"/>
      <c r="AB66" s="116"/>
    </row>
    <row r="67" spans="1:34" s="11" customFormat="1" ht="12.75" customHeight="1" x14ac:dyDescent="0.2">
      <c r="A67" s="117" t="s">
        <v>2557</v>
      </c>
      <c r="B67" s="118"/>
      <c r="C67" s="118"/>
      <c r="D67" s="118"/>
      <c r="E67" s="118"/>
      <c r="F67" s="118"/>
      <c r="G67" s="118"/>
      <c r="H67" s="118"/>
      <c r="I67" s="118"/>
      <c r="J67" s="118"/>
      <c r="K67" s="118"/>
      <c r="L67" s="118"/>
      <c r="M67" s="118"/>
      <c r="N67" s="118"/>
      <c r="O67" s="118"/>
      <c r="P67" s="118"/>
      <c r="Q67" s="118"/>
      <c r="R67" s="118"/>
      <c r="S67" s="118"/>
      <c r="T67" s="118"/>
      <c r="U67" s="119"/>
      <c r="V67" s="81">
        <v>58</v>
      </c>
      <c r="W67" s="120"/>
      <c r="X67" s="121"/>
      <c r="Y67" s="121"/>
      <c r="Z67" s="121"/>
      <c r="AA67" s="122"/>
      <c r="AB67" s="75">
        <v>2</v>
      </c>
    </row>
    <row r="68" spans="1:34" s="11" customFormat="1" ht="14.25" customHeight="1" x14ac:dyDescent="0.2">
      <c r="A68" s="123" t="s">
        <v>2558</v>
      </c>
      <c r="B68" s="124"/>
      <c r="C68" s="124"/>
      <c r="D68" s="124"/>
      <c r="E68" s="124"/>
      <c r="F68" s="124"/>
      <c r="G68" s="124"/>
      <c r="H68" s="124"/>
      <c r="I68" s="124"/>
      <c r="J68" s="124"/>
      <c r="K68" s="124"/>
      <c r="L68" s="124"/>
      <c r="M68" s="125"/>
      <c r="N68" s="61">
        <v>69</v>
      </c>
      <c r="O68" s="112"/>
      <c r="P68" s="113"/>
      <c r="Q68" s="113"/>
      <c r="R68" s="113"/>
      <c r="S68" s="113"/>
      <c r="T68" s="113"/>
      <c r="U68" s="83">
        <v>1</v>
      </c>
      <c r="V68" s="114"/>
      <c r="W68" s="115"/>
      <c r="X68" s="115"/>
      <c r="Y68" s="115"/>
      <c r="Z68" s="115"/>
      <c r="AA68" s="115"/>
      <c r="AB68" s="116"/>
    </row>
    <row r="69" spans="1:34" s="11" customFormat="1" ht="18" customHeight="1" x14ac:dyDescent="0.2">
      <c r="A69" s="104" t="s">
        <v>2559</v>
      </c>
      <c r="B69" s="105"/>
      <c r="C69" s="105"/>
      <c r="D69" s="105"/>
      <c r="E69" s="105"/>
      <c r="F69" s="105"/>
      <c r="G69" s="105"/>
      <c r="H69" s="105"/>
      <c r="I69" s="105"/>
      <c r="J69" s="105"/>
      <c r="K69" s="105"/>
      <c r="L69" s="105"/>
      <c r="M69" s="105"/>
      <c r="N69" s="105"/>
      <c r="O69" s="105"/>
      <c r="P69" s="105"/>
      <c r="Q69" s="105"/>
      <c r="R69" s="105"/>
      <c r="S69" s="105"/>
      <c r="T69" s="105"/>
      <c r="U69" s="84"/>
      <c r="V69" s="84">
        <v>90</v>
      </c>
      <c r="W69" s="106">
        <f>+W61</f>
        <v>0</v>
      </c>
      <c r="X69" s="107"/>
      <c r="Y69" s="107"/>
      <c r="Z69" s="107"/>
      <c r="AA69" s="108"/>
      <c r="AB69" s="53">
        <v>0</v>
      </c>
    </row>
    <row r="70" spans="1:34" s="85" customFormat="1" x14ac:dyDescent="0.2">
      <c r="V70" s="86"/>
      <c r="W70" s="86"/>
      <c r="X70" s="86"/>
      <c r="Y70" s="86"/>
      <c r="Z70" s="86"/>
      <c r="AA70" s="86"/>
      <c r="AB70" s="86"/>
    </row>
    <row r="71" spans="1:34" s="85" customFormat="1" x14ac:dyDescent="0.2">
      <c r="V71" s="86"/>
      <c r="W71" s="86"/>
      <c r="X71" s="86"/>
      <c r="Y71" s="86"/>
      <c r="Z71" s="86"/>
      <c r="AA71" s="86"/>
      <c r="AB71" s="86"/>
    </row>
    <row r="72" spans="1:34" s="85" customFormat="1" x14ac:dyDescent="0.2">
      <c r="V72" s="86"/>
      <c r="W72" s="86"/>
      <c r="X72" s="86"/>
      <c r="Y72" s="86"/>
      <c r="Z72" s="86"/>
      <c r="AA72" s="86"/>
      <c r="AB72" s="86"/>
    </row>
    <row r="73" spans="1:34" s="85" customFormat="1" x14ac:dyDescent="0.2">
      <c r="V73" s="86"/>
      <c r="W73" s="86"/>
      <c r="X73" s="86"/>
      <c r="Y73" s="86"/>
      <c r="Z73" s="86"/>
      <c r="AA73" s="86"/>
      <c r="AB73" s="86"/>
      <c r="AE73" s="11"/>
      <c r="AF73" s="11"/>
      <c r="AG73" s="11"/>
      <c r="AH73" s="11"/>
    </row>
    <row r="74" spans="1:34" s="11" customFormat="1" x14ac:dyDescent="0.2">
      <c r="V74" s="12"/>
      <c r="W74" s="12"/>
      <c r="X74" s="12"/>
      <c r="Y74" s="12"/>
      <c r="Z74" s="12"/>
      <c r="AA74" s="12"/>
      <c r="AB74" s="12"/>
    </row>
    <row r="75" spans="1:34" s="11" customFormat="1" x14ac:dyDescent="0.2">
      <c r="V75" s="12"/>
      <c r="W75" s="12"/>
      <c r="X75" s="12"/>
      <c r="Y75" s="12"/>
      <c r="Z75" s="12"/>
      <c r="AA75" s="12"/>
      <c r="AB75" s="12"/>
    </row>
    <row r="76" spans="1:34" s="11" customFormat="1" x14ac:dyDescent="0.2">
      <c r="V76" s="12"/>
      <c r="W76" s="12"/>
      <c r="X76" s="12"/>
      <c r="Y76" s="12"/>
      <c r="Z76" s="12"/>
      <c r="AA76" s="12"/>
      <c r="AB76" s="12"/>
      <c r="AE76" s="85"/>
      <c r="AF76" s="85"/>
      <c r="AG76" s="85"/>
      <c r="AH76" s="85"/>
    </row>
    <row r="77" spans="1:34" s="11" customFormat="1" x14ac:dyDescent="0.2">
      <c r="V77" s="12"/>
      <c r="W77" s="12"/>
      <c r="X77" s="12"/>
      <c r="Y77" s="12"/>
      <c r="Z77" s="12"/>
      <c r="AA77" s="12"/>
      <c r="AB77" s="12"/>
      <c r="AE77" s="85"/>
      <c r="AF77" s="85"/>
      <c r="AG77" s="85"/>
      <c r="AH77" s="85"/>
    </row>
    <row r="78" spans="1:34" s="11" customFormat="1" x14ac:dyDescent="0.2">
      <c r="V78" s="12"/>
      <c r="W78" s="12"/>
      <c r="X78" s="12"/>
      <c r="Y78" s="12"/>
      <c r="Z78" s="12"/>
      <c r="AA78" s="12"/>
      <c r="AB78" s="12"/>
      <c r="AE78" s="85"/>
      <c r="AF78" s="85"/>
      <c r="AG78" s="85"/>
      <c r="AH78" s="85"/>
    </row>
    <row r="79" spans="1:34" s="11" customFormat="1" x14ac:dyDescent="0.2">
      <c r="V79" s="12"/>
      <c r="W79" s="12" t="s">
        <v>2502</v>
      </c>
      <c r="X79" s="12"/>
      <c r="Y79" s="12"/>
      <c r="Z79" s="12"/>
      <c r="AA79" s="12"/>
      <c r="AB79" s="12"/>
    </row>
    <row r="80" spans="1:34" s="11" customFormat="1" x14ac:dyDescent="0.2">
      <c r="V80" s="12"/>
      <c r="W80" s="12"/>
      <c r="X80" s="12"/>
      <c r="Y80" s="12"/>
      <c r="Z80" s="12"/>
      <c r="AA80" s="12"/>
      <c r="AB80" s="12"/>
    </row>
    <row r="81" spans="22:28" s="11" customFormat="1" x14ac:dyDescent="0.2">
      <c r="V81" s="12"/>
      <c r="W81" s="12"/>
      <c r="X81" s="12"/>
      <c r="Y81" s="12"/>
      <c r="Z81" s="12"/>
      <c r="AA81" s="12"/>
      <c r="AB81" s="12"/>
    </row>
    <row r="82" spans="22:28" s="11" customFormat="1" x14ac:dyDescent="0.2">
      <c r="V82" s="12"/>
      <c r="W82" s="12"/>
      <c r="X82" s="12"/>
      <c r="Y82" s="12"/>
      <c r="Z82" s="12"/>
      <c r="AA82" s="12"/>
      <c r="AB82" s="12"/>
    </row>
    <row r="83" spans="22:28" s="11" customFormat="1" x14ac:dyDescent="0.2">
      <c r="V83" s="12"/>
      <c r="W83" s="12"/>
      <c r="X83" s="12"/>
      <c r="Y83" s="12"/>
      <c r="Z83" s="12"/>
      <c r="AA83" s="12"/>
      <c r="AB83" s="12"/>
    </row>
    <row r="84" spans="22:28" s="11" customFormat="1" x14ac:dyDescent="0.2">
      <c r="V84" s="12"/>
      <c r="W84" s="12"/>
      <c r="X84" s="12"/>
      <c r="Y84" s="12"/>
      <c r="Z84" s="12"/>
      <c r="AA84" s="12"/>
      <c r="AB84" s="12"/>
    </row>
    <row r="85" spans="22:28" s="11" customFormat="1" x14ac:dyDescent="0.2">
      <c r="V85" s="12"/>
      <c r="W85" s="12"/>
      <c r="X85" s="12"/>
      <c r="Y85" s="12"/>
      <c r="Z85" s="12"/>
      <c r="AA85" s="12"/>
      <c r="AB85" s="12"/>
    </row>
    <row r="86" spans="22:28" s="11" customFormat="1" x14ac:dyDescent="0.2">
      <c r="V86" s="12"/>
      <c r="W86" s="12"/>
      <c r="X86" s="12"/>
      <c r="Y86" s="12"/>
      <c r="Z86" s="12"/>
      <c r="AA86" s="12"/>
      <c r="AB86" s="12"/>
    </row>
    <row r="87" spans="22:28" s="11" customFormat="1" x14ac:dyDescent="0.2">
      <c r="V87" s="12"/>
      <c r="W87" s="12"/>
      <c r="X87" s="12"/>
      <c r="Y87" s="12"/>
      <c r="Z87" s="12"/>
      <c r="AA87" s="12"/>
      <c r="AB87" s="12"/>
    </row>
    <row r="88" spans="22:28" s="11" customFormat="1" x14ac:dyDescent="0.2">
      <c r="V88" s="12"/>
      <c r="W88" s="12"/>
      <c r="X88" s="12"/>
      <c r="Y88" s="12"/>
      <c r="Z88" s="12"/>
      <c r="AA88" s="12"/>
      <c r="AB88" s="12"/>
    </row>
    <row r="89" spans="22:28" s="11" customFormat="1" x14ac:dyDescent="0.2">
      <c r="V89" s="12"/>
      <c r="W89" s="12"/>
      <c r="X89" s="12"/>
      <c r="Y89" s="12"/>
      <c r="Z89" s="12"/>
      <c r="AA89" s="12"/>
      <c r="AB89" s="12"/>
    </row>
    <row r="90" spans="22:28" s="11" customFormat="1" x14ac:dyDescent="0.2">
      <c r="V90" s="12"/>
      <c r="W90" s="12"/>
      <c r="X90" s="12"/>
      <c r="Y90" s="12"/>
      <c r="Z90" s="12"/>
      <c r="AA90" s="12"/>
      <c r="AB90" s="12"/>
    </row>
    <row r="91" spans="22:28" s="11" customFormat="1" x14ac:dyDescent="0.2">
      <c r="V91" s="12"/>
      <c r="W91" s="12"/>
      <c r="X91" s="12"/>
      <c r="Y91" s="12"/>
      <c r="Z91" s="12"/>
      <c r="AA91" s="12"/>
      <c r="AB91" s="12"/>
    </row>
    <row r="92" spans="22:28" s="11" customFormat="1" x14ac:dyDescent="0.2">
      <c r="V92" s="12"/>
      <c r="W92" s="12"/>
      <c r="X92" s="12"/>
      <c r="Y92" s="12"/>
      <c r="Z92" s="12"/>
      <c r="AA92" s="12"/>
      <c r="AB92" s="12"/>
    </row>
    <row r="93" spans="22:28" s="11" customFormat="1" x14ac:dyDescent="0.2">
      <c r="V93" s="12"/>
      <c r="W93" s="12"/>
      <c r="X93" s="12"/>
      <c r="Y93" s="12"/>
      <c r="Z93" s="12"/>
      <c r="AA93" s="12"/>
      <c r="AB93" s="12"/>
    </row>
    <row r="94" spans="22:28" s="11" customFormat="1" x14ac:dyDescent="0.2">
      <c r="V94" s="12"/>
      <c r="W94" s="12"/>
      <c r="X94" s="12"/>
      <c r="Y94" s="12"/>
      <c r="Z94" s="12"/>
      <c r="AA94" s="12"/>
      <c r="AB94" s="12"/>
    </row>
    <row r="95" spans="22:28" s="11" customFormat="1" x14ac:dyDescent="0.2">
      <c r="V95" s="12"/>
      <c r="W95" s="12"/>
      <c r="X95" s="12"/>
      <c r="Y95" s="12"/>
      <c r="Z95" s="12"/>
      <c r="AA95" s="12"/>
      <c r="AB95" s="12"/>
    </row>
    <row r="96" spans="22:28" s="11" customFormat="1" x14ac:dyDescent="0.2">
      <c r="V96" s="12"/>
      <c r="W96" s="12"/>
      <c r="X96" s="12"/>
      <c r="Y96" s="12"/>
      <c r="Z96" s="12"/>
      <c r="AA96" s="12"/>
      <c r="AB96" s="12"/>
    </row>
    <row r="97" spans="22:28" s="11" customFormat="1" x14ac:dyDescent="0.2">
      <c r="V97" s="12"/>
      <c r="W97" s="12"/>
      <c r="X97" s="12"/>
      <c r="Y97" s="12"/>
      <c r="Z97" s="12"/>
      <c r="AA97" s="12"/>
      <c r="AB97" s="12"/>
    </row>
    <row r="98" spans="22:28" s="11" customFormat="1" x14ac:dyDescent="0.2">
      <c r="V98" s="12"/>
      <c r="W98" s="12"/>
      <c r="X98" s="12"/>
      <c r="Y98" s="12"/>
      <c r="Z98" s="12"/>
      <c r="AA98" s="12"/>
      <c r="AB98" s="12"/>
    </row>
    <row r="99" spans="22:28" s="11" customFormat="1" x14ac:dyDescent="0.2">
      <c r="V99" s="12"/>
      <c r="W99" s="12"/>
      <c r="X99" s="12"/>
      <c r="Y99" s="12"/>
      <c r="Z99" s="12"/>
      <c r="AA99" s="12"/>
      <c r="AB99" s="12"/>
    </row>
    <row r="100" spans="22:28" s="11" customFormat="1" x14ac:dyDescent="0.2">
      <c r="V100" s="12"/>
      <c r="W100" s="12"/>
      <c r="X100" s="12"/>
      <c r="Y100" s="12"/>
      <c r="Z100" s="12"/>
      <c r="AA100" s="12"/>
      <c r="AB100" s="12"/>
    </row>
    <row r="101" spans="22:28" s="11" customFormat="1" x14ac:dyDescent="0.2">
      <c r="V101" s="12"/>
      <c r="W101" s="12"/>
      <c r="X101" s="12"/>
      <c r="Y101" s="12"/>
      <c r="Z101" s="12"/>
      <c r="AA101" s="12"/>
      <c r="AB101" s="12"/>
    </row>
    <row r="102" spans="22:28" s="11" customFormat="1" x14ac:dyDescent="0.2">
      <c r="V102" s="12"/>
      <c r="W102" s="12"/>
      <c r="X102" s="12"/>
      <c r="Y102" s="12"/>
      <c r="Z102" s="12"/>
      <c r="AA102" s="12"/>
      <c r="AB102" s="12"/>
    </row>
    <row r="103" spans="22:28" s="11" customFormat="1" x14ac:dyDescent="0.2">
      <c r="V103" s="12"/>
      <c r="W103" s="12"/>
      <c r="X103" s="12"/>
      <c r="Y103" s="12"/>
      <c r="Z103" s="12"/>
      <c r="AA103" s="12"/>
      <c r="AB103" s="12"/>
    </row>
    <row r="104" spans="22:28" s="11" customFormat="1" x14ac:dyDescent="0.2">
      <c r="V104" s="12"/>
      <c r="W104" s="12"/>
      <c r="X104" s="12"/>
      <c r="Y104" s="12"/>
      <c r="Z104" s="12"/>
      <c r="AA104" s="12"/>
      <c r="AB104" s="12"/>
    </row>
    <row r="105" spans="22:28" s="11" customFormat="1" x14ac:dyDescent="0.2">
      <c r="V105" s="12"/>
      <c r="W105" s="12"/>
      <c r="X105" s="12"/>
      <c r="Y105" s="12"/>
      <c r="Z105" s="12"/>
      <c r="AA105" s="12"/>
      <c r="AB105" s="12"/>
    </row>
    <row r="106" spans="22:28" s="11" customFormat="1" x14ac:dyDescent="0.2">
      <c r="V106" s="12"/>
      <c r="W106" s="12"/>
      <c r="X106" s="12"/>
      <c r="Y106" s="12"/>
      <c r="Z106" s="12"/>
      <c r="AA106" s="12"/>
      <c r="AB106" s="12"/>
    </row>
    <row r="107" spans="22:28" s="11" customFormat="1" x14ac:dyDescent="0.2">
      <c r="V107" s="12"/>
      <c r="W107" s="12"/>
      <c r="X107" s="12"/>
      <c r="Y107" s="12"/>
      <c r="Z107" s="12"/>
      <c r="AA107" s="12"/>
      <c r="AB107" s="12"/>
    </row>
    <row r="108" spans="22:28" s="11" customFormat="1" x14ac:dyDescent="0.2">
      <c r="V108" s="12"/>
      <c r="W108" s="12"/>
      <c r="X108" s="12"/>
      <c r="Y108" s="12"/>
      <c r="Z108" s="12"/>
      <c r="AA108" s="12"/>
      <c r="AB108" s="12"/>
    </row>
    <row r="109" spans="22:28" s="11" customFormat="1" x14ac:dyDescent="0.2">
      <c r="V109" s="12"/>
      <c r="W109" s="12"/>
      <c r="X109" s="12"/>
      <c r="Y109" s="12"/>
      <c r="Z109" s="12"/>
      <c r="AA109" s="12"/>
      <c r="AB109" s="12"/>
    </row>
    <row r="110" spans="22:28" s="11" customFormat="1" x14ac:dyDescent="0.2">
      <c r="V110" s="12"/>
      <c r="W110" s="12"/>
      <c r="X110" s="12"/>
      <c r="Y110" s="12"/>
      <c r="Z110" s="12"/>
      <c r="AA110" s="12"/>
      <c r="AB110" s="12"/>
    </row>
    <row r="111" spans="22:28" s="11" customFormat="1" x14ac:dyDescent="0.2">
      <c r="V111" s="12"/>
      <c r="W111" s="12"/>
      <c r="X111" s="12"/>
      <c r="Y111" s="12"/>
      <c r="Z111" s="12"/>
      <c r="AA111" s="12"/>
      <c r="AB111" s="12"/>
    </row>
    <row r="112" spans="22:28" s="11" customFormat="1" x14ac:dyDescent="0.2">
      <c r="V112" s="12"/>
      <c r="W112" s="12"/>
      <c r="X112" s="12"/>
      <c r="Y112" s="12"/>
      <c r="Z112" s="12"/>
      <c r="AA112" s="12"/>
      <c r="AB112" s="12"/>
    </row>
    <row r="113" spans="22:28" s="11" customFormat="1" x14ac:dyDescent="0.2">
      <c r="V113" s="12"/>
      <c r="W113" s="12"/>
      <c r="X113" s="12"/>
      <c r="Y113" s="12"/>
      <c r="Z113" s="12"/>
      <c r="AA113" s="12"/>
      <c r="AB113" s="12"/>
    </row>
    <row r="114" spans="22:28" s="11" customFormat="1" x14ac:dyDescent="0.2">
      <c r="V114" s="12"/>
      <c r="W114" s="12"/>
      <c r="X114" s="12"/>
      <c r="Y114" s="12"/>
      <c r="Z114" s="12"/>
      <c r="AA114" s="12"/>
      <c r="AB114" s="12"/>
    </row>
    <row r="115" spans="22:28" s="11" customFormat="1" x14ac:dyDescent="0.2">
      <c r="V115" s="12"/>
      <c r="W115" s="12"/>
      <c r="X115" s="12"/>
      <c r="Y115" s="12"/>
      <c r="Z115" s="12"/>
      <c r="AA115" s="12"/>
      <c r="AB115" s="12"/>
    </row>
    <row r="116" spans="22:28" s="11" customFormat="1" x14ac:dyDescent="0.2">
      <c r="V116" s="12"/>
      <c r="W116" s="12"/>
      <c r="X116" s="12"/>
      <c r="Y116" s="12"/>
      <c r="Z116" s="12"/>
      <c r="AA116" s="12"/>
      <c r="AB116" s="12"/>
    </row>
    <row r="117" spans="22:28" s="11" customFormat="1" x14ac:dyDescent="0.2">
      <c r="V117" s="12"/>
      <c r="W117" s="12"/>
      <c r="X117" s="12"/>
      <c r="Y117" s="12"/>
      <c r="Z117" s="12"/>
      <c r="AA117" s="12"/>
      <c r="AB117" s="12"/>
    </row>
    <row r="118" spans="22:28" s="11" customFormat="1" x14ac:dyDescent="0.2">
      <c r="V118" s="12"/>
      <c r="W118" s="12"/>
      <c r="X118" s="12"/>
      <c r="Y118" s="12"/>
      <c r="Z118" s="12"/>
      <c r="AA118" s="12"/>
      <c r="AB118" s="12"/>
    </row>
    <row r="119" spans="22:28" s="11" customFormat="1" x14ac:dyDescent="0.2">
      <c r="V119" s="12"/>
      <c r="W119" s="12"/>
      <c r="X119" s="12"/>
      <c r="Y119" s="12"/>
      <c r="Z119" s="12"/>
      <c r="AA119" s="12"/>
      <c r="AB119" s="12"/>
    </row>
    <row r="120" spans="22:28" s="11" customFormat="1" x14ac:dyDescent="0.2">
      <c r="V120" s="12"/>
      <c r="W120" s="12"/>
      <c r="X120" s="12"/>
      <c r="Y120" s="12"/>
      <c r="Z120" s="12"/>
      <c r="AA120" s="12"/>
      <c r="AB120" s="12"/>
    </row>
    <row r="121" spans="22:28" s="11" customFormat="1" x14ac:dyDescent="0.2">
      <c r="V121" s="12"/>
      <c r="W121" s="12"/>
      <c r="X121" s="12"/>
      <c r="Y121" s="12"/>
      <c r="Z121" s="12"/>
      <c r="AA121" s="12"/>
      <c r="AB121" s="12"/>
    </row>
    <row r="122" spans="22:28" s="11" customFormat="1" x14ac:dyDescent="0.2">
      <c r="V122" s="12"/>
      <c r="W122" s="12"/>
      <c r="X122" s="12"/>
      <c r="Y122" s="12"/>
      <c r="Z122" s="12"/>
      <c r="AA122" s="12"/>
      <c r="AB122" s="12"/>
    </row>
    <row r="123" spans="22:28" s="11" customFormat="1" x14ac:dyDescent="0.2">
      <c r="V123" s="12"/>
      <c r="W123" s="12"/>
      <c r="X123" s="12"/>
      <c r="Y123" s="12"/>
      <c r="Z123" s="12"/>
      <c r="AA123" s="12"/>
      <c r="AB123" s="12"/>
    </row>
    <row r="124" spans="22:28" s="11" customFormat="1" x14ac:dyDescent="0.2">
      <c r="V124" s="12"/>
      <c r="W124" s="12"/>
      <c r="X124" s="12"/>
      <c r="Y124" s="12"/>
      <c r="Z124" s="12"/>
      <c r="AA124" s="12"/>
      <c r="AB124" s="12"/>
    </row>
    <row r="125" spans="22:28" s="11" customFormat="1" x14ac:dyDescent="0.2">
      <c r="V125" s="12"/>
      <c r="W125" s="12"/>
      <c r="X125" s="12"/>
      <c r="Y125" s="12"/>
      <c r="Z125" s="12"/>
      <c r="AA125" s="12"/>
      <c r="AB125" s="12"/>
    </row>
    <row r="126" spans="22:28" s="11" customFormat="1" x14ac:dyDescent="0.2">
      <c r="V126" s="12"/>
      <c r="W126" s="12"/>
      <c r="X126" s="12"/>
      <c r="Y126" s="12"/>
      <c r="Z126" s="12"/>
      <c r="AA126" s="12"/>
      <c r="AB126" s="12"/>
    </row>
    <row r="127" spans="22:28" s="11" customFormat="1" x14ac:dyDescent="0.2">
      <c r="V127" s="12"/>
      <c r="W127" s="12"/>
      <c r="X127" s="12"/>
      <c r="Y127" s="12"/>
      <c r="Z127" s="12"/>
      <c r="AA127" s="12"/>
      <c r="AB127" s="12"/>
    </row>
    <row r="128" spans="22:28" s="11" customFormat="1" x14ac:dyDescent="0.2">
      <c r="V128" s="12"/>
      <c r="W128" s="12"/>
      <c r="X128" s="12"/>
      <c r="Y128" s="12"/>
      <c r="Z128" s="12"/>
      <c r="AA128" s="12"/>
      <c r="AB128" s="12"/>
    </row>
    <row r="129" spans="22:28" s="11" customFormat="1" x14ac:dyDescent="0.2">
      <c r="V129" s="12"/>
      <c r="W129" s="12"/>
      <c r="X129" s="12"/>
      <c r="Y129" s="12"/>
      <c r="Z129" s="12"/>
      <c r="AA129" s="12"/>
      <c r="AB129" s="12"/>
    </row>
    <row r="130" spans="22:28" s="11" customFormat="1" x14ac:dyDescent="0.2">
      <c r="V130" s="12"/>
      <c r="W130" s="12"/>
      <c r="X130" s="12"/>
      <c r="Y130" s="12"/>
      <c r="Z130" s="12"/>
      <c r="AA130" s="12"/>
      <c r="AB130" s="12"/>
    </row>
    <row r="131" spans="22:28" s="11" customFormat="1" x14ac:dyDescent="0.2">
      <c r="V131" s="12"/>
      <c r="W131" s="12"/>
      <c r="X131" s="12"/>
      <c r="Y131" s="12"/>
      <c r="Z131" s="12"/>
      <c r="AA131" s="12"/>
      <c r="AB131" s="12"/>
    </row>
    <row r="132" spans="22:28" s="11" customFormat="1" x14ac:dyDescent="0.2">
      <c r="V132" s="12"/>
      <c r="W132" s="12"/>
      <c r="X132" s="12"/>
      <c r="Y132" s="12"/>
      <c r="Z132" s="12"/>
      <c r="AA132" s="12"/>
      <c r="AB132" s="12"/>
    </row>
    <row r="133" spans="22:28" s="11" customFormat="1" x14ac:dyDescent="0.2">
      <c r="V133" s="12"/>
      <c r="W133" s="12"/>
      <c r="X133" s="12"/>
      <c r="Y133" s="12"/>
      <c r="Z133" s="12"/>
      <c r="AA133" s="12"/>
      <c r="AB133" s="12"/>
    </row>
    <row r="134" spans="22:28" s="11" customFormat="1" x14ac:dyDescent="0.2">
      <c r="V134" s="12"/>
      <c r="W134" s="12"/>
      <c r="X134" s="12"/>
      <c r="Y134" s="12"/>
      <c r="Z134" s="12"/>
      <c r="AA134" s="12"/>
      <c r="AB134" s="12"/>
    </row>
    <row r="135" spans="22:28" s="11" customFormat="1" x14ac:dyDescent="0.2">
      <c r="V135" s="12"/>
      <c r="W135" s="12"/>
      <c r="X135" s="12"/>
      <c r="Y135" s="12"/>
      <c r="Z135" s="12"/>
      <c r="AA135" s="12"/>
      <c r="AB135" s="12"/>
    </row>
    <row r="136" spans="22:28" s="11" customFormat="1" x14ac:dyDescent="0.2">
      <c r="V136" s="12"/>
      <c r="W136" s="12"/>
      <c r="X136" s="12"/>
      <c r="Y136" s="12"/>
      <c r="Z136" s="12"/>
      <c r="AA136" s="12"/>
      <c r="AB136" s="12"/>
    </row>
    <row r="137" spans="22:28" s="11" customFormat="1" x14ac:dyDescent="0.2">
      <c r="V137" s="12"/>
      <c r="W137" s="12"/>
      <c r="X137" s="12"/>
      <c r="Y137" s="12"/>
      <c r="Z137" s="12"/>
      <c r="AA137" s="12"/>
      <c r="AB137" s="12"/>
    </row>
    <row r="138" spans="22:28" s="11" customFormat="1" x14ac:dyDescent="0.2">
      <c r="V138" s="12"/>
      <c r="W138" s="12"/>
      <c r="X138" s="12"/>
      <c r="Y138" s="12"/>
      <c r="Z138" s="12"/>
      <c r="AA138" s="12"/>
      <c r="AB138" s="12"/>
    </row>
    <row r="139" spans="22:28" s="11" customFormat="1" x14ac:dyDescent="0.2">
      <c r="V139" s="12"/>
      <c r="W139" s="12"/>
      <c r="X139" s="12"/>
      <c r="Y139" s="12"/>
      <c r="Z139" s="12"/>
      <c r="AA139" s="12"/>
      <c r="AB139" s="12"/>
    </row>
    <row r="140" spans="22:28" s="11" customFormat="1" x14ac:dyDescent="0.2">
      <c r="V140" s="12"/>
      <c r="W140" s="12"/>
      <c r="X140" s="12"/>
      <c r="Y140" s="12"/>
      <c r="Z140" s="12"/>
      <c r="AA140" s="12"/>
      <c r="AB140" s="12"/>
    </row>
    <row r="141" spans="22:28" s="11" customFormat="1" x14ac:dyDescent="0.2">
      <c r="V141" s="12"/>
      <c r="W141" s="12"/>
      <c r="X141" s="12"/>
      <c r="Y141" s="12"/>
      <c r="Z141" s="12"/>
      <c r="AA141" s="12"/>
      <c r="AB141" s="12"/>
    </row>
    <row r="142" spans="22:28" s="11" customFormat="1" x14ac:dyDescent="0.2">
      <c r="V142" s="12"/>
      <c r="W142" s="12"/>
      <c r="X142" s="12"/>
      <c r="Y142" s="12"/>
      <c r="Z142" s="12"/>
      <c r="AA142" s="12"/>
      <c r="AB142" s="12"/>
    </row>
    <row r="143" spans="22:28" s="11" customFormat="1" x14ac:dyDescent="0.2">
      <c r="V143" s="12"/>
      <c r="W143" s="12"/>
      <c r="X143" s="12"/>
      <c r="Y143" s="12"/>
      <c r="Z143" s="12"/>
      <c r="AA143" s="12"/>
      <c r="AB143" s="12"/>
    </row>
    <row r="144" spans="22:28" s="11" customFormat="1" x14ac:dyDescent="0.2">
      <c r="V144" s="12"/>
      <c r="W144" s="12"/>
      <c r="X144" s="12"/>
      <c r="Y144" s="12"/>
      <c r="Z144" s="12"/>
      <c r="AA144" s="12"/>
      <c r="AB144" s="12"/>
    </row>
    <row r="145" spans="22:28" s="11" customFormat="1" x14ac:dyDescent="0.2">
      <c r="V145" s="12"/>
      <c r="W145" s="12"/>
      <c r="X145" s="12"/>
      <c r="Y145" s="12"/>
      <c r="Z145" s="12"/>
      <c r="AA145" s="12"/>
      <c r="AB145" s="12"/>
    </row>
    <row r="146" spans="22:28" s="11" customFormat="1" x14ac:dyDescent="0.2">
      <c r="V146" s="12"/>
      <c r="W146" s="12"/>
      <c r="X146" s="12"/>
      <c r="Y146" s="12"/>
      <c r="Z146" s="12"/>
      <c r="AA146" s="12"/>
      <c r="AB146" s="12"/>
    </row>
    <row r="147" spans="22:28" s="11" customFormat="1" x14ac:dyDescent="0.2">
      <c r="V147" s="12"/>
      <c r="W147" s="12"/>
      <c r="X147" s="12"/>
      <c r="Y147" s="12"/>
      <c r="Z147" s="12"/>
      <c r="AA147" s="12"/>
      <c r="AB147" s="12"/>
    </row>
    <row r="148" spans="22:28" s="11" customFormat="1" x14ac:dyDescent="0.2">
      <c r="V148" s="12"/>
      <c r="W148" s="12"/>
      <c r="X148" s="12"/>
      <c r="Y148" s="12"/>
      <c r="Z148" s="12"/>
      <c r="AA148" s="12"/>
      <c r="AB148" s="12"/>
    </row>
    <row r="149" spans="22:28" s="11" customFormat="1" x14ac:dyDescent="0.2">
      <c r="V149" s="12"/>
      <c r="W149" s="12"/>
      <c r="X149" s="12"/>
      <c r="Y149" s="12"/>
      <c r="Z149" s="12"/>
      <c r="AA149" s="12"/>
      <c r="AB149" s="12"/>
    </row>
    <row r="150" spans="22:28" s="11" customFormat="1" x14ac:dyDescent="0.2">
      <c r="V150" s="12"/>
      <c r="W150" s="12"/>
      <c r="X150" s="12"/>
      <c r="Y150" s="12"/>
      <c r="Z150" s="12"/>
      <c r="AA150" s="12"/>
      <c r="AB150" s="12"/>
    </row>
    <row r="151" spans="22:28" s="11" customFormat="1" x14ac:dyDescent="0.2">
      <c r="V151" s="12"/>
      <c r="W151" s="12"/>
      <c r="X151" s="12"/>
      <c r="Y151" s="12"/>
      <c r="Z151" s="12"/>
      <c r="AA151" s="12"/>
      <c r="AB151" s="12"/>
    </row>
    <row r="152" spans="22:28" s="11" customFormat="1" x14ac:dyDescent="0.2">
      <c r="V152" s="12"/>
      <c r="W152" s="12"/>
      <c r="X152" s="12"/>
      <c r="Y152" s="12"/>
      <c r="Z152" s="12"/>
      <c r="AA152" s="12"/>
      <c r="AB152" s="12"/>
    </row>
    <row r="153" spans="22:28" s="11" customFormat="1" x14ac:dyDescent="0.2">
      <c r="V153" s="12"/>
      <c r="W153" s="12"/>
      <c r="X153" s="12"/>
      <c r="Y153" s="12"/>
      <c r="Z153" s="12"/>
      <c r="AA153" s="12"/>
      <c r="AB153" s="12"/>
    </row>
    <row r="154" spans="22:28" s="11" customFormat="1" x14ac:dyDescent="0.2">
      <c r="V154" s="12"/>
      <c r="W154" s="12"/>
      <c r="X154" s="12"/>
      <c r="Y154" s="12"/>
      <c r="Z154" s="12"/>
      <c r="AA154" s="12"/>
      <c r="AB154" s="12"/>
    </row>
    <row r="155" spans="22:28" s="11" customFormat="1" x14ac:dyDescent="0.2">
      <c r="V155" s="12"/>
      <c r="W155" s="12"/>
      <c r="X155" s="12"/>
      <c r="Y155" s="12"/>
      <c r="Z155" s="12"/>
      <c r="AA155" s="12"/>
      <c r="AB155" s="12"/>
    </row>
    <row r="156" spans="22:28" s="11" customFormat="1" x14ac:dyDescent="0.2">
      <c r="V156" s="12"/>
      <c r="W156" s="12"/>
      <c r="X156" s="12"/>
      <c r="Y156" s="12"/>
      <c r="Z156" s="12"/>
      <c r="AA156" s="12"/>
      <c r="AB156" s="12"/>
    </row>
    <row r="157" spans="22:28" s="11" customFormat="1" x14ac:dyDescent="0.2">
      <c r="V157" s="12"/>
      <c r="W157" s="12"/>
      <c r="X157" s="12"/>
      <c r="Y157" s="12"/>
      <c r="Z157" s="12"/>
      <c r="AA157" s="12"/>
      <c r="AB157" s="12"/>
    </row>
    <row r="158" spans="22:28" s="11" customFormat="1" x14ac:dyDescent="0.2">
      <c r="V158" s="12"/>
      <c r="W158" s="12"/>
      <c r="X158" s="12"/>
      <c r="Y158" s="12"/>
      <c r="Z158" s="12"/>
      <c r="AA158" s="12"/>
      <c r="AB158" s="12"/>
    </row>
    <row r="159" spans="22:28" s="11" customFormat="1" x14ac:dyDescent="0.2">
      <c r="V159" s="12"/>
      <c r="W159" s="12"/>
      <c r="X159" s="12"/>
      <c r="Y159" s="12"/>
      <c r="Z159" s="12"/>
      <c r="AA159" s="12"/>
      <c r="AB159" s="12"/>
    </row>
    <row r="160" spans="22:28" s="11" customFormat="1" x14ac:dyDescent="0.2">
      <c r="V160" s="12"/>
      <c r="W160" s="12"/>
      <c r="X160" s="12"/>
      <c r="Y160" s="12"/>
      <c r="Z160" s="12"/>
      <c r="AA160" s="12"/>
      <c r="AB160" s="12"/>
    </row>
    <row r="161" spans="22:28" s="11" customFormat="1" x14ac:dyDescent="0.2">
      <c r="V161" s="12"/>
      <c r="W161" s="12"/>
      <c r="X161" s="12"/>
      <c r="Y161" s="12"/>
      <c r="Z161" s="12"/>
      <c r="AA161" s="12"/>
      <c r="AB161" s="12"/>
    </row>
    <row r="162" spans="22:28" s="11" customFormat="1" x14ac:dyDescent="0.2">
      <c r="V162" s="12"/>
      <c r="W162" s="12"/>
      <c r="X162" s="12"/>
      <c r="Y162" s="12"/>
      <c r="Z162" s="12"/>
      <c r="AA162" s="12"/>
      <c r="AB162" s="12"/>
    </row>
    <row r="163" spans="22:28" s="11" customFormat="1" x14ac:dyDescent="0.2">
      <c r="V163" s="12"/>
      <c r="W163" s="12"/>
      <c r="X163" s="12"/>
      <c r="Y163" s="12"/>
      <c r="Z163" s="12"/>
      <c r="AA163" s="12"/>
      <c r="AB163" s="12"/>
    </row>
    <row r="164" spans="22:28" s="11" customFormat="1" x14ac:dyDescent="0.2">
      <c r="V164" s="12"/>
      <c r="W164" s="12"/>
      <c r="X164" s="12"/>
      <c r="Y164" s="12"/>
      <c r="Z164" s="12"/>
      <c r="AA164" s="12"/>
      <c r="AB164" s="12"/>
    </row>
    <row r="165" spans="22:28" s="11" customFormat="1" x14ac:dyDescent="0.2">
      <c r="V165" s="12"/>
      <c r="W165" s="12"/>
      <c r="X165" s="12"/>
      <c r="Y165" s="12"/>
      <c r="Z165" s="12"/>
      <c r="AA165" s="12"/>
      <c r="AB165" s="12"/>
    </row>
    <row r="166" spans="22:28" s="11" customFormat="1" x14ac:dyDescent="0.2">
      <c r="V166" s="12"/>
      <c r="W166" s="12"/>
      <c r="X166" s="12"/>
      <c r="Y166" s="12"/>
      <c r="Z166" s="12"/>
      <c r="AA166" s="12"/>
      <c r="AB166" s="12"/>
    </row>
    <row r="167" spans="22:28" s="11" customFormat="1" x14ac:dyDescent="0.2">
      <c r="V167" s="12"/>
      <c r="W167" s="12"/>
      <c r="X167" s="12"/>
      <c r="Y167" s="12"/>
      <c r="Z167" s="12"/>
      <c r="AA167" s="12"/>
      <c r="AB167" s="12"/>
    </row>
    <row r="168" spans="22:28" s="11" customFormat="1" x14ac:dyDescent="0.2">
      <c r="V168" s="12"/>
      <c r="W168" s="12"/>
      <c r="X168" s="12"/>
      <c r="Y168" s="12"/>
      <c r="Z168" s="12"/>
      <c r="AA168" s="12"/>
      <c r="AB168" s="12"/>
    </row>
    <row r="169" spans="22:28" s="11" customFormat="1" x14ac:dyDescent="0.2">
      <c r="V169" s="12"/>
      <c r="W169" s="12"/>
      <c r="X169" s="12"/>
      <c r="Y169" s="12"/>
      <c r="Z169" s="12"/>
      <c r="AA169" s="12"/>
      <c r="AB169" s="12"/>
    </row>
    <row r="170" spans="22:28" s="11" customFormat="1" x14ac:dyDescent="0.2">
      <c r="V170" s="12"/>
      <c r="W170" s="12"/>
      <c r="X170" s="12"/>
      <c r="Y170" s="12"/>
      <c r="Z170" s="12"/>
      <c r="AA170" s="12"/>
      <c r="AB170" s="12"/>
    </row>
    <row r="171" spans="22:28" s="11" customFormat="1" x14ac:dyDescent="0.2">
      <c r="V171" s="12"/>
      <c r="W171" s="12"/>
      <c r="X171" s="12"/>
      <c r="Y171" s="12"/>
      <c r="Z171" s="12"/>
      <c r="AA171" s="12"/>
      <c r="AB171" s="12"/>
    </row>
    <row r="172" spans="22:28" s="11" customFormat="1" x14ac:dyDescent="0.2">
      <c r="V172" s="12"/>
      <c r="W172" s="12"/>
      <c r="X172" s="12"/>
      <c r="Y172" s="12"/>
      <c r="Z172" s="12"/>
      <c r="AA172" s="12"/>
      <c r="AB172" s="12"/>
    </row>
    <row r="173" spans="22:28" s="11" customFormat="1" x14ac:dyDescent="0.2">
      <c r="V173" s="12"/>
      <c r="W173" s="12"/>
      <c r="X173" s="12"/>
      <c r="Y173" s="12"/>
      <c r="Z173" s="12"/>
      <c r="AA173" s="12"/>
      <c r="AB173" s="12"/>
    </row>
    <row r="174" spans="22:28" s="11" customFormat="1" x14ac:dyDescent="0.2">
      <c r="V174" s="12"/>
      <c r="W174" s="12"/>
      <c r="X174" s="12"/>
      <c r="Y174" s="12"/>
      <c r="Z174" s="12"/>
      <c r="AA174" s="12"/>
      <c r="AB174" s="12"/>
    </row>
    <row r="175" spans="22:28" s="11" customFormat="1" x14ac:dyDescent="0.2">
      <c r="V175" s="12"/>
      <c r="W175" s="12"/>
      <c r="X175" s="12"/>
      <c r="Y175" s="12"/>
      <c r="Z175" s="12"/>
      <c r="AA175" s="12"/>
      <c r="AB175" s="12"/>
    </row>
    <row r="176" spans="22:28" s="11" customFormat="1" x14ac:dyDescent="0.2">
      <c r="V176" s="12"/>
      <c r="W176" s="12"/>
      <c r="X176" s="12"/>
      <c r="Y176" s="12"/>
      <c r="Z176" s="12"/>
      <c r="AA176" s="12"/>
      <c r="AB176" s="12"/>
    </row>
    <row r="177" spans="22:28" s="11" customFormat="1" x14ac:dyDescent="0.2">
      <c r="V177" s="12"/>
      <c r="W177" s="12"/>
      <c r="X177" s="12"/>
      <c r="Y177" s="12"/>
      <c r="Z177" s="12"/>
      <c r="AA177" s="12"/>
      <c r="AB177" s="12"/>
    </row>
    <row r="178" spans="22:28" s="11" customFormat="1" x14ac:dyDescent="0.2">
      <c r="V178" s="12"/>
      <c r="W178" s="12"/>
      <c r="X178" s="12"/>
      <c r="Y178" s="12"/>
      <c r="Z178" s="12"/>
      <c r="AA178" s="12"/>
      <c r="AB178" s="12"/>
    </row>
    <row r="179" spans="22:28" s="11" customFormat="1" x14ac:dyDescent="0.2">
      <c r="V179" s="12"/>
      <c r="W179" s="12"/>
      <c r="X179" s="12"/>
      <c r="Y179" s="12"/>
      <c r="Z179" s="12"/>
      <c r="AA179" s="12"/>
      <c r="AB179" s="12"/>
    </row>
    <row r="180" spans="22:28" s="11" customFormat="1" x14ac:dyDescent="0.2">
      <c r="V180" s="12"/>
      <c r="W180" s="12"/>
      <c r="X180" s="12"/>
      <c r="Y180" s="12"/>
      <c r="Z180" s="12"/>
      <c r="AA180" s="12"/>
      <c r="AB180" s="12"/>
    </row>
    <row r="181" spans="22:28" s="11" customFormat="1" x14ac:dyDescent="0.2">
      <c r="V181" s="12"/>
      <c r="W181" s="12"/>
      <c r="X181" s="12"/>
      <c r="Y181" s="12"/>
      <c r="Z181" s="12"/>
      <c r="AA181" s="12"/>
      <c r="AB181" s="12"/>
    </row>
    <row r="182" spans="22:28" s="11" customFormat="1" x14ac:dyDescent="0.2">
      <c r="V182" s="12"/>
      <c r="W182" s="12"/>
      <c r="X182" s="12"/>
      <c r="Y182" s="12"/>
      <c r="Z182" s="12"/>
      <c r="AA182" s="12"/>
      <c r="AB182" s="12"/>
    </row>
    <row r="183" spans="22:28" s="11" customFormat="1" x14ac:dyDescent="0.2">
      <c r="V183" s="12"/>
      <c r="W183" s="12"/>
      <c r="X183" s="12"/>
      <c r="Y183" s="12"/>
      <c r="Z183" s="12"/>
      <c r="AA183" s="12"/>
      <c r="AB183" s="12"/>
    </row>
    <row r="184" spans="22:28" s="11" customFormat="1" x14ac:dyDescent="0.2">
      <c r="V184" s="12"/>
      <c r="W184" s="12"/>
      <c r="X184" s="12"/>
      <c r="Y184" s="12"/>
      <c r="Z184" s="12"/>
      <c r="AA184" s="12"/>
      <c r="AB184" s="12"/>
    </row>
    <row r="185" spans="22:28" s="11" customFormat="1" x14ac:dyDescent="0.2">
      <c r="V185" s="12"/>
      <c r="W185" s="12"/>
      <c r="X185" s="12"/>
      <c r="Y185" s="12"/>
      <c r="Z185" s="12"/>
      <c r="AA185" s="12"/>
      <c r="AB185" s="12"/>
    </row>
    <row r="186" spans="22:28" s="11" customFormat="1" x14ac:dyDescent="0.2">
      <c r="V186" s="12"/>
      <c r="W186" s="12"/>
      <c r="X186" s="12"/>
      <c r="Y186" s="12"/>
      <c r="Z186" s="12"/>
      <c r="AA186" s="12"/>
      <c r="AB186" s="12"/>
    </row>
    <row r="187" spans="22:28" s="11" customFormat="1" x14ac:dyDescent="0.2">
      <c r="V187" s="12"/>
      <c r="W187" s="12"/>
      <c r="X187" s="12"/>
      <c r="Y187" s="12"/>
      <c r="Z187" s="12"/>
      <c r="AA187" s="12"/>
      <c r="AB187" s="12"/>
    </row>
    <row r="188" spans="22:28" s="11" customFormat="1" x14ac:dyDescent="0.2">
      <c r="V188" s="12"/>
      <c r="W188" s="12"/>
      <c r="X188" s="12"/>
      <c r="Y188" s="12"/>
      <c r="Z188" s="12"/>
      <c r="AA188" s="12"/>
      <c r="AB188" s="12"/>
    </row>
    <row r="189" spans="22:28" s="11" customFormat="1" x14ac:dyDescent="0.2">
      <c r="V189" s="12"/>
      <c r="W189" s="12"/>
      <c r="X189" s="12"/>
      <c r="Y189" s="12"/>
      <c r="Z189" s="12"/>
      <c r="AA189" s="12"/>
      <c r="AB189" s="12"/>
    </row>
    <row r="190" spans="22:28" s="11" customFormat="1" x14ac:dyDescent="0.2">
      <c r="V190" s="12"/>
      <c r="W190" s="12"/>
      <c r="X190" s="12"/>
      <c r="Y190" s="12"/>
      <c r="Z190" s="12"/>
      <c r="AA190" s="12"/>
      <c r="AB190" s="12"/>
    </row>
    <row r="191" spans="22:28" s="11" customFormat="1" x14ac:dyDescent="0.2">
      <c r="V191" s="12"/>
      <c r="W191" s="12"/>
      <c r="X191" s="12"/>
      <c r="Y191" s="12"/>
      <c r="Z191" s="12"/>
      <c r="AA191" s="12"/>
      <c r="AB191" s="12"/>
    </row>
    <row r="192" spans="22:28" s="11" customFormat="1" x14ac:dyDescent="0.2">
      <c r="V192" s="12"/>
      <c r="W192" s="12"/>
      <c r="X192" s="12"/>
      <c r="Y192" s="12"/>
      <c r="Z192" s="12"/>
      <c r="AA192" s="12"/>
      <c r="AB192" s="12"/>
    </row>
    <row r="193" spans="22:28" s="11" customFormat="1" x14ac:dyDescent="0.2">
      <c r="V193" s="12"/>
      <c r="W193" s="12"/>
      <c r="X193" s="12"/>
      <c r="Y193" s="12"/>
      <c r="Z193" s="12"/>
      <c r="AA193" s="12"/>
      <c r="AB193" s="12"/>
    </row>
    <row r="194" spans="22:28" s="11" customFormat="1" x14ac:dyDescent="0.2">
      <c r="V194" s="12"/>
      <c r="W194" s="12"/>
      <c r="X194" s="12"/>
      <c r="Y194" s="12"/>
      <c r="Z194" s="12"/>
      <c r="AA194" s="12"/>
      <c r="AB194" s="12"/>
    </row>
    <row r="195" spans="22:28" s="11" customFormat="1" x14ac:dyDescent="0.2">
      <c r="V195" s="12"/>
      <c r="W195" s="12"/>
      <c r="X195" s="12"/>
      <c r="Y195" s="12"/>
      <c r="Z195" s="12"/>
      <c r="AA195" s="12"/>
      <c r="AB195" s="12"/>
    </row>
    <row r="196" spans="22:28" s="11" customFormat="1" x14ac:dyDescent="0.2">
      <c r="V196" s="12"/>
      <c r="W196" s="12"/>
      <c r="X196" s="12"/>
      <c r="Y196" s="12"/>
      <c r="Z196" s="12"/>
      <c r="AA196" s="12"/>
      <c r="AB196" s="12"/>
    </row>
    <row r="197" spans="22:28" s="11" customFormat="1" x14ac:dyDescent="0.2">
      <c r="V197" s="12"/>
      <c r="W197" s="12"/>
      <c r="X197" s="12"/>
      <c r="Y197" s="12"/>
      <c r="Z197" s="12"/>
      <c r="AA197" s="12"/>
      <c r="AB197" s="12"/>
    </row>
    <row r="198" spans="22:28" s="11" customFormat="1" x14ac:dyDescent="0.2">
      <c r="V198" s="12"/>
      <c r="W198" s="12"/>
      <c r="X198" s="12"/>
      <c r="Y198" s="12"/>
      <c r="Z198" s="12"/>
      <c r="AA198" s="12"/>
      <c r="AB198" s="12"/>
    </row>
    <row r="199" spans="22:28" s="11" customFormat="1" x14ac:dyDescent="0.2">
      <c r="V199" s="12"/>
      <c r="W199" s="12"/>
      <c r="X199" s="12"/>
      <c r="Y199" s="12"/>
      <c r="Z199" s="12"/>
      <c r="AA199" s="12"/>
      <c r="AB199" s="12"/>
    </row>
    <row r="200" spans="22:28" s="11" customFormat="1" x14ac:dyDescent="0.2">
      <c r="V200" s="12"/>
      <c r="W200" s="12"/>
      <c r="X200" s="12"/>
      <c r="Y200" s="12"/>
      <c r="Z200" s="12"/>
      <c r="AA200" s="12"/>
      <c r="AB200" s="12"/>
    </row>
    <row r="201" spans="22:28" s="11" customFormat="1" x14ac:dyDescent="0.2">
      <c r="V201" s="12"/>
      <c r="W201" s="12"/>
      <c r="X201" s="12"/>
      <c r="Y201" s="12"/>
      <c r="Z201" s="12"/>
      <c r="AA201" s="12"/>
      <c r="AB201" s="12"/>
    </row>
    <row r="202" spans="22:28" s="11" customFormat="1" x14ac:dyDescent="0.2">
      <c r="V202" s="12"/>
      <c r="W202" s="12"/>
      <c r="X202" s="12"/>
      <c r="Y202" s="12"/>
      <c r="Z202" s="12"/>
      <c r="AA202" s="12"/>
      <c r="AB202" s="12"/>
    </row>
    <row r="203" spans="22:28" s="11" customFormat="1" x14ac:dyDescent="0.2">
      <c r="V203" s="12"/>
      <c r="W203" s="12"/>
      <c r="X203" s="12"/>
      <c r="Y203" s="12"/>
      <c r="Z203" s="12"/>
      <c r="AA203" s="12"/>
      <c r="AB203" s="12"/>
    </row>
    <row r="204" spans="22:28" s="11" customFormat="1" x14ac:dyDescent="0.2">
      <c r="V204" s="12"/>
      <c r="W204" s="12"/>
      <c r="X204" s="12"/>
      <c r="Y204" s="12"/>
      <c r="Z204" s="12"/>
      <c r="AA204" s="12"/>
      <c r="AB204" s="12"/>
    </row>
    <row r="205" spans="22:28" s="11" customFormat="1" x14ac:dyDescent="0.2">
      <c r="V205" s="12"/>
      <c r="W205" s="12"/>
      <c r="X205" s="12"/>
      <c r="Y205" s="12"/>
      <c r="Z205" s="12"/>
      <c r="AA205" s="12"/>
      <c r="AB205" s="12"/>
    </row>
    <row r="206" spans="22:28" s="11" customFormat="1" x14ac:dyDescent="0.2">
      <c r="V206" s="12"/>
      <c r="W206" s="12"/>
      <c r="X206" s="12"/>
      <c r="Y206" s="12"/>
      <c r="Z206" s="12"/>
      <c r="AA206" s="12"/>
      <c r="AB206" s="12"/>
    </row>
    <row r="207" spans="22:28" s="11" customFormat="1" x14ac:dyDescent="0.2">
      <c r="V207" s="12"/>
      <c r="W207" s="12"/>
      <c r="X207" s="12"/>
      <c r="Y207" s="12"/>
      <c r="Z207" s="12"/>
      <c r="AA207" s="12"/>
      <c r="AB207" s="12"/>
    </row>
    <row r="208" spans="22:28" s="11" customFormat="1" x14ac:dyDescent="0.2">
      <c r="V208" s="12"/>
      <c r="W208" s="12"/>
      <c r="X208" s="12"/>
      <c r="Y208" s="12"/>
      <c r="Z208" s="12"/>
      <c r="AA208" s="12"/>
      <c r="AB208" s="12"/>
    </row>
    <row r="209" spans="22:28" s="11" customFormat="1" x14ac:dyDescent="0.2">
      <c r="V209" s="12"/>
      <c r="W209" s="12"/>
      <c r="X209" s="12"/>
      <c r="Y209" s="12"/>
      <c r="Z209" s="12"/>
      <c r="AA209" s="12"/>
      <c r="AB209" s="12"/>
    </row>
    <row r="210" spans="22:28" s="11" customFormat="1" x14ac:dyDescent="0.2">
      <c r="V210" s="12"/>
      <c r="W210" s="12"/>
      <c r="X210" s="12"/>
      <c r="Y210" s="12"/>
      <c r="Z210" s="12"/>
      <c r="AA210" s="12"/>
      <c r="AB210" s="12"/>
    </row>
    <row r="211" spans="22:28" s="11" customFormat="1" x14ac:dyDescent="0.2">
      <c r="V211" s="12"/>
      <c r="W211" s="12"/>
      <c r="X211" s="12"/>
      <c r="Y211" s="12"/>
      <c r="Z211" s="12"/>
      <c r="AA211" s="12"/>
      <c r="AB211" s="12"/>
    </row>
    <row r="212" spans="22:28" s="11" customFormat="1" x14ac:dyDescent="0.2">
      <c r="V212" s="12"/>
      <c r="W212" s="12"/>
      <c r="X212" s="12"/>
      <c r="Y212" s="12"/>
      <c r="Z212" s="12"/>
      <c r="AA212" s="12"/>
      <c r="AB212" s="12"/>
    </row>
    <row r="213" spans="22:28" s="11" customFormat="1" x14ac:dyDescent="0.2">
      <c r="V213" s="12"/>
      <c r="W213" s="12"/>
      <c r="X213" s="12"/>
      <c r="Y213" s="12"/>
      <c r="Z213" s="12"/>
      <c r="AA213" s="12"/>
      <c r="AB213" s="12"/>
    </row>
    <row r="214" spans="22:28" s="11" customFormat="1" x14ac:dyDescent="0.2">
      <c r="V214" s="12"/>
      <c r="W214" s="12"/>
      <c r="X214" s="12"/>
      <c r="Y214" s="12"/>
      <c r="Z214" s="12"/>
      <c r="AA214" s="12"/>
      <c r="AB214" s="12"/>
    </row>
    <row r="215" spans="22:28" s="11" customFormat="1" x14ac:dyDescent="0.2">
      <c r="V215" s="12"/>
      <c r="W215" s="12"/>
      <c r="X215" s="12"/>
      <c r="Y215" s="12"/>
      <c r="Z215" s="12"/>
      <c r="AA215" s="12"/>
      <c r="AB215" s="12"/>
    </row>
    <row r="216" spans="22:28" s="11" customFormat="1" x14ac:dyDescent="0.2">
      <c r="V216" s="12"/>
      <c r="W216" s="12"/>
      <c r="X216" s="12"/>
      <c r="Y216" s="12"/>
      <c r="Z216" s="12"/>
      <c r="AA216" s="12"/>
      <c r="AB216" s="12"/>
    </row>
    <row r="217" spans="22:28" s="11" customFormat="1" x14ac:dyDescent="0.2">
      <c r="V217" s="12"/>
      <c r="W217" s="12"/>
      <c r="X217" s="12"/>
      <c r="Y217" s="12"/>
      <c r="Z217" s="12"/>
      <c r="AA217" s="12"/>
      <c r="AB217" s="12"/>
    </row>
    <row r="218" spans="22:28" s="11" customFormat="1" x14ac:dyDescent="0.2">
      <c r="V218" s="12"/>
      <c r="W218" s="12"/>
      <c r="X218" s="12"/>
      <c r="Y218" s="12"/>
      <c r="Z218" s="12"/>
      <c r="AA218" s="12"/>
      <c r="AB218" s="12"/>
    </row>
    <row r="219" spans="22:28" s="11" customFormat="1" x14ac:dyDescent="0.2">
      <c r="V219" s="12"/>
      <c r="W219" s="12"/>
      <c r="X219" s="12"/>
      <c r="Y219" s="12"/>
      <c r="Z219" s="12"/>
      <c r="AA219" s="12"/>
      <c r="AB219" s="12"/>
    </row>
    <row r="220" spans="22:28" s="11" customFormat="1" x14ac:dyDescent="0.2">
      <c r="V220" s="12"/>
      <c r="W220" s="12"/>
      <c r="X220" s="12"/>
      <c r="Y220" s="12"/>
      <c r="Z220" s="12"/>
      <c r="AA220" s="12"/>
      <c r="AB220" s="12"/>
    </row>
    <row r="221" spans="22:28" s="11" customFormat="1" x14ac:dyDescent="0.2">
      <c r="V221" s="12"/>
      <c r="W221" s="12"/>
      <c r="X221" s="12"/>
      <c r="Y221" s="12"/>
      <c r="Z221" s="12"/>
      <c r="AA221" s="12"/>
      <c r="AB221" s="12"/>
    </row>
    <row r="222" spans="22:28" s="11" customFormat="1" x14ac:dyDescent="0.2">
      <c r="V222" s="12"/>
      <c r="W222" s="12"/>
      <c r="X222" s="12"/>
      <c r="Y222" s="12"/>
      <c r="Z222" s="12"/>
      <c r="AA222" s="12"/>
      <c r="AB222" s="12"/>
    </row>
  </sheetData>
  <mergeCells count="147">
    <mergeCell ref="B2:AB2"/>
    <mergeCell ref="B3:AB3"/>
    <mergeCell ref="B4:AB4"/>
    <mergeCell ref="W8:AB8"/>
    <mergeCell ref="W9:X9"/>
    <mergeCell ref="Y9:AB9"/>
    <mergeCell ref="A15:AB15"/>
    <mergeCell ref="A16:P16"/>
    <mergeCell ref="Q16:R16"/>
    <mergeCell ref="A17:P17"/>
    <mergeCell ref="Q17:R17"/>
    <mergeCell ref="A18:M18"/>
    <mergeCell ref="O18:U18"/>
    <mergeCell ref="V18:AB18"/>
    <mergeCell ref="A12:P12"/>
    <mergeCell ref="Q12:R12"/>
    <mergeCell ref="A13:P13"/>
    <mergeCell ref="Q13:R13"/>
    <mergeCell ref="A14:P14"/>
    <mergeCell ref="Q14:R14"/>
    <mergeCell ref="W21:AA21"/>
    <mergeCell ref="A22:M22"/>
    <mergeCell ref="O22:T22"/>
    <mergeCell ref="W22:AA22"/>
    <mergeCell ref="A23:M23"/>
    <mergeCell ref="O23:T23"/>
    <mergeCell ref="W23:AA23"/>
    <mergeCell ref="A19:M19"/>
    <mergeCell ref="O19:T19"/>
    <mergeCell ref="A20:M20"/>
    <mergeCell ref="O20:T20"/>
    <mergeCell ref="A21:M21"/>
    <mergeCell ref="O21:T21"/>
    <mergeCell ref="A26:U26"/>
    <mergeCell ref="W26:AA26"/>
    <mergeCell ref="A27:U27"/>
    <mergeCell ref="W27:AA27"/>
    <mergeCell ref="A28:U28"/>
    <mergeCell ref="W28:AA28"/>
    <mergeCell ref="A24:M24"/>
    <mergeCell ref="O24:T24"/>
    <mergeCell ref="W24:AA24"/>
    <mergeCell ref="A25:M25"/>
    <mergeCell ref="O25:T25"/>
    <mergeCell ref="W25:AA25"/>
    <mergeCell ref="A31:M31"/>
    <mergeCell ref="O31:T31"/>
    <mergeCell ref="W31:AA31"/>
    <mergeCell ref="A32:M32"/>
    <mergeCell ref="O32:T32"/>
    <mergeCell ref="W32:AA32"/>
    <mergeCell ref="A29:M29"/>
    <mergeCell ref="O29:U29"/>
    <mergeCell ref="V29:AB29"/>
    <mergeCell ref="A30:M30"/>
    <mergeCell ref="O30:T30"/>
    <mergeCell ref="V30:AB30"/>
    <mergeCell ref="A35:M35"/>
    <mergeCell ref="O35:T35"/>
    <mergeCell ref="W35:AA35"/>
    <mergeCell ref="A36:M36"/>
    <mergeCell ref="O36:T36"/>
    <mergeCell ref="W36:AA36"/>
    <mergeCell ref="A33:M33"/>
    <mergeCell ref="O33:T33"/>
    <mergeCell ref="W33:AA33"/>
    <mergeCell ref="A34:M34"/>
    <mergeCell ref="O34:T34"/>
    <mergeCell ref="W34:AA34"/>
    <mergeCell ref="A40:U40"/>
    <mergeCell ref="W40:AA40"/>
    <mergeCell ref="A41:U41"/>
    <mergeCell ref="W41:AA41"/>
    <mergeCell ref="A42:U42"/>
    <mergeCell ref="W42:AA42"/>
    <mergeCell ref="A37:M37"/>
    <mergeCell ref="O37:T37"/>
    <mergeCell ref="W37:AA37"/>
    <mergeCell ref="A38:U38"/>
    <mergeCell ref="W38:AA38"/>
    <mergeCell ref="A39:U39"/>
    <mergeCell ref="W39:AA39"/>
    <mergeCell ref="A46:U46"/>
    <mergeCell ref="W46:AA46"/>
    <mergeCell ref="A47:AB47"/>
    <mergeCell ref="A48:U48"/>
    <mergeCell ref="W48:AA48"/>
    <mergeCell ref="A49:U49"/>
    <mergeCell ref="W49:AA49"/>
    <mergeCell ref="A43:U43"/>
    <mergeCell ref="W43:AA43"/>
    <mergeCell ref="A44:U44"/>
    <mergeCell ref="W44:AA44"/>
    <mergeCell ref="A45:U45"/>
    <mergeCell ref="W45:AA45"/>
    <mergeCell ref="A52:M52"/>
    <mergeCell ref="O52:T52"/>
    <mergeCell ref="V52:AB52"/>
    <mergeCell ref="A53:T53"/>
    <mergeCell ref="W53:AA53"/>
    <mergeCell ref="A54:M54"/>
    <mergeCell ref="O54:T54"/>
    <mergeCell ref="V54:AB54"/>
    <mergeCell ref="A50:M50"/>
    <mergeCell ref="O50:T50"/>
    <mergeCell ref="V50:AB50"/>
    <mergeCell ref="A51:M51"/>
    <mergeCell ref="O51:T51"/>
    <mergeCell ref="V51:AB51"/>
    <mergeCell ref="A58:M58"/>
    <mergeCell ref="O58:T58"/>
    <mergeCell ref="A59:U59"/>
    <mergeCell ref="W59:AA59"/>
    <mergeCell ref="A60:M60"/>
    <mergeCell ref="O60:T60"/>
    <mergeCell ref="V60:AB60"/>
    <mergeCell ref="A55:M55"/>
    <mergeCell ref="O55:T55"/>
    <mergeCell ref="V55:AB55"/>
    <mergeCell ref="A56:M56"/>
    <mergeCell ref="O56:T56"/>
    <mergeCell ref="A57:M57"/>
    <mergeCell ref="O57:T57"/>
    <mergeCell ref="A64:M64"/>
    <mergeCell ref="O64:T64"/>
    <mergeCell ref="V64:AB64"/>
    <mergeCell ref="A65:M65"/>
    <mergeCell ref="O65:T65"/>
    <mergeCell ref="V65:AB65"/>
    <mergeCell ref="A61:U61"/>
    <mergeCell ref="W61:AA61"/>
    <mergeCell ref="A62:M62"/>
    <mergeCell ref="O62:T62"/>
    <mergeCell ref="V62:AB62"/>
    <mergeCell ref="A63:M63"/>
    <mergeCell ref="O63:T63"/>
    <mergeCell ref="V63:AB63"/>
    <mergeCell ref="A69:T69"/>
    <mergeCell ref="W69:AA69"/>
    <mergeCell ref="A66:M66"/>
    <mergeCell ref="O66:T66"/>
    <mergeCell ref="V66:AB66"/>
    <mergeCell ref="A67:U67"/>
    <mergeCell ref="W67:AA67"/>
    <mergeCell ref="A68:M68"/>
    <mergeCell ref="O68:T68"/>
    <mergeCell ref="V68:AB68"/>
  </mergeCells>
  <printOptions horizontalCentered="1" verticalCentered="1"/>
  <pageMargins left="0.9055118110236221" right="0.98425196850393704" top="0.78740157480314965" bottom="0" header="0.39370078740157483" footer="0"/>
  <pageSetup scale="72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6.2</vt:lpstr>
      <vt:lpstr>RESUMEN </vt:lpstr>
      <vt:lpstr>'RESUMEN 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CONTABILIDAD AUX</dc:creator>
  <cp:lastModifiedBy>SISTEMA-1</cp:lastModifiedBy>
  <cp:lastPrinted>2022-04-26T13:41:46Z</cp:lastPrinted>
  <dcterms:created xsi:type="dcterms:W3CDTF">2021-07-01T14:40:19Z</dcterms:created>
  <dcterms:modified xsi:type="dcterms:W3CDTF">2022-04-26T13:44:29Z</dcterms:modified>
</cp:coreProperties>
</file>