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06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Hoja1!$7:$726</definedName>
  </definedNames>
  <calcPr calcId="162913"/>
</workbook>
</file>

<file path=xl/calcChain.xml><?xml version="1.0" encoding="utf-8"?>
<calcChain xmlns="http://schemas.openxmlformats.org/spreadsheetml/2006/main">
  <c r="Y9" i="1" l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8" i="1"/>
  <c r="T728" i="1" l="1"/>
  <c r="V728" i="1"/>
  <c r="W728" i="1"/>
  <c r="Y728" i="1"/>
  <c r="Z728" i="1"/>
  <c r="AB728" i="1"/>
  <c r="AC728" i="1"/>
  <c r="AE728" i="1"/>
  <c r="AH728" i="1" l="1"/>
  <c r="AI728" i="1"/>
  <c r="AK728" i="1"/>
  <c r="AL728" i="1"/>
  <c r="Q481" i="1"/>
  <c r="Q437" i="1"/>
  <c r="Q391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683" i="1"/>
  <c r="Q679" i="1"/>
  <c r="Q675" i="1"/>
  <c r="Q674" i="1"/>
  <c r="Q673" i="1"/>
  <c r="Q671" i="1"/>
  <c r="Q670" i="1"/>
  <c r="Q655" i="1"/>
  <c r="Q654" i="1"/>
  <c r="Q653" i="1"/>
  <c r="Q652" i="1"/>
  <c r="Q624" i="1"/>
  <c r="Q619" i="1"/>
  <c r="Q618" i="1"/>
  <c r="Q617" i="1"/>
  <c r="Q615" i="1"/>
  <c r="Q613" i="1"/>
  <c r="Q612" i="1"/>
  <c r="Q611" i="1"/>
  <c r="Q607" i="1"/>
  <c r="Q606" i="1"/>
  <c r="Q585" i="1"/>
  <c r="Q579" i="1"/>
  <c r="Q577" i="1"/>
  <c r="Q576" i="1"/>
  <c r="Q575" i="1"/>
  <c r="Q573" i="1"/>
  <c r="Q572" i="1"/>
  <c r="Q571" i="1"/>
  <c r="Q570" i="1"/>
  <c r="Q569" i="1"/>
  <c r="Q568" i="1"/>
  <c r="Q567" i="1"/>
  <c r="Q566" i="1"/>
  <c r="Q562" i="1"/>
  <c r="Q561" i="1"/>
  <c r="Q560" i="1"/>
  <c r="Q540" i="1"/>
  <c r="Q538" i="1"/>
  <c r="Q537" i="1"/>
  <c r="Q536" i="1"/>
  <c r="Q534" i="1"/>
  <c r="Q532" i="1"/>
  <c r="Q529" i="1"/>
  <c r="Q528" i="1"/>
  <c r="Q527" i="1"/>
  <c r="Q526" i="1"/>
  <c r="Q525" i="1"/>
  <c r="Q507" i="1"/>
  <c r="Q503" i="1"/>
  <c r="Q501" i="1"/>
  <c r="Q500" i="1"/>
  <c r="Q499" i="1"/>
  <c r="Q497" i="1"/>
  <c r="Q496" i="1"/>
  <c r="Q495" i="1"/>
  <c r="Q492" i="1"/>
  <c r="Q491" i="1"/>
  <c r="Q343" i="1"/>
  <c r="Q305" i="1"/>
  <c r="Q257" i="1"/>
  <c r="Q214" i="1"/>
  <c r="Q471" i="1"/>
  <c r="Q468" i="1"/>
  <c r="Q466" i="1"/>
  <c r="Q465" i="1"/>
  <c r="Q464" i="1"/>
  <c r="Q461" i="1"/>
  <c r="Q460" i="1"/>
  <c r="Q459" i="1"/>
  <c r="Q458" i="1"/>
  <c r="Q457" i="1"/>
  <c r="Q456" i="1"/>
  <c r="Q455" i="1"/>
  <c r="Q454" i="1"/>
  <c r="Q453" i="1"/>
  <c r="Q448" i="1"/>
  <c r="Q447" i="1"/>
  <c r="Q446" i="1"/>
  <c r="Q445" i="1"/>
  <c r="Q444" i="1"/>
  <c r="Q418" i="1"/>
  <c r="Q414" i="1"/>
  <c r="Q411" i="1"/>
  <c r="Q410" i="1"/>
  <c r="Q409" i="1"/>
  <c r="Q407" i="1"/>
  <c r="Q406" i="1"/>
  <c r="Q359" i="1"/>
  <c r="Q397" i="1"/>
  <c r="Q396" i="1"/>
  <c r="Q395" i="1"/>
  <c r="Q358" i="1"/>
  <c r="Q374" i="1"/>
  <c r="Q371" i="1"/>
  <c r="Q370" i="1"/>
  <c r="Q369" i="1"/>
  <c r="Q366" i="1"/>
  <c r="Q364" i="1"/>
  <c r="Q363" i="1"/>
  <c r="Q362" i="1"/>
  <c r="Q361" i="1"/>
  <c r="Q357" i="1"/>
  <c r="Q356" i="1"/>
  <c r="Q355" i="1"/>
  <c r="Q354" i="1"/>
  <c r="Q353" i="1"/>
  <c r="Q352" i="1"/>
  <c r="Q351" i="1"/>
  <c r="Q350" i="1"/>
  <c r="Q330" i="1"/>
  <c r="Q328" i="1"/>
  <c r="Q326" i="1"/>
  <c r="Q325" i="1"/>
  <c r="Q324" i="1"/>
  <c r="Q321" i="1"/>
  <c r="Q320" i="1"/>
  <c r="Q319" i="1"/>
  <c r="Q312" i="1"/>
  <c r="Q311" i="1"/>
  <c r="Q310" i="1"/>
  <c r="Q291" i="1"/>
  <c r="Q290" i="1"/>
  <c r="Q288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4" i="1"/>
  <c r="Q263" i="1"/>
  <c r="Q262" i="1"/>
  <c r="Q238" i="1"/>
  <c r="Q237" i="1"/>
  <c r="Q236" i="1"/>
  <c r="Q235" i="1"/>
  <c r="Q233" i="1"/>
  <c r="Q231" i="1"/>
  <c r="Q230" i="1"/>
  <c r="Q229" i="1"/>
  <c r="Q221" i="1"/>
  <c r="Q220" i="1"/>
  <c r="Q219" i="1"/>
  <c r="Q192" i="1"/>
  <c r="Q189" i="1"/>
  <c r="Q187" i="1"/>
  <c r="Q186" i="1"/>
  <c r="Q185" i="1"/>
  <c r="Q183" i="1"/>
  <c r="Q179" i="1"/>
  <c r="Q178" i="1"/>
  <c r="Q177" i="1"/>
  <c r="Q176" i="1"/>
  <c r="Q175" i="1"/>
  <c r="Q168" i="1"/>
  <c r="Q152" i="1"/>
  <c r="Q149" i="1"/>
  <c r="Q147" i="1"/>
  <c r="Q146" i="1"/>
  <c r="Q145" i="1"/>
  <c r="Q143" i="1"/>
  <c r="Q142" i="1"/>
  <c r="Q141" i="1"/>
  <c r="Q130" i="1"/>
  <c r="Q129" i="1"/>
  <c r="Q128" i="1"/>
  <c r="Q127" i="1"/>
  <c r="Q126" i="1"/>
  <c r="Q123" i="1"/>
  <c r="Q122" i="1"/>
  <c r="Q121" i="1"/>
  <c r="Q96" i="1"/>
  <c r="Q92" i="1"/>
  <c r="Q90" i="1"/>
  <c r="Q89" i="1"/>
  <c r="Q87" i="1"/>
  <c r="Q81" i="1"/>
  <c r="Q75" i="1"/>
  <c r="Q53" i="1"/>
  <c r="Q49" i="1"/>
  <c r="Q48" i="1"/>
  <c r="Q47" i="1"/>
  <c r="Q45" i="1"/>
  <c r="Q44" i="1"/>
  <c r="Q43" i="1"/>
  <c r="Q42" i="1"/>
  <c r="Q40" i="1"/>
  <c r="Q39" i="1"/>
  <c r="Q21" i="1"/>
  <c r="Q15" i="1"/>
  <c r="Q738" i="1" l="1"/>
  <c r="P736" i="1" l="1"/>
  <c r="Q736" i="1"/>
  <c r="Q742" i="1" s="1"/>
  <c r="P738" i="1"/>
  <c r="Q690" i="1"/>
  <c r="Q689" i="1"/>
  <c r="Q669" i="1"/>
  <c r="Q668" i="1"/>
  <c r="Q667" i="1"/>
  <c r="Q666" i="1"/>
  <c r="Q665" i="1"/>
  <c r="Q651" i="1"/>
  <c r="Q650" i="1"/>
  <c r="Q644" i="1"/>
  <c r="Q643" i="1"/>
  <c r="Q642" i="1"/>
  <c r="Q641" i="1"/>
  <c r="Q610" i="1"/>
  <c r="Q609" i="1"/>
  <c r="Q605" i="1"/>
  <c r="Q604" i="1"/>
  <c r="Q602" i="1"/>
  <c r="Q601" i="1"/>
  <c r="Q600" i="1"/>
  <c r="Q565" i="1"/>
  <c r="Q559" i="1"/>
  <c r="Q558" i="1"/>
  <c r="Q557" i="1"/>
  <c r="Q554" i="1"/>
  <c r="Q531" i="1"/>
  <c r="Q524" i="1"/>
  <c r="Q523" i="1"/>
  <c r="Q522" i="1"/>
  <c r="Q521" i="1"/>
  <c r="Q519" i="1"/>
  <c r="Q518" i="1"/>
  <c r="Q517" i="1"/>
  <c r="Q516" i="1"/>
  <c r="Q494" i="1"/>
  <c r="Q490" i="1"/>
  <c r="Q488" i="1"/>
  <c r="Q487" i="1"/>
  <c r="Q486" i="1"/>
  <c r="Q452" i="1"/>
  <c r="Q443" i="1"/>
  <c r="Q442" i="1"/>
  <c r="Q441" i="1"/>
  <c r="Q439" i="1"/>
  <c r="Q405" i="1"/>
  <c r="Q404" i="1"/>
  <c r="Q403" i="1"/>
  <c r="Q402" i="1"/>
  <c r="Q394" i="1"/>
  <c r="Q393" i="1"/>
  <c r="Q390" i="1"/>
  <c r="Q360" i="1"/>
  <c r="Q349" i="1"/>
  <c r="Q348" i="1"/>
  <c r="Q347" i="1"/>
  <c r="Q346" i="1"/>
  <c r="Q342" i="1"/>
  <c r="Q318" i="1"/>
  <c r="Q317" i="1"/>
  <c r="Q316" i="1"/>
  <c r="Q309" i="1"/>
  <c r="Q308" i="1"/>
  <c r="Q307" i="1"/>
  <c r="Q304" i="1"/>
  <c r="Q303" i="1"/>
  <c r="Q302" i="1"/>
  <c r="Q266" i="1"/>
  <c r="Q261" i="1"/>
  <c r="Q260" i="1"/>
  <c r="Q259" i="1"/>
  <c r="Q256" i="1"/>
  <c r="Q255" i="1"/>
  <c r="Q254" i="1"/>
  <c r="Q253" i="1"/>
  <c r="Q228" i="1"/>
  <c r="Q227" i="1"/>
  <c r="Q226" i="1"/>
  <c r="Q225" i="1"/>
  <c r="Q224" i="1"/>
  <c r="Q223" i="1"/>
  <c r="Q218" i="1"/>
  <c r="Q217" i="1"/>
  <c r="Q213" i="1"/>
  <c r="Q212" i="1"/>
  <c r="Q211" i="1"/>
  <c r="Q210" i="1"/>
  <c r="Q182" i="1"/>
  <c r="Q174" i="1"/>
  <c r="Q173" i="1"/>
  <c r="Q172" i="1"/>
  <c r="Q171" i="1"/>
  <c r="Q170" i="1"/>
  <c r="Q167" i="1"/>
  <c r="Q140" i="1"/>
  <c r="Q139" i="1"/>
  <c r="Q138" i="1"/>
  <c r="Q137" i="1"/>
  <c r="Q136" i="1"/>
  <c r="Q135" i="1"/>
  <c r="Q134" i="1"/>
  <c r="Q125" i="1"/>
  <c r="Q120" i="1"/>
  <c r="Q86" i="1"/>
  <c r="Q85" i="1"/>
  <c r="Q84" i="1"/>
  <c r="Q83" i="1"/>
  <c r="Q80" i="1"/>
  <c r="Q74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0" i="1"/>
  <c r="Q19" i="1"/>
  <c r="Q18" i="1"/>
  <c r="Q14" i="1"/>
  <c r="Q672" i="1" l="1"/>
  <c r="Q678" i="1"/>
  <c r="Q677" i="1"/>
  <c r="Q676" i="1"/>
  <c r="Q649" i="1"/>
  <c r="Q648" i="1"/>
  <c r="Q647" i="1"/>
  <c r="Q646" i="1"/>
  <c r="Q645" i="1"/>
  <c r="Q688" i="1"/>
  <c r="Q614" i="1"/>
  <c r="Q574" i="1"/>
  <c r="Q616" i="1"/>
  <c r="Q603" i="1"/>
  <c r="Q630" i="1"/>
  <c r="Q578" i="1"/>
  <c r="Q556" i="1"/>
  <c r="Q555" i="1"/>
  <c r="Q588" i="1"/>
  <c r="Q533" i="1"/>
  <c r="Q535" i="1"/>
  <c r="Q520" i="1"/>
  <c r="Q547" i="1"/>
  <c r="Q498" i="1"/>
  <c r="Q502" i="1"/>
  <c r="Q489" i="1"/>
  <c r="Q511" i="1"/>
  <c r="Q510" i="1"/>
  <c r="Q463" i="1"/>
  <c r="Q462" i="1"/>
  <c r="Q408" i="1"/>
  <c r="Q467" i="1"/>
  <c r="Q440" i="1"/>
  <c r="Q476" i="1"/>
  <c r="Q413" i="1"/>
  <c r="Q412" i="1"/>
  <c r="Q392" i="1"/>
  <c r="Q424" i="1"/>
  <c r="Q365" i="1"/>
  <c r="Q368" i="1"/>
  <c r="Q367" i="1"/>
  <c r="Q345" i="1"/>
  <c r="Q344" i="1"/>
  <c r="Q379" i="1"/>
  <c r="Q323" i="1"/>
  <c r="Q322" i="1"/>
  <c r="Q327" i="1"/>
  <c r="Q306" i="1"/>
  <c r="Q334" i="1"/>
  <c r="Q333" i="1"/>
  <c r="Q287" i="1"/>
  <c r="Q258" i="1"/>
  <c r="Q293" i="1"/>
  <c r="Q232" i="1"/>
  <c r="Q234" i="1"/>
  <c r="Q216" i="1"/>
  <c r="Q215" i="1"/>
  <c r="Q246" i="1"/>
  <c r="Q245" i="1"/>
  <c r="Q244" i="1"/>
  <c r="Q184" i="1"/>
  <c r="Q144" i="1"/>
  <c r="Q188" i="1"/>
  <c r="Q169" i="1"/>
  <c r="Q196" i="1"/>
  <c r="Q195" i="1"/>
  <c r="Q148" i="1"/>
  <c r="Q124" i="1"/>
  <c r="Q157" i="1"/>
  <c r="Q88" i="1"/>
  <c r="Q91" i="1"/>
  <c r="Q79" i="1"/>
  <c r="Q78" i="1"/>
  <c r="Q77" i="1"/>
  <c r="Q76" i="1"/>
  <c r="Q107" i="1"/>
  <c r="Q106" i="1"/>
  <c r="Q105" i="1"/>
  <c r="Q104" i="1"/>
  <c r="Q103" i="1"/>
  <c r="Q41" i="1"/>
  <c r="Q46" i="1"/>
  <c r="Q17" i="1"/>
  <c r="Q16" i="1"/>
  <c r="Q59" i="1"/>
  <c r="Q58" i="1"/>
  <c r="Q57" i="1"/>
  <c r="S702" i="1" l="1"/>
  <c r="Q702" i="1" s="1"/>
  <c r="S639" i="1"/>
  <c r="Q639" i="1" s="1"/>
  <c r="S435" i="1"/>
  <c r="Q435" i="1" s="1"/>
  <c r="S434" i="1"/>
  <c r="Q434" i="1" s="1"/>
  <c r="S205" i="1"/>
  <c r="Q205" i="1" s="1"/>
  <c r="S114" i="1"/>
  <c r="S728" i="1" s="1"/>
  <c r="P734" i="1" l="1"/>
  <c r="P742" i="1" s="1"/>
  <c r="Q114" i="1"/>
  <c r="Q728" i="1" s="1"/>
  <c r="R742" i="1" l="1"/>
</calcChain>
</file>

<file path=xl/sharedStrings.xml><?xml version="1.0" encoding="utf-8"?>
<sst xmlns="http://schemas.openxmlformats.org/spreadsheetml/2006/main" count="16748" uniqueCount="2261">
  <si>
    <t>AUTOMERCADO EXPRESS 2707, C.A.</t>
  </si>
  <si>
    <t>J-40670082-7</t>
  </si>
  <si>
    <t>Av. Victor Baptista C.C. Modelo Nivel  1 Local 2 Sector Punta Brava  1201 Los Teques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</si>
  <si>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</si>
  <si>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</si>
  <si>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</si>
  <si>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</si>
  <si>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</si>
  <si>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</si>
  <si>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</si>
  <si>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</si>
  <si>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</si>
  <si>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</si>
  <si>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</si>
  <si>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</si>
  <si>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</si>
  <si>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</si>
  <si>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</si>
  <si>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</si>
  <si>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</si>
  <si>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</si>
  <si>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</si>
  <si>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</si>
  <si>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</si>
  <si>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</si>
  <si>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</si>
  <si>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</si>
  <si>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</si>
  <si>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</si>
  <si>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</si>
  <si>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</si>
  <si>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</si>
  <si>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</si>
  <si>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</si>
  <si>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</si>
  <si>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</si>
  <si>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</si>
  <si>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</si>
  <si>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</si>
  <si>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</si>
  <si>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</si>
  <si>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</si>
  <si>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</si>
  <si>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</si>
  <si>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</si>
  <si>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</si>
  <si>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1/10/2022</t>
  </si>
  <si>
    <t>001</t>
  </si>
  <si>
    <t>Z1F0000700</t>
  </si>
  <si>
    <t>FC</t>
  </si>
  <si>
    <t>00001503-00001666</t>
  </si>
  <si>
    <t/>
  </si>
  <si>
    <t>VENTAS NO CONTRIBUYENTES</t>
  </si>
  <si>
    <t>-</t>
  </si>
  <si>
    <t>16</t>
  </si>
  <si>
    <t>2</t>
  </si>
  <si>
    <t>0016</t>
  </si>
  <si>
    <t>00001667</t>
  </si>
  <si>
    <t>CONGLOMERADO PRODUCTIVO S.A</t>
  </si>
  <si>
    <t>G200104694</t>
  </si>
  <si>
    <t>3</t>
  </si>
  <si>
    <t>00001668-00001719</t>
  </si>
  <si>
    <t>4</t>
  </si>
  <si>
    <t>NC</t>
  </si>
  <si>
    <t>00000007</t>
  </si>
  <si>
    <t>00001644</t>
  </si>
  <si>
    <t>VEN</t>
  </si>
  <si>
    <t>SANDRA GARCIA</t>
  </si>
  <si>
    <t>V15518972</t>
  </si>
  <si>
    <t>5</t>
  </si>
  <si>
    <t>00000008</t>
  </si>
  <si>
    <t>00001671</t>
  </si>
  <si>
    <t>YRIS CHACON</t>
  </si>
  <si>
    <t>V12464685</t>
  </si>
  <si>
    <t>6</t>
  </si>
  <si>
    <t>0001530</t>
  </si>
  <si>
    <t>00001530</t>
  </si>
  <si>
    <t>YURIMIA DE GONZALES</t>
  </si>
  <si>
    <t>V7920824</t>
  </si>
  <si>
    <t>7</t>
  </si>
  <si>
    <t>Z1F0000341</t>
  </si>
  <si>
    <t>00116708-00116714</t>
  </si>
  <si>
    <t>8</t>
  </si>
  <si>
    <t>1845</t>
  </si>
  <si>
    <t>00116715</t>
  </si>
  <si>
    <t>DISTRIBUIDORA MONTOVEJ2012,C.A</t>
  </si>
  <si>
    <t>J-40786379-7</t>
  </si>
  <si>
    <t>9</t>
  </si>
  <si>
    <t>00116716-00116775</t>
  </si>
  <si>
    <t>10</t>
  </si>
  <si>
    <t>003</t>
  </si>
  <si>
    <t>Z1F0000490</t>
  </si>
  <si>
    <t>00037906-00038024</t>
  </si>
  <si>
    <t>11</t>
  </si>
  <si>
    <t>Z1F0002472</t>
  </si>
  <si>
    <t>00065503-00065600</t>
  </si>
  <si>
    <t>12</t>
  </si>
  <si>
    <t>Z1F0008965</t>
  </si>
  <si>
    <t>00177270-00177357</t>
  </si>
  <si>
    <t>13</t>
  </si>
  <si>
    <t>1394</t>
  </si>
  <si>
    <t>00000199</t>
  </si>
  <si>
    <t>00177307</t>
  </si>
  <si>
    <t>HENDRICK VIERMA</t>
  </si>
  <si>
    <t>V29622515</t>
  </si>
  <si>
    <t>14</t>
  </si>
  <si>
    <t>00000200</t>
  </si>
  <si>
    <t>00177312</t>
  </si>
  <si>
    <t>MIGUEL GUTIERREZ</t>
  </si>
  <si>
    <t>V10350857</t>
  </si>
  <si>
    <t>15</t>
  </si>
  <si>
    <t>00000201</t>
  </si>
  <si>
    <t>00177335</t>
  </si>
  <si>
    <t>SOIRET BARRIOS</t>
  </si>
  <si>
    <t>V8684077</t>
  </si>
  <si>
    <t>Z7C0004030</t>
  </si>
  <si>
    <t>00026022-00026040</t>
  </si>
  <si>
    <t>17</t>
  </si>
  <si>
    <t>0571</t>
  </si>
  <si>
    <t>00026041</t>
  </si>
  <si>
    <t>ADLER PUERTA</t>
  </si>
  <si>
    <t>V05813760-6</t>
  </si>
  <si>
    <t>18</t>
  </si>
  <si>
    <t>00026042-00026046</t>
  </si>
  <si>
    <t>19</t>
  </si>
  <si>
    <t>00026047</t>
  </si>
  <si>
    <t>FRIOS RORAIMA C.A</t>
  </si>
  <si>
    <t>J501157626</t>
  </si>
  <si>
    <t>20</t>
  </si>
  <si>
    <t>00026048-00026060</t>
  </si>
  <si>
    <t>21</t>
  </si>
  <si>
    <t>00026061</t>
  </si>
  <si>
    <t>INVERSIONES LOSAN</t>
  </si>
  <si>
    <t>J296663750</t>
  </si>
  <si>
    <t>22</t>
  </si>
  <si>
    <t>00026062-00026095</t>
  </si>
  <si>
    <t>23</t>
  </si>
  <si>
    <t>00026096</t>
  </si>
  <si>
    <t>MULTIRECICLA C.A</t>
  </si>
  <si>
    <t>J40773041-0</t>
  </si>
  <si>
    <t>24</t>
  </si>
  <si>
    <t>00026097</t>
  </si>
  <si>
    <t>WILLIAMS PEREZ</t>
  </si>
  <si>
    <t>V18740513</t>
  </si>
  <si>
    <t>25</t>
  </si>
  <si>
    <t>00026098</t>
  </si>
  <si>
    <t>EL CACIQUE DE LAS AREPAS DEL ENCANTO</t>
  </si>
  <si>
    <t>J31754618-0</t>
  </si>
  <si>
    <t>26</t>
  </si>
  <si>
    <t>00026099-00026129</t>
  </si>
  <si>
    <t>28</t>
  </si>
  <si>
    <t>Z1B8050003</t>
  </si>
  <si>
    <t>00017079-00017085</t>
  </si>
  <si>
    <t>29</t>
  </si>
  <si>
    <t>0324</t>
  </si>
  <si>
    <t>00017086</t>
  </si>
  <si>
    <t>TOPROMER PUBLICIDAD C.A</t>
  </si>
  <si>
    <t>J-29325773-9</t>
  </si>
  <si>
    <t>30</t>
  </si>
  <si>
    <t>00017087-00017156</t>
  </si>
  <si>
    <t>31</t>
  </si>
  <si>
    <t>2/10/2022</t>
  </si>
  <si>
    <t>00001720-00001894</t>
  </si>
  <si>
    <t>32</t>
  </si>
  <si>
    <t>00116776-00116874</t>
  </si>
  <si>
    <t>33</t>
  </si>
  <si>
    <t>1846</t>
  </si>
  <si>
    <t>00000239</t>
  </si>
  <si>
    <t>00116724</t>
  </si>
  <si>
    <t>ANDREINA ARANBURU</t>
  </si>
  <si>
    <t>V17100842</t>
  </si>
  <si>
    <t>34</t>
  </si>
  <si>
    <t>00000240</t>
  </si>
  <si>
    <t>00116852</t>
  </si>
  <si>
    <t>AGUSTIN CARRASCO</t>
  </si>
  <si>
    <t>V9633532</t>
  </si>
  <si>
    <t>35</t>
  </si>
  <si>
    <t>00038025-00038060</t>
  </si>
  <si>
    <t>36</t>
  </si>
  <si>
    <t>0615</t>
  </si>
  <si>
    <t>00038061</t>
  </si>
  <si>
    <t>MYT FOODS C.A</t>
  </si>
  <si>
    <t xml:space="preserve">J310926042 </t>
  </si>
  <si>
    <t>37</t>
  </si>
  <si>
    <t>00038062-00038131</t>
  </si>
  <si>
    <t>38</t>
  </si>
  <si>
    <t>00065601-00065701</t>
  </si>
  <si>
    <t>39</t>
  </si>
  <si>
    <t>00177358-00177458</t>
  </si>
  <si>
    <t>40</t>
  </si>
  <si>
    <t>00026130-00026231</t>
  </si>
  <si>
    <t>42</t>
  </si>
  <si>
    <t>00017157-00017165</t>
  </si>
  <si>
    <t>43</t>
  </si>
  <si>
    <t>0325</t>
  </si>
  <si>
    <t>00017166</t>
  </si>
  <si>
    <t>MULTISERVICIOS SOFPAC C.A</t>
  </si>
  <si>
    <t>J-41100734-0</t>
  </si>
  <si>
    <t>44</t>
  </si>
  <si>
    <t>00017167-00017274</t>
  </si>
  <si>
    <t>45</t>
  </si>
  <si>
    <t>Z1B8014458</t>
  </si>
  <si>
    <t>00011492-00011537</t>
  </si>
  <si>
    <t>46</t>
  </si>
  <si>
    <t>0326</t>
  </si>
  <si>
    <t>00011538</t>
  </si>
  <si>
    <t>CORPORACION MM</t>
  </si>
  <si>
    <t>J-500358865</t>
  </si>
  <si>
    <t>47</t>
  </si>
  <si>
    <t>00011539-00011573</t>
  </si>
  <si>
    <t>3/10/2022</t>
  </si>
  <si>
    <t>56</t>
  </si>
  <si>
    <t>00001895-00002032</t>
  </si>
  <si>
    <t>57</t>
  </si>
  <si>
    <t>0018</t>
  </si>
  <si>
    <t>00000009</t>
  </si>
  <si>
    <t>00001956</t>
  </si>
  <si>
    <t>LUIS BORGES</t>
  </si>
  <si>
    <t>V3970799</t>
  </si>
  <si>
    <t>58</t>
  </si>
  <si>
    <t>00116875-00116976</t>
  </si>
  <si>
    <t>59</t>
  </si>
  <si>
    <t>00038132-00038202</t>
  </si>
  <si>
    <t>60</t>
  </si>
  <si>
    <t>00065702-00065746</t>
  </si>
  <si>
    <t>61</t>
  </si>
  <si>
    <t>00177459-00177487</t>
  </si>
  <si>
    <t>62</t>
  </si>
  <si>
    <t>1396</t>
  </si>
  <si>
    <t>00177488</t>
  </si>
  <si>
    <t>FRIOS RORAIMA, C.A</t>
  </si>
  <si>
    <t>J051157626</t>
  </si>
  <si>
    <t>63</t>
  </si>
  <si>
    <t>00177489-00177511</t>
  </si>
  <si>
    <t>64</t>
  </si>
  <si>
    <t>00026232-00026234</t>
  </si>
  <si>
    <t>65</t>
  </si>
  <si>
    <t>007</t>
  </si>
  <si>
    <t>Z1B8050013</t>
  </si>
  <si>
    <t>00021827-00021870</t>
  </si>
  <si>
    <t>67</t>
  </si>
  <si>
    <t>00017275-00017318</t>
  </si>
  <si>
    <t>68</t>
  </si>
  <si>
    <t>00011574-00011597</t>
  </si>
  <si>
    <t>69</t>
  </si>
  <si>
    <t>0327</t>
  </si>
  <si>
    <t>00011598</t>
  </si>
  <si>
    <t>ESTEFANI CAMACHO</t>
  </si>
  <si>
    <t>V102832336</t>
  </si>
  <si>
    <t>70</t>
  </si>
  <si>
    <t>00011599-00011609</t>
  </si>
  <si>
    <t>4/10/2022</t>
  </si>
  <si>
    <t>96</t>
  </si>
  <si>
    <t>00002033-00002046</t>
  </si>
  <si>
    <t>97</t>
  </si>
  <si>
    <t>00002047-00002068</t>
  </si>
  <si>
    <t>98</t>
  </si>
  <si>
    <t>0019</t>
  </si>
  <si>
    <t>00002069</t>
  </si>
  <si>
    <t>COMERCIALIZADOARA LA ESPETADA C.A</t>
  </si>
  <si>
    <t>J-50040717-3</t>
  </si>
  <si>
    <t>99</t>
  </si>
  <si>
    <t>00002070-00002172</t>
  </si>
  <si>
    <t>100</t>
  </si>
  <si>
    <t>00116977-00117054</t>
  </si>
  <si>
    <t>101</t>
  </si>
  <si>
    <t>1848</t>
  </si>
  <si>
    <t>00000241</t>
  </si>
  <si>
    <t>00117011</t>
  </si>
  <si>
    <t>LUIS DE SOUSA</t>
  </si>
  <si>
    <t>V6025476</t>
  </si>
  <si>
    <t>102</t>
  </si>
  <si>
    <t>00038203-00038214</t>
  </si>
  <si>
    <t>103</t>
  </si>
  <si>
    <t>0617</t>
  </si>
  <si>
    <t>00038215</t>
  </si>
  <si>
    <t>104</t>
  </si>
  <si>
    <t>00038216-00038251</t>
  </si>
  <si>
    <t>105</t>
  </si>
  <si>
    <t>00038252</t>
  </si>
  <si>
    <t>LUNCHERIA TEQUE-EMPANADAS</t>
  </si>
  <si>
    <t>J294208320</t>
  </si>
  <si>
    <t>106</t>
  </si>
  <si>
    <t>00038253-00038278</t>
  </si>
  <si>
    <t>107</t>
  </si>
  <si>
    <t>00065747-00065787</t>
  </si>
  <si>
    <t>108</t>
  </si>
  <si>
    <t>0524</t>
  </si>
  <si>
    <t>00065788</t>
  </si>
  <si>
    <t>CARNES LOS ALTOS</t>
  </si>
  <si>
    <t>V501670811</t>
  </si>
  <si>
    <t>109</t>
  </si>
  <si>
    <t>00065789-00065834</t>
  </si>
  <si>
    <t>110</t>
  </si>
  <si>
    <t>00177512-00177565</t>
  </si>
  <si>
    <t>111</t>
  </si>
  <si>
    <t>1397</t>
  </si>
  <si>
    <t>00000202</t>
  </si>
  <si>
    <t>00177512</t>
  </si>
  <si>
    <t>EMIRO GUERRERO</t>
  </si>
  <si>
    <t>V5891379</t>
  </si>
  <si>
    <t>112</t>
  </si>
  <si>
    <t>00021871-00021928</t>
  </si>
  <si>
    <t>114</t>
  </si>
  <si>
    <t>00017319-00017370</t>
  </si>
  <si>
    <t>5/10/2022</t>
  </si>
  <si>
    <t>127</t>
  </si>
  <si>
    <t>00002173-00002283</t>
  </si>
  <si>
    <t>128</t>
  </si>
  <si>
    <t>0020</t>
  </si>
  <si>
    <t>00000010</t>
  </si>
  <si>
    <t>00002277</t>
  </si>
  <si>
    <t>MANUEL ALMEIDA</t>
  </si>
  <si>
    <t>V12159167</t>
  </si>
  <si>
    <t>129</t>
  </si>
  <si>
    <t>00117055-00117066</t>
  </si>
  <si>
    <t>130</t>
  </si>
  <si>
    <t>1849</t>
  </si>
  <si>
    <t>00117067</t>
  </si>
  <si>
    <t>TRIGO DELIS</t>
  </si>
  <si>
    <t>J410982411</t>
  </si>
  <si>
    <t>131</t>
  </si>
  <si>
    <t>00117068-00117142</t>
  </si>
  <si>
    <t>132</t>
  </si>
  <si>
    <t>00117143</t>
  </si>
  <si>
    <t>INVERSIONES MAS QUE AHORRO C.A</t>
  </si>
  <si>
    <t>J-502301275</t>
  </si>
  <si>
    <t>133</t>
  </si>
  <si>
    <t>00117144-00117165</t>
  </si>
  <si>
    <t>134</t>
  </si>
  <si>
    <t>00038279-00038383</t>
  </si>
  <si>
    <t>135</t>
  </si>
  <si>
    <t>00065835-00065939</t>
  </si>
  <si>
    <t>136</t>
  </si>
  <si>
    <t>0525</t>
  </si>
  <si>
    <t>00065940</t>
  </si>
  <si>
    <t>INVERSIONES MINIMARKET REY C.A</t>
  </si>
  <si>
    <t>J50029458-1</t>
  </si>
  <si>
    <t>137</t>
  </si>
  <si>
    <t>00065941-00065970</t>
  </si>
  <si>
    <t>138</t>
  </si>
  <si>
    <t>00177566-00177645</t>
  </si>
  <si>
    <t>6/10/2022</t>
  </si>
  <si>
    <t>199</t>
  </si>
  <si>
    <t>00002284-00002382</t>
  </si>
  <si>
    <t>200</t>
  </si>
  <si>
    <t>00117166-00117247</t>
  </si>
  <si>
    <t>201</t>
  </si>
  <si>
    <t>00038384-00038451</t>
  </si>
  <si>
    <t>202</t>
  </si>
  <si>
    <t>0619</t>
  </si>
  <si>
    <t>00000074</t>
  </si>
  <si>
    <t>00038414</t>
  </si>
  <si>
    <t>ARLETTE PEREIRA</t>
  </si>
  <si>
    <t>V15780234</t>
  </si>
  <si>
    <t>203</t>
  </si>
  <si>
    <t>00065971-00066053</t>
  </si>
  <si>
    <t>204</t>
  </si>
  <si>
    <t>0526</t>
  </si>
  <si>
    <t>00000110</t>
  </si>
  <si>
    <t>00065985</t>
  </si>
  <si>
    <t>NELSON MOGOLLON</t>
  </si>
  <si>
    <t>V10513439</t>
  </si>
  <si>
    <t>205</t>
  </si>
  <si>
    <t>00177646-00177711</t>
  </si>
  <si>
    <t>208</t>
  </si>
  <si>
    <t>00017371-00017412</t>
  </si>
  <si>
    <t>319</t>
  </si>
  <si>
    <t>00002383-00002400</t>
  </si>
  <si>
    <t>320</t>
  </si>
  <si>
    <t>0022</t>
  </si>
  <si>
    <t>00002401</t>
  </si>
  <si>
    <t>ALIMENTOS LOS QUESON C.A.</t>
  </si>
  <si>
    <t>J501848505</t>
  </si>
  <si>
    <t>321</t>
  </si>
  <si>
    <t>00002402-00002484</t>
  </si>
  <si>
    <t>322</t>
  </si>
  <si>
    <t>00117248-00117312</t>
  </si>
  <si>
    <t>323</t>
  </si>
  <si>
    <t>00038452-00038556</t>
  </si>
  <si>
    <t>324</t>
  </si>
  <si>
    <t>00066054-00066146</t>
  </si>
  <si>
    <t>325</t>
  </si>
  <si>
    <t>00177712-00177734</t>
  </si>
  <si>
    <t>326</t>
  </si>
  <si>
    <t>1400</t>
  </si>
  <si>
    <t>00177735</t>
  </si>
  <si>
    <t>DISTRIBUIDORA YVASAM C.A</t>
  </si>
  <si>
    <t>J-406504491</t>
  </si>
  <si>
    <t>327</t>
  </si>
  <si>
    <t>00177736-00177786</t>
  </si>
  <si>
    <t>330</t>
  </si>
  <si>
    <t>00017413-00017455</t>
  </si>
  <si>
    <t>331</t>
  </si>
  <si>
    <t>00011610-00011636</t>
  </si>
  <si>
    <t>332</t>
  </si>
  <si>
    <t>00002485-00002488</t>
  </si>
  <si>
    <t>333</t>
  </si>
  <si>
    <t>0023</t>
  </si>
  <si>
    <t>00002489</t>
  </si>
  <si>
    <t>J-29425773-9</t>
  </si>
  <si>
    <t>334</t>
  </si>
  <si>
    <t>00002490-00002579</t>
  </si>
  <si>
    <t>335</t>
  </si>
  <si>
    <t>00002580</t>
  </si>
  <si>
    <t>MANTENIMIENTO ARFERCA.CA</t>
  </si>
  <si>
    <t>J41073527-9</t>
  </si>
  <si>
    <t>336</t>
  </si>
  <si>
    <t>00002581-00002603</t>
  </si>
  <si>
    <t>337</t>
  </si>
  <si>
    <t>00117313-00117314</t>
  </si>
  <si>
    <t>338</t>
  </si>
  <si>
    <t>1852</t>
  </si>
  <si>
    <t>00117315</t>
  </si>
  <si>
    <t>339</t>
  </si>
  <si>
    <t>00117316-00117409</t>
  </si>
  <si>
    <t>340</t>
  </si>
  <si>
    <t>00038557-00038615</t>
  </si>
  <si>
    <t>341</t>
  </si>
  <si>
    <t>0621</t>
  </si>
  <si>
    <t>00038616</t>
  </si>
  <si>
    <t>MARITZA PEREZ</t>
  </si>
  <si>
    <t>V194526219</t>
  </si>
  <si>
    <t>342</t>
  </si>
  <si>
    <t>00038617-00038635</t>
  </si>
  <si>
    <t>343</t>
  </si>
  <si>
    <t>00066147-00066251</t>
  </si>
  <si>
    <t>344</t>
  </si>
  <si>
    <t>00177787-00177789</t>
  </si>
  <si>
    <t>345</t>
  </si>
  <si>
    <t>00026235-00026297</t>
  </si>
  <si>
    <t>346</t>
  </si>
  <si>
    <t>00021929-00021971</t>
  </si>
  <si>
    <t>351</t>
  </si>
  <si>
    <t>00017456-00017550</t>
  </si>
  <si>
    <t>352</t>
  </si>
  <si>
    <t>00011637-00011663</t>
  </si>
  <si>
    <t>353</t>
  </si>
  <si>
    <t>9/10/2022</t>
  </si>
  <si>
    <t>00002604-00002660</t>
  </si>
  <si>
    <t>354</t>
  </si>
  <si>
    <t>0024</t>
  </si>
  <si>
    <t>00002661</t>
  </si>
  <si>
    <t>COSMETICOS ROLDA</t>
  </si>
  <si>
    <t>J-00367287-4</t>
  </si>
  <si>
    <t>355</t>
  </si>
  <si>
    <t>00002662-00002757</t>
  </si>
  <si>
    <t>356</t>
  </si>
  <si>
    <t>00117410-00117505</t>
  </si>
  <si>
    <t>357</t>
  </si>
  <si>
    <t>00038636-00038690</t>
  </si>
  <si>
    <t>358</t>
  </si>
  <si>
    <t>0622</t>
  </si>
  <si>
    <t>00038691</t>
  </si>
  <si>
    <t>CAFETERIA Y LUNCHERIA IBELLYS</t>
  </si>
  <si>
    <t>J311254714</t>
  </si>
  <si>
    <t>359</t>
  </si>
  <si>
    <t>00038692-00038707</t>
  </si>
  <si>
    <t>360</t>
  </si>
  <si>
    <t>00066252-00066265</t>
  </si>
  <si>
    <t>361</t>
  </si>
  <si>
    <t>0529</t>
  </si>
  <si>
    <t>00066266</t>
  </si>
  <si>
    <t>362</t>
  </si>
  <si>
    <t>00066267-00066372</t>
  </si>
  <si>
    <t>363</t>
  </si>
  <si>
    <t>00177790-00177796</t>
  </si>
  <si>
    <t>364</t>
  </si>
  <si>
    <t>1401</t>
  </si>
  <si>
    <t>00177797</t>
  </si>
  <si>
    <t>J317546180</t>
  </si>
  <si>
    <t>365</t>
  </si>
  <si>
    <t>00177798-00177890</t>
  </si>
  <si>
    <t>366</t>
  </si>
  <si>
    <t>00026298-00026376</t>
  </si>
  <si>
    <t>367</t>
  </si>
  <si>
    <t>00026377-00026400</t>
  </si>
  <si>
    <t>369</t>
  </si>
  <si>
    <t>00017551-00017636</t>
  </si>
  <si>
    <t>370</t>
  </si>
  <si>
    <t>0331</t>
  </si>
  <si>
    <t>00017637</t>
  </si>
  <si>
    <t>CASA HOGAR PAZ Y REDENCION C.A</t>
  </si>
  <si>
    <t>J40005756-6</t>
  </si>
  <si>
    <t>371</t>
  </si>
  <si>
    <t>00017638-00017663</t>
  </si>
  <si>
    <t>372</t>
  </si>
  <si>
    <t>00011664-00011707</t>
  </si>
  <si>
    <t>373</t>
  </si>
  <si>
    <t>0330</t>
  </si>
  <si>
    <t>00011708</t>
  </si>
  <si>
    <t>ALIMENTOS POLAR COMERCIAL C.A</t>
  </si>
  <si>
    <t>J-00041312-6</t>
  </si>
  <si>
    <t>374</t>
  </si>
  <si>
    <t>00011709-00011741</t>
  </si>
  <si>
    <t>375</t>
  </si>
  <si>
    <t>00000020</t>
  </si>
  <si>
    <t>00011682</t>
  </si>
  <si>
    <t>YUSBELI PLAZA</t>
  </si>
  <si>
    <t>V19445110</t>
  </si>
  <si>
    <t>10/10/2022</t>
  </si>
  <si>
    <t>381</t>
  </si>
  <si>
    <t>00002758-00002891</t>
  </si>
  <si>
    <t>382</t>
  </si>
  <si>
    <t>00117506-00117616</t>
  </si>
  <si>
    <t>383</t>
  </si>
  <si>
    <t>1854</t>
  </si>
  <si>
    <t>00000242</t>
  </si>
  <si>
    <t>00026328</t>
  </si>
  <si>
    <t>DOLORES DASILVA</t>
  </si>
  <si>
    <t>V81233280</t>
  </si>
  <si>
    <t>384</t>
  </si>
  <si>
    <t>00038708-00038717</t>
  </si>
  <si>
    <t>385</t>
  </si>
  <si>
    <t>00066373-00066494</t>
  </si>
  <si>
    <t>386</t>
  </si>
  <si>
    <t>00177891-00177917</t>
  </si>
  <si>
    <t>387</t>
  </si>
  <si>
    <t>1402</t>
  </si>
  <si>
    <t>00177918</t>
  </si>
  <si>
    <t>ALIMENTOS ALEXCA C.A</t>
  </si>
  <si>
    <t>J-41149328-7</t>
  </si>
  <si>
    <t>388</t>
  </si>
  <si>
    <t>00177919-00177975</t>
  </si>
  <si>
    <t>389</t>
  </si>
  <si>
    <t>0356</t>
  </si>
  <si>
    <t>00021972</t>
  </si>
  <si>
    <t>LUNCHERIA TEQUES EMPANADAS</t>
  </si>
  <si>
    <t>V294208320</t>
  </si>
  <si>
    <t>390</t>
  </si>
  <si>
    <t>00021973-00022034</t>
  </si>
  <si>
    <t>392</t>
  </si>
  <si>
    <t>00011742-00011815</t>
  </si>
  <si>
    <t>393</t>
  </si>
  <si>
    <t>00000021</t>
  </si>
  <si>
    <t>00011813</t>
  </si>
  <si>
    <t>CARLOS LOPEZ</t>
  </si>
  <si>
    <t>V6112226</t>
  </si>
  <si>
    <t>11/10/2022</t>
  </si>
  <si>
    <t>395</t>
  </si>
  <si>
    <t>00002892-00002894</t>
  </si>
  <si>
    <t>396</t>
  </si>
  <si>
    <t>0026</t>
  </si>
  <si>
    <t>00002895</t>
  </si>
  <si>
    <t>GABRIELA ROBLES</t>
  </si>
  <si>
    <t>V211195005</t>
  </si>
  <si>
    <t>397</t>
  </si>
  <si>
    <t>00002896-00003030</t>
  </si>
  <si>
    <t>398</t>
  </si>
  <si>
    <t>00000011</t>
  </si>
  <si>
    <t>00002986</t>
  </si>
  <si>
    <t>WILLIAM</t>
  </si>
  <si>
    <t>V14675273</t>
  </si>
  <si>
    <t>399</t>
  </si>
  <si>
    <t>00117617-00117719</t>
  </si>
  <si>
    <t>400</t>
  </si>
  <si>
    <t>00038719-00038767</t>
  </si>
  <si>
    <t>401</t>
  </si>
  <si>
    <t>00066495-00066580</t>
  </si>
  <si>
    <t>402</t>
  </si>
  <si>
    <t>00177977-00178040</t>
  </si>
  <si>
    <t>404</t>
  </si>
  <si>
    <t>00017664-00017669</t>
  </si>
  <si>
    <t>405</t>
  </si>
  <si>
    <t>0332</t>
  </si>
  <si>
    <t>00017670</t>
  </si>
  <si>
    <t>FE Y ALEGRIA</t>
  </si>
  <si>
    <t>J001330275</t>
  </si>
  <si>
    <t>406</t>
  </si>
  <si>
    <t>00017671-00017710</t>
  </si>
  <si>
    <t>407</t>
  </si>
  <si>
    <t>00011816-00011842</t>
  </si>
  <si>
    <t>413</t>
  </si>
  <si>
    <t>00003031-00003108</t>
  </si>
  <si>
    <t>414</t>
  </si>
  <si>
    <t>00003107-00003113</t>
  </si>
  <si>
    <t>415</t>
  </si>
  <si>
    <t>00117720-00117741</t>
  </si>
  <si>
    <t>416</t>
  </si>
  <si>
    <t>1856</t>
  </si>
  <si>
    <t>00117742</t>
  </si>
  <si>
    <t>ALIMENTOS COMARCA C.A.</t>
  </si>
  <si>
    <t>J407069975</t>
  </si>
  <si>
    <t>417</t>
  </si>
  <si>
    <t>00117743-00117815</t>
  </si>
  <si>
    <t>418</t>
  </si>
  <si>
    <t>00038768-00038816</t>
  </si>
  <si>
    <t>419</t>
  </si>
  <si>
    <t>00066581-00066683</t>
  </si>
  <si>
    <t>420</t>
  </si>
  <si>
    <t>00178041-00178143</t>
  </si>
  <si>
    <t>421</t>
  </si>
  <si>
    <t>00026401-00026499</t>
  </si>
  <si>
    <t>423</t>
  </si>
  <si>
    <t>00017711-00017744</t>
  </si>
  <si>
    <t>424</t>
  </si>
  <si>
    <t>00011843-00011846</t>
  </si>
  <si>
    <t>425</t>
  </si>
  <si>
    <t>0333</t>
  </si>
  <si>
    <t>00011847</t>
  </si>
  <si>
    <t>ANGEL VALENCIA</t>
  </si>
  <si>
    <t>V410261927</t>
  </si>
  <si>
    <t>426</t>
  </si>
  <si>
    <t>00011848</t>
  </si>
  <si>
    <t>KENDY BENITEZ</t>
  </si>
  <si>
    <t>V5452224</t>
  </si>
  <si>
    <t>13/10/2022</t>
  </si>
  <si>
    <t>428</t>
  </si>
  <si>
    <t>00003114-00003170</t>
  </si>
  <si>
    <t>429</t>
  </si>
  <si>
    <t>00117816-00117887</t>
  </si>
  <si>
    <t>430</t>
  </si>
  <si>
    <t>00038817-00038843</t>
  </si>
  <si>
    <t>431</t>
  </si>
  <si>
    <t>0626</t>
  </si>
  <si>
    <t>00038844</t>
  </si>
  <si>
    <t>432</t>
  </si>
  <si>
    <t>00038845-00038906</t>
  </si>
  <si>
    <t>433</t>
  </si>
  <si>
    <t>00000075</t>
  </si>
  <si>
    <t>00038830</t>
  </si>
  <si>
    <t>CARLOS CEBALLOS</t>
  </si>
  <si>
    <t>V10530364</t>
  </si>
  <si>
    <t>434</t>
  </si>
  <si>
    <t>00066684-00066719</t>
  </si>
  <si>
    <t>435</t>
  </si>
  <si>
    <t>0533</t>
  </si>
  <si>
    <t>00066720</t>
  </si>
  <si>
    <t>EDIFICIO 13B</t>
  </si>
  <si>
    <t>J296729808</t>
  </si>
  <si>
    <t>436</t>
  </si>
  <si>
    <t>00066721-00066781</t>
  </si>
  <si>
    <t>437</t>
  </si>
  <si>
    <t>00178144-00178227</t>
  </si>
  <si>
    <t>438</t>
  </si>
  <si>
    <t>1405</t>
  </si>
  <si>
    <t>00178228</t>
  </si>
  <si>
    <t>DONUS PRINCE</t>
  </si>
  <si>
    <t>J400114080</t>
  </si>
  <si>
    <t>440</t>
  </si>
  <si>
    <t>00017745-00017752</t>
  </si>
  <si>
    <t>441</t>
  </si>
  <si>
    <t>0334</t>
  </si>
  <si>
    <t>00017753</t>
  </si>
  <si>
    <t>MASTER DENTAL</t>
  </si>
  <si>
    <t>J311591656</t>
  </si>
  <si>
    <t>442</t>
  </si>
  <si>
    <t>00017754-00017761</t>
  </si>
  <si>
    <t>443</t>
  </si>
  <si>
    <t>00017762</t>
  </si>
  <si>
    <t>RESTAURAN LUNCHERIA EL RINCON DEL COLIBRI</t>
  </si>
  <si>
    <t>J502192913</t>
  </si>
  <si>
    <t>444</t>
  </si>
  <si>
    <t>00017763-00017780</t>
  </si>
  <si>
    <t>445</t>
  </si>
  <si>
    <t>00011849-00011857</t>
  </si>
  <si>
    <t>14/10/2022</t>
  </si>
  <si>
    <t>447</t>
  </si>
  <si>
    <t>00003171-00003300</t>
  </si>
  <si>
    <t>448</t>
  </si>
  <si>
    <t>0029</t>
  </si>
  <si>
    <t>00000012</t>
  </si>
  <si>
    <t>00003181</t>
  </si>
  <si>
    <t>XAVIER GARCIA</t>
  </si>
  <si>
    <t>V25948515</t>
  </si>
  <si>
    <t>449</t>
  </si>
  <si>
    <t>00117888-00117977</t>
  </si>
  <si>
    <t>450</t>
  </si>
  <si>
    <t>1858</t>
  </si>
  <si>
    <t>00000243</t>
  </si>
  <si>
    <t>00117877</t>
  </si>
  <si>
    <t>ZULAY RINCON</t>
  </si>
  <si>
    <t>V10111914</t>
  </si>
  <si>
    <t>451</t>
  </si>
  <si>
    <t>00038907-00038984</t>
  </si>
  <si>
    <t>452</t>
  </si>
  <si>
    <t>0627</t>
  </si>
  <si>
    <t>00038985</t>
  </si>
  <si>
    <t>MULTISERVICIOS YORBITO.F.P</t>
  </si>
  <si>
    <t>V15713074-5</t>
  </si>
  <si>
    <t>453</t>
  </si>
  <si>
    <t>00038986-00038989</t>
  </si>
  <si>
    <t>454</t>
  </si>
  <si>
    <t>00038990</t>
  </si>
  <si>
    <t>REST LUNCH EL RINCON DEL COLIBRI</t>
  </si>
  <si>
    <t>J-502192913</t>
  </si>
  <si>
    <t>455</t>
  </si>
  <si>
    <t>00038991-00039008</t>
  </si>
  <si>
    <t>456</t>
  </si>
  <si>
    <t>00000076</t>
  </si>
  <si>
    <t>00039000</t>
  </si>
  <si>
    <t>GABRIELA GUEVARA</t>
  </si>
  <si>
    <t>V24204809</t>
  </si>
  <si>
    <t>457</t>
  </si>
  <si>
    <t>00066782-00066838</t>
  </si>
  <si>
    <t>458</t>
  </si>
  <si>
    <t>00178229-00178358</t>
  </si>
  <si>
    <t>459</t>
  </si>
  <si>
    <t>00022036-00022037</t>
  </si>
  <si>
    <t>460</t>
  </si>
  <si>
    <t>0357</t>
  </si>
  <si>
    <t>00022038</t>
  </si>
  <si>
    <t>INVERSIONES KOKO FRAPPE</t>
  </si>
  <si>
    <t>J411583057</t>
  </si>
  <si>
    <t>461</t>
  </si>
  <si>
    <t>00022039-00022087</t>
  </si>
  <si>
    <t>463</t>
  </si>
  <si>
    <t>00017781-00017842</t>
  </si>
  <si>
    <t>464</t>
  </si>
  <si>
    <t>00011858-00011864</t>
  </si>
  <si>
    <t>465</t>
  </si>
  <si>
    <t>0335</t>
  </si>
  <si>
    <t>00011865</t>
  </si>
  <si>
    <t>466</t>
  </si>
  <si>
    <t>00011866-00011906</t>
  </si>
  <si>
    <t>467</t>
  </si>
  <si>
    <t>15/10/2022</t>
  </si>
  <si>
    <t>00003301-00003462</t>
  </si>
  <si>
    <t>468</t>
  </si>
  <si>
    <t>00117978-00118032</t>
  </si>
  <si>
    <t>469</t>
  </si>
  <si>
    <t>00039009-00039049</t>
  </si>
  <si>
    <t>470</t>
  </si>
  <si>
    <t>0628</t>
  </si>
  <si>
    <t>00039050</t>
  </si>
  <si>
    <t>471</t>
  </si>
  <si>
    <t>00039051-00039102</t>
  </si>
  <si>
    <t>472</t>
  </si>
  <si>
    <t>00000077</t>
  </si>
  <si>
    <t>00039032</t>
  </si>
  <si>
    <t>MARISELA GODOY</t>
  </si>
  <si>
    <t>V12055037</t>
  </si>
  <si>
    <t>473</t>
  </si>
  <si>
    <t>00066839-00066886</t>
  </si>
  <si>
    <t>474</t>
  </si>
  <si>
    <t>0535</t>
  </si>
  <si>
    <t>00066887</t>
  </si>
  <si>
    <t>FUNERARIA LA QUINTA SA</t>
  </si>
  <si>
    <t>J29413307-0</t>
  </si>
  <si>
    <t>475</t>
  </si>
  <si>
    <t>00066888-00066965</t>
  </si>
  <si>
    <t>476</t>
  </si>
  <si>
    <t>00000111</t>
  </si>
  <si>
    <t>00066952</t>
  </si>
  <si>
    <t>JEAN CARLOS MATOS</t>
  </si>
  <si>
    <t>V19763161</t>
  </si>
  <si>
    <t>477</t>
  </si>
  <si>
    <t>00178359-00178434</t>
  </si>
  <si>
    <t>478</t>
  </si>
  <si>
    <t>1407</t>
  </si>
  <si>
    <t>00178435</t>
  </si>
  <si>
    <t>CORPORACIÓN MIM C.A</t>
  </si>
  <si>
    <t>J500358865</t>
  </si>
  <si>
    <t>479</t>
  </si>
  <si>
    <t>00178436-00178439</t>
  </si>
  <si>
    <t>480</t>
  </si>
  <si>
    <t>00178440</t>
  </si>
  <si>
    <t>ALENNYS PALMA</t>
  </si>
  <si>
    <t>V260041269</t>
  </si>
  <si>
    <t>481</t>
  </si>
  <si>
    <t>00178441-00178452</t>
  </si>
  <si>
    <t>482</t>
  </si>
  <si>
    <t>00178453</t>
  </si>
  <si>
    <t>VICTOR BERMONT</t>
  </si>
  <si>
    <t>V258960487</t>
  </si>
  <si>
    <t>483</t>
  </si>
  <si>
    <t>00178454-00178477</t>
  </si>
  <si>
    <t>484</t>
  </si>
  <si>
    <t>00178478</t>
  </si>
  <si>
    <t>KILBERT PEÑA</t>
  </si>
  <si>
    <t>V201740223</t>
  </si>
  <si>
    <t>485</t>
  </si>
  <si>
    <t>00178479-00178492</t>
  </si>
  <si>
    <t>486</t>
  </si>
  <si>
    <t>00026500-00026531</t>
  </si>
  <si>
    <t>487</t>
  </si>
  <si>
    <t>0577</t>
  </si>
  <si>
    <t>00000062</t>
  </si>
  <si>
    <t>00026500</t>
  </si>
  <si>
    <t xml:space="preserve">V14675273 </t>
  </si>
  <si>
    <t>488</t>
  </si>
  <si>
    <t>00022088-00022138</t>
  </si>
  <si>
    <t>490</t>
  </si>
  <si>
    <t>00017843-00017907</t>
  </si>
  <si>
    <t>491</t>
  </si>
  <si>
    <t>0336</t>
  </si>
  <si>
    <t>00000033</t>
  </si>
  <si>
    <t>00017865</t>
  </si>
  <si>
    <t>YENIT PIÑERO</t>
  </si>
  <si>
    <t>V18915109</t>
  </si>
  <si>
    <t>492</t>
  </si>
  <si>
    <t>00011907-00011934</t>
  </si>
  <si>
    <t>493</t>
  </si>
  <si>
    <t>00011935</t>
  </si>
  <si>
    <t>SHAWARMAS LOS PODEROSO</t>
  </si>
  <si>
    <t>J50196443-2</t>
  </si>
  <si>
    <t>494</t>
  </si>
  <si>
    <t>00011936-00011961</t>
  </si>
  <si>
    <t>Resumen Libro de Ventas</t>
  </si>
  <si>
    <t>Base no Imponible</t>
  </si>
  <si>
    <t>Débito Fiscal</t>
  </si>
  <si>
    <t>I.V.A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</si>
  <si>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</si>
  <si>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</si>
  <si>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</si>
  <si>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</si>
  <si>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</si>
  <si>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0201</t>
  </si>
  <si>
    <t>0202</t>
  </si>
  <si>
    <t>0246</t>
  </si>
  <si>
    <t>0247</t>
  </si>
  <si>
    <t>0248</t>
  </si>
  <si>
    <t>0249</t>
  </si>
  <si>
    <t>0250</t>
  </si>
  <si>
    <t>0251</t>
  </si>
  <si>
    <t>0252</t>
  </si>
  <si>
    <t>0253</t>
  </si>
  <si>
    <t>0254</t>
  </si>
  <si>
    <t>0255</t>
  </si>
  <si>
    <t>0256</t>
  </si>
  <si>
    <t>0328</t>
  </si>
  <si>
    <t>0329</t>
  </si>
  <si>
    <t>0353</t>
  </si>
  <si>
    <t>0354</t>
  </si>
  <si>
    <t>0355</t>
  </si>
  <si>
    <t>0358</t>
  </si>
  <si>
    <t>0017</t>
  </si>
  <si>
    <t>0021</t>
  </si>
  <si>
    <t>0025</t>
  </si>
  <si>
    <t>0027</t>
  </si>
  <si>
    <t>0028</t>
  </si>
  <si>
    <t>0030</t>
  </si>
  <si>
    <t>008</t>
  </si>
  <si>
    <t>009</t>
  </si>
  <si>
    <t>010</t>
  </si>
  <si>
    <t>1847</t>
  </si>
  <si>
    <t>1850</t>
  </si>
  <si>
    <t>1851</t>
  </si>
  <si>
    <t>1853</t>
  </si>
  <si>
    <t>1855</t>
  </si>
  <si>
    <t>1857</t>
  </si>
  <si>
    <t>1859</t>
  </si>
  <si>
    <t>015</t>
  </si>
  <si>
    <t>Z1B8050356</t>
  </si>
  <si>
    <t>0187</t>
  </si>
  <si>
    <t>00002312</t>
  </si>
  <si>
    <t>SIN ACTIVIDAD</t>
  </si>
  <si>
    <t>0</t>
  </si>
  <si>
    <t>016</t>
  </si>
  <si>
    <t>0620</t>
  </si>
  <si>
    <t>0623</t>
  </si>
  <si>
    <t>0624</t>
  </si>
  <si>
    <t>0625</t>
  </si>
  <si>
    <t>0614</t>
  </si>
  <si>
    <t>0616</t>
  </si>
  <si>
    <t>0618</t>
  </si>
  <si>
    <t>017</t>
  </si>
  <si>
    <t>0520</t>
  </si>
  <si>
    <t>0521</t>
  </si>
  <si>
    <t>0523</t>
  </si>
  <si>
    <t>0527</t>
  </si>
  <si>
    <t>0528</t>
  </si>
  <si>
    <t>0530</t>
  </si>
  <si>
    <t>0531</t>
  </si>
  <si>
    <t>0532</t>
  </si>
  <si>
    <t>0534</t>
  </si>
  <si>
    <t>0522</t>
  </si>
  <si>
    <t>00065701</t>
  </si>
  <si>
    <t>018</t>
  </si>
  <si>
    <t>0572</t>
  </si>
  <si>
    <t>0573</t>
  </si>
  <si>
    <t>0574</t>
  </si>
  <si>
    <t>0575</t>
  </si>
  <si>
    <t>0576</t>
  </si>
  <si>
    <t>1395</t>
  </si>
  <si>
    <t>1398</t>
  </si>
  <si>
    <t>1399</t>
  </si>
  <si>
    <t>1403</t>
  </si>
  <si>
    <t>1404</t>
  </si>
  <si>
    <t>1406</t>
  </si>
  <si>
    <t>019</t>
  </si>
  <si>
    <t>Z1B8050365</t>
  </si>
  <si>
    <t>1801</t>
  </si>
  <si>
    <t>00119957-00120068</t>
  </si>
  <si>
    <t>VENTA NO CONTRIBUYENTE</t>
  </si>
  <si>
    <t>1802</t>
  </si>
  <si>
    <t>00120069-00120122</t>
  </si>
  <si>
    <t>1803</t>
  </si>
  <si>
    <t>00120123-00120159</t>
  </si>
  <si>
    <t>1804</t>
  </si>
  <si>
    <t>00120160-00120200</t>
  </si>
  <si>
    <t>1805</t>
  </si>
  <si>
    <t>00120201-00120243</t>
  </si>
  <si>
    <t>1806</t>
  </si>
  <si>
    <t>00120244-00120292</t>
  </si>
  <si>
    <t>1807</t>
  </si>
  <si>
    <t>00120293-00120360</t>
  </si>
  <si>
    <t>1808</t>
  </si>
  <si>
    <t>00120361-00120440</t>
  </si>
  <si>
    <t>1809</t>
  </si>
  <si>
    <t>00120441-00120516</t>
  </si>
  <si>
    <t>1810</t>
  </si>
  <si>
    <t>00120517-00120545</t>
  </si>
  <si>
    <t>1811</t>
  </si>
  <si>
    <t>00120546-00120600</t>
  </si>
  <si>
    <t>1812</t>
  </si>
  <si>
    <t>00120601-00120649</t>
  </si>
  <si>
    <t>1813</t>
  </si>
  <si>
    <t>00120650-00120691</t>
  </si>
  <si>
    <t>1814</t>
  </si>
  <si>
    <t>00120692-00120793</t>
  </si>
  <si>
    <t>1815</t>
  </si>
  <si>
    <t>00120794-00120900</t>
  </si>
  <si>
    <t>020</t>
  </si>
  <si>
    <t>Z1B8050149</t>
  </si>
  <si>
    <t>00005465-00005476</t>
  </si>
  <si>
    <t>00005477-00005517</t>
  </si>
  <si>
    <t>00005518-00005520</t>
  </si>
  <si>
    <t>00005521-00005524</t>
  </si>
  <si>
    <t>00005524</t>
  </si>
  <si>
    <t>00005525-00005559</t>
  </si>
  <si>
    <t>00005560-00005571</t>
  </si>
  <si>
    <t>00005572-00005592</t>
  </si>
  <si>
    <t>00005592</t>
  </si>
  <si>
    <t>00005593-00005611</t>
  </si>
  <si>
    <t>00005612-00005635</t>
  </si>
  <si>
    <t>LIBRO DE VENTAS AUTOMERCADO EXPRESS 2707, C.A. 01 AL 15-10-2022</t>
  </si>
  <si>
    <t>011</t>
  </si>
  <si>
    <t>Z1F0004616</t>
  </si>
  <si>
    <t>1285</t>
  </si>
  <si>
    <t>00180775-00180939</t>
  </si>
  <si>
    <t>00180940</t>
  </si>
  <si>
    <t>PORTU HAMBURGUER</t>
  </si>
  <si>
    <t xml:space="preserve">J-405245379 </t>
  </si>
  <si>
    <t>00180941-00181013</t>
  </si>
  <si>
    <t>002</t>
  </si>
  <si>
    <t>Z1F0008858</t>
  </si>
  <si>
    <t>1414</t>
  </si>
  <si>
    <t>00198801-00199058</t>
  </si>
  <si>
    <t>00000244</t>
  </si>
  <si>
    <t>00199015</t>
  </si>
  <si>
    <t>DIANA SALAS</t>
  </si>
  <si>
    <t xml:space="preserve">V27222186 </t>
  </si>
  <si>
    <t>005</t>
  </si>
  <si>
    <t>Z1B8050363</t>
  </si>
  <si>
    <t>0451</t>
  </si>
  <si>
    <t>00042206-00042328</t>
  </si>
  <si>
    <t>004</t>
  </si>
  <si>
    <t>Z1B8050937</t>
  </si>
  <si>
    <t>0320</t>
  </si>
  <si>
    <t>00024161-00024162</t>
  </si>
  <si>
    <t>1286</t>
  </si>
  <si>
    <t>00181014-00181136</t>
  </si>
  <si>
    <t>00181137</t>
  </si>
  <si>
    <t>JENNIFER FERNANDEZ</t>
  </si>
  <si>
    <t>VV14216280</t>
  </si>
  <si>
    <t>00181138-00181173</t>
  </si>
  <si>
    <t>00181174</t>
  </si>
  <si>
    <t>J40524537-9</t>
  </si>
  <si>
    <t>00181175-00181193</t>
  </si>
  <si>
    <t>1415</t>
  </si>
  <si>
    <t>00199059-00199174</t>
  </si>
  <si>
    <t>00199175</t>
  </si>
  <si>
    <t>GEORGE RAMIREZ</t>
  </si>
  <si>
    <t xml:space="preserve">V128790302 </t>
  </si>
  <si>
    <t>00199176-00199280</t>
  </si>
  <si>
    <t>00000245</t>
  </si>
  <si>
    <t>00199059</t>
  </si>
  <si>
    <t>MAURO ANGERONE</t>
  </si>
  <si>
    <t xml:space="preserve">V5454147 </t>
  </si>
  <si>
    <t>0452</t>
  </si>
  <si>
    <t>00042329-00042420</t>
  </si>
  <si>
    <t>0321</t>
  </si>
  <si>
    <t>00024163-00024165</t>
  </si>
  <si>
    <t>1287</t>
  </si>
  <si>
    <t>00181194-00181329</t>
  </si>
  <si>
    <t>1416</t>
  </si>
  <si>
    <t>00199281-00199487</t>
  </si>
  <si>
    <t>0453</t>
  </si>
  <si>
    <t>00042421-00042502</t>
  </si>
  <si>
    <t>1288</t>
  </si>
  <si>
    <t>00181330-00181504</t>
  </si>
  <si>
    <t>00000212</t>
  </si>
  <si>
    <t>00181409</t>
  </si>
  <si>
    <t>SAUL RAMOS</t>
  </si>
  <si>
    <t>V12879016</t>
  </si>
  <si>
    <t>1417</t>
  </si>
  <si>
    <t>00199488-00199734</t>
  </si>
  <si>
    <t>0454</t>
  </si>
  <si>
    <t>00042503-00042536</t>
  </si>
  <si>
    <t>0322</t>
  </si>
  <si>
    <t>00024165</t>
  </si>
  <si>
    <t>0323</t>
  </si>
  <si>
    <t>00024166</t>
  </si>
  <si>
    <t>NELSON COLOMBANI</t>
  </si>
  <si>
    <t>V8679015</t>
  </si>
  <si>
    <t>27</t>
  </si>
  <si>
    <t>1289</t>
  </si>
  <si>
    <t>00181505-00181519</t>
  </si>
  <si>
    <t>00181520</t>
  </si>
  <si>
    <t>CARMEN PERALTA</t>
  </si>
  <si>
    <t>V108224108</t>
  </si>
  <si>
    <t>00181521-00181684</t>
  </si>
  <si>
    <t>1418</t>
  </si>
  <si>
    <t>00199736-00199879</t>
  </si>
  <si>
    <t>00000246</t>
  </si>
  <si>
    <t>00199769</t>
  </si>
  <si>
    <t>GREGORIO SALAS</t>
  </si>
  <si>
    <t xml:space="preserve">V11039592 </t>
  </si>
  <si>
    <t>0455</t>
  </si>
  <si>
    <t>00042537-00042555</t>
  </si>
  <si>
    <t>00024167-00024184</t>
  </si>
  <si>
    <t>1290</t>
  </si>
  <si>
    <t>00181685-00181829</t>
  </si>
  <si>
    <t>1419</t>
  </si>
  <si>
    <t>00199880-00200018</t>
  </si>
  <si>
    <t>0456</t>
  </si>
  <si>
    <t>00042556-00042639</t>
  </si>
  <si>
    <t>1291</t>
  </si>
  <si>
    <t>00181830-00182043</t>
  </si>
  <si>
    <t>00000213</t>
  </si>
  <si>
    <t>00181715</t>
  </si>
  <si>
    <t>CARMEN DE PIÑERO</t>
  </si>
  <si>
    <t>V3586942</t>
  </si>
  <si>
    <t>1420</t>
  </si>
  <si>
    <t>00200019-00200202</t>
  </si>
  <si>
    <t>0457</t>
  </si>
  <si>
    <t>00042640-00042740</t>
  </si>
  <si>
    <t>00024184</t>
  </si>
  <si>
    <t>41</t>
  </si>
  <si>
    <t>00024185-00024186</t>
  </si>
  <si>
    <t>8/10/2022</t>
  </si>
  <si>
    <t>1292</t>
  </si>
  <si>
    <t>00182044-00182267</t>
  </si>
  <si>
    <t>1421</t>
  </si>
  <si>
    <t>00200203-00200422</t>
  </si>
  <si>
    <t>00000247</t>
  </si>
  <si>
    <t>00200341</t>
  </si>
  <si>
    <t>LAURA NASSER</t>
  </si>
  <si>
    <t xml:space="preserve">V12952938 </t>
  </si>
  <si>
    <t>0458</t>
  </si>
  <si>
    <t>00042741-00042814</t>
  </si>
  <si>
    <t>00000089</t>
  </si>
  <si>
    <t>00042748</t>
  </si>
  <si>
    <t>JORGE CAMARGA</t>
  </si>
  <si>
    <t xml:space="preserve">V4635160 </t>
  </si>
  <si>
    <t>00024187-00024191</t>
  </si>
  <si>
    <t>48</t>
  </si>
  <si>
    <t>1293</t>
  </si>
  <si>
    <t>00182268-00182396</t>
  </si>
  <si>
    <t>49</t>
  </si>
  <si>
    <t>1422</t>
  </si>
  <si>
    <t>00200423-00200609</t>
  </si>
  <si>
    <t>50</t>
  </si>
  <si>
    <t>0459</t>
  </si>
  <si>
    <t>00042815-00042902</t>
  </si>
  <si>
    <t>51</t>
  </si>
  <si>
    <t>00000090</t>
  </si>
  <si>
    <t>00042870</t>
  </si>
  <si>
    <t>JULIANA GUTIERREZ</t>
  </si>
  <si>
    <t>V30183010</t>
  </si>
  <si>
    <t>52</t>
  </si>
  <si>
    <t>1294</t>
  </si>
  <si>
    <t>00182397-00182549</t>
  </si>
  <si>
    <t>53</t>
  </si>
  <si>
    <t>1423</t>
  </si>
  <si>
    <t>00200610-00200753</t>
  </si>
  <si>
    <t>54</t>
  </si>
  <si>
    <t>0460</t>
  </si>
  <si>
    <t>00042903-00042984</t>
  </si>
  <si>
    <t>00024191</t>
  </si>
  <si>
    <t>55</t>
  </si>
  <si>
    <t>00024192-00024198</t>
  </si>
  <si>
    <t>00000043</t>
  </si>
  <si>
    <t>00024195</t>
  </si>
  <si>
    <t>EDWAR BLANCO</t>
  </si>
  <si>
    <t xml:space="preserve">V31585510 </t>
  </si>
  <si>
    <t>1295</t>
  </si>
  <si>
    <t>00182550-00182727</t>
  </si>
  <si>
    <t>00000214</t>
  </si>
  <si>
    <t>00182202</t>
  </si>
  <si>
    <t>FRANKELLY SIMON</t>
  </si>
  <si>
    <t>V26393785</t>
  </si>
  <si>
    <t>1424</t>
  </si>
  <si>
    <t>00200754-00200880</t>
  </si>
  <si>
    <t>0461</t>
  </si>
  <si>
    <t>00042985-00043053</t>
  </si>
  <si>
    <t>00024199-00024206</t>
  </si>
  <si>
    <t>1296</t>
  </si>
  <si>
    <t>00182728-00182807</t>
  </si>
  <si>
    <t>1425</t>
  </si>
  <si>
    <t>00200881-00201039</t>
  </si>
  <si>
    <t>0462</t>
  </si>
  <si>
    <t>00043054-00043156</t>
  </si>
  <si>
    <t>00024207-00024212</t>
  </si>
  <si>
    <t>66</t>
  </si>
  <si>
    <t>1297</t>
  </si>
  <si>
    <t>00182808-00182969</t>
  </si>
  <si>
    <t>1426</t>
  </si>
  <si>
    <t>00201040-00201172</t>
  </si>
  <si>
    <t>00000248</t>
  </si>
  <si>
    <t>00201080</t>
  </si>
  <si>
    <t>YEISMARI LOYO</t>
  </si>
  <si>
    <t>V34124749</t>
  </si>
  <si>
    <t>0463</t>
  </si>
  <si>
    <t>00043157-00043188</t>
  </si>
  <si>
    <t>1298</t>
  </si>
  <si>
    <t>00182970-00183208</t>
  </si>
  <si>
    <t>71</t>
  </si>
  <si>
    <t>1427</t>
  </si>
  <si>
    <t>00201173-00201331</t>
  </si>
  <si>
    <t>72</t>
  </si>
  <si>
    <t>0464</t>
  </si>
  <si>
    <t>00043189-00043253</t>
  </si>
  <si>
    <t>00024212</t>
  </si>
  <si>
    <t>73</t>
  </si>
  <si>
    <t>00024213-00024218</t>
  </si>
  <si>
    <t>74</t>
  </si>
  <si>
    <t>1299</t>
  </si>
  <si>
    <t>00183209-00183412</t>
  </si>
  <si>
    <t>75</t>
  </si>
  <si>
    <t>1428</t>
  </si>
  <si>
    <t>00201332-00201400</t>
  </si>
  <si>
    <t>76</t>
  </si>
  <si>
    <t>00201401-00201537</t>
  </si>
  <si>
    <t>77</t>
  </si>
  <si>
    <t>00201538</t>
  </si>
  <si>
    <t>78</t>
  </si>
  <si>
    <t>00201539-00201622</t>
  </si>
  <si>
    <t>79</t>
  </si>
  <si>
    <t>00000249</t>
  </si>
  <si>
    <t>00201470</t>
  </si>
  <si>
    <t>MAYKOL BATISTA</t>
  </si>
  <si>
    <t xml:space="preserve">V25225375 </t>
  </si>
  <si>
    <t>80</t>
  </si>
  <si>
    <t>0465</t>
  </si>
  <si>
    <t>00043254</t>
  </si>
  <si>
    <t>DORIS CHAPARRO</t>
  </si>
  <si>
    <t xml:space="preserve">V9282218 </t>
  </si>
  <si>
    <t>81</t>
  </si>
  <si>
    <t>00043255</t>
  </si>
  <si>
    <t>LUNCHERIA Y PANADERIA ROMA</t>
  </si>
  <si>
    <t xml:space="preserve">J-000694788 </t>
  </si>
  <si>
    <t>82</t>
  </si>
  <si>
    <t>00043256-00043328</t>
  </si>
  <si>
    <t>83</t>
  </si>
  <si>
    <t>00024219-00024221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</si>
  <si>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</si>
  <si>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</si>
  <si>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</si>
  <si>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</si>
  <si>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</si>
  <si>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</si>
  <si>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</si>
  <si>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</si>
  <si>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</si>
  <si>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</si>
  <si>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</si>
  <si>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</si>
  <si>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113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</si>
  <si>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</si>
  <si>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</si>
  <si>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</si>
  <si>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</si>
  <si>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</si>
  <si>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</si>
  <si>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</si>
  <si>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</si>
  <si>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</si>
  <si>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</si>
  <si>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</si>
  <si>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</si>
  <si>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</si>
  <si>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</si>
  <si>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</si>
  <si>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</si>
  <si>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</si>
  <si>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</si>
  <si>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</si>
  <si>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</si>
  <si>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</si>
  <si>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</si>
  <si>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</si>
  <si>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</si>
  <si>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</si>
  <si>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</si>
  <si>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</si>
  <si>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</si>
  <si>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</si>
  <si>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</si>
  <si>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</si>
  <si>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</si>
  <si>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</si>
  <si>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</si>
  <si>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</si>
  <si>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</si>
  <si>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</si>
  <si>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</si>
  <si>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</si>
  <si>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</si>
  <si>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</si>
  <si>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</si>
  <si>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</si>
  <si>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</si>
  <si>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</si>
  <si>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</si>
  <si>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</si>
  <si>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</si>
  <si>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</si>
  <si>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</si>
  <si>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</si>
  <si>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</si>
  <si>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</si>
  <si>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</si>
  <si>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</si>
  <si>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</si>
  <si>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</si>
  <si>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</si>
  <si>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</si>
  <si>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</si>
  <si>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</si>
  <si>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</si>
  <si>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</si>
  <si>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</si>
  <si>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</si>
  <si>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</si>
  <si>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</si>
  <si>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</si>
  <si>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</si>
  <si>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</si>
  <si>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</si>
  <si>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</si>
  <si>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206</t>
  </si>
  <si>
    <t>207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</si>
  <si>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</si>
  <si>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</si>
  <si>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</si>
  <si>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</si>
  <si>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</si>
  <si>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</si>
  <si>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</si>
  <si>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</si>
  <si>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</si>
  <si>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</si>
  <si>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</si>
  <si>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</si>
  <si>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</si>
  <si>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</si>
  <si>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</si>
  <si>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</si>
  <si>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</si>
  <si>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</si>
  <si>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</si>
  <si>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</si>
  <si>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</si>
  <si>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</si>
  <si>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</si>
  <si>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</si>
  <si>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</si>
  <si>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</si>
  <si>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</si>
  <si>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</si>
  <si>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</si>
  <si>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</si>
  <si>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</si>
  <si>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</si>
  <si>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</si>
  <si>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</si>
  <si>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</si>
  <si>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</si>
  <si>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</si>
  <si>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</si>
  <si>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</si>
  <si>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</si>
  <si>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</si>
  <si>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</si>
  <si>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</si>
  <si>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</si>
  <si>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</si>
  <si>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</si>
  <si>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</si>
  <si>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</si>
  <si>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</si>
  <si>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</si>
  <si>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</si>
  <si>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</si>
  <si>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</si>
  <si>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</si>
  <si>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</si>
  <si>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</si>
  <si>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</si>
  <si>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</si>
  <si>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</si>
  <si>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</si>
  <si>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</si>
  <si>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</si>
  <si>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</si>
  <si>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</si>
  <si>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</si>
  <si>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</si>
  <si>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</si>
  <si>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</si>
  <si>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</si>
  <si>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</si>
  <si>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</si>
  <si>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</si>
  <si>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</si>
  <si>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</si>
  <si>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</si>
  <si>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</si>
  <si>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</si>
  <si>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</si>
  <si>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</si>
  <si>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</si>
  <si>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</si>
  <si>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</si>
  <si>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</si>
  <si>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</si>
  <si>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</si>
  <si>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</si>
  <si>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</si>
  <si>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</si>
  <si>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</si>
  <si>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</si>
  <si>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</si>
  <si>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</si>
  <si>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</si>
  <si>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</si>
  <si>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</si>
  <si>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</si>
  <si>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</si>
  <si>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</si>
  <si>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</si>
  <si>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</si>
  <si>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</si>
  <si>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</si>
  <si>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</si>
  <si>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</si>
  <si>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</si>
  <si>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</si>
  <si>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</si>
  <si>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</si>
  <si>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</si>
  <si>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</si>
  <si>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328</t>
  </si>
  <si>
    <t>329</t>
  </si>
  <si>
    <t>347</t>
  </si>
  <si>
    <t>348</t>
  </si>
  <si>
    <t>349</t>
  </si>
  <si>
    <t>350</t>
  </si>
  <si>
    <t>0205</t>
  </si>
  <si>
    <t>Z7C7008321</t>
  </si>
  <si>
    <t>0394</t>
  </si>
  <si>
    <t>00058707-00058834</t>
  </si>
  <si>
    <t>Z7C7008340</t>
  </si>
  <si>
    <t>0395</t>
  </si>
  <si>
    <t>00055357-00055484</t>
  </si>
  <si>
    <t>00055485</t>
  </si>
  <si>
    <t>G</t>
  </si>
  <si>
    <t>V315722818</t>
  </si>
  <si>
    <t>00055486-00055535</t>
  </si>
  <si>
    <t>Z7C7008438</t>
  </si>
  <si>
    <t>0384</t>
  </si>
  <si>
    <t>00054630-00054740</t>
  </si>
  <si>
    <t>00054741-00054760</t>
  </si>
  <si>
    <t>00054761</t>
  </si>
  <si>
    <t>JIJ</t>
  </si>
  <si>
    <t>JJJ</t>
  </si>
  <si>
    <t>00054762</t>
  </si>
  <si>
    <t>GGH</t>
  </si>
  <si>
    <t>00054763-00054765</t>
  </si>
  <si>
    <t>00054766-00054770</t>
  </si>
  <si>
    <t>00054771-00054773</t>
  </si>
  <si>
    <t>00054774-00054777</t>
  </si>
  <si>
    <t>00054778-00054781</t>
  </si>
  <si>
    <t>00054782</t>
  </si>
  <si>
    <t>JHJ</t>
  </si>
  <si>
    <t>JH</t>
  </si>
  <si>
    <t>00054783</t>
  </si>
  <si>
    <t>00054784-00054790</t>
  </si>
  <si>
    <t>00054791-00054797</t>
  </si>
  <si>
    <t>00058835-00059106</t>
  </si>
  <si>
    <t>0396</t>
  </si>
  <si>
    <t>00055536-00055737</t>
  </si>
  <si>
    <t>0385</t>
  </si>
  <si>
    <t>00054798-00054848</t>
  </si>
  <si>
    <t>00054849</t>
  </si>
  <si>
    <t>CONSTRUCCIONES URQUIDI</t>
  </si>
  <si>
    <t>J402878176</t>
  </si>
  <si>
    <t>00054850-00054919</t>
  </si>
  <si>
    <t>00000065</t>
  </si>
  <si>
    <t>00054799</t>
  </si>
  <si>
    <t>NELSON</t>
  </si>
  <si>
    <t>V4845017</t>
  </si>
  <si>
    <t>00059107-00059299</t>
  </si>
  <si>
    <t>0397</t>
  </si>
  <si>
    <t>00055738-00055822</t>
  </si>
  <si>
    <t>0386</t>
  </si>
  <si>
    <t>00054924-00054934</t>
  </si>
  <si>
    <t>00054935</t>
  </si>
  <si>
    <t>PAOLA</t>
  </si>
  <si>
    <t>V342424888</t>
  </si>
  <si>
    <t>00054936-00054951</t>
  </si>
  <si>
    <t>00054952</t>
  </si>
  <si>
    <t>CRISTIAN</t>
  </si>
  <si>
    <t>V112022836</t>
  </si>
  <si>
    <t>00054953-00055049</t>
  </si>
  <si>
    <t>00055050</t>
  </si>
  <si>
    <t>MASTER DENTAL,C.A</t>
  </si>
  <si>
    <t>00055051-00055085</t>
  </si>
  <si>
    <t>00059300-00059505</t>
  </si>
  <si>
    <t>0398</t>
  </si>
  <si>
    <t>00055823-00055852</t>
  </si>
  <si>
    <t>00055853</t>
  </si>
  <si>
    <t>KEIDEN URBINA</t>
  </si>
  <si>
    <t>V245704682</t>
  </si>
  <si>
    <t>00055854-00055931</t>
  </si>
  <si>
    <t>00055932</t>
  </si>
  <si>
    <t>CASA HOGAR PAZ YRENDENCION CA</t>
  </si>
  <si>
    <t>J400057566</t>
  </si>
  <si>
    <t>00055933-00056052</t>
  </si>
  <si>
    <t>0387</t>
  </si>
  <si>
    <t>00055086-00055113</t>
  </si>
  <si>
    <t>00059506-00059534</t>
  </si>
  <si>
    <t>00059535</t>
  </si>
  <si>
    <t>PROYECTOS SPM1</t>
  </si>
  <si>
    <t>J408136252</t>
  </si>
  <si>
    <t>00059536</t>
  </si>
  <si>
    <t>00059537-00059700</t>
  </si>
  <si>
    <t>0399</t>
  </si>
  <si>
    <t>00056053-00056168</t>
  </si>
  <si>
    <t>00056126</t>
  </si>
  <si>
    <t>VB</t>
  </si>
  <si>
    <t>V17533857</t>
  </si>
  <si>
    <t>0388</t>
  </si>
  <si>
    <t>00055114-00055186</t>
  </si>
  <si>
    <t>00055187</t>
  </si>
  <si>
    <t>ALEXANDRA</t>
  </si>
  <si>
    <t>V11817224</t>
  </si>
  <si>
    <t>00055188</t>
  </si>
  <si>
    <t>LUIS</t>
  </si>
  <si>
    <t>V19015418</t>
  </si>
  <si>
    <t>00055189</t>
  </si>
  <si>
    <t>JJK</t>
  </si>
  <si>
    <t>V168882605</t>
  </si>
  <si>
    <t>00055190-00055292</t>
  </si>
  <si>
    <t>0389</t>
  </si>
  <si>
    <t>00055293</t>
  </si>
  <si>
    <t>LEIDY</t>
  </si>
  <si>
    <t>V16924425</t>
  </si>
  <si>
    <t>00059701-00059776</t>
  </si>
  <si>
    <t>00059777</t>
  </si>
  <si>
    <t>CASA  HOGAR</t>
  </si>
  <si>
    <t>00059778-00059873</t>
  </si>
  <si>
    <t>00000066</t>
  </si>
  <si>
    <t>00059866</t>
  </si>
  <si>
    <t>FELIX ACOSTA</t>
  </si>
  <si>
    <t>V14850572</t>
  </si>
  <si>
    <t>0400</t>
  </si>
  <si>
    <t>00056169-00056250</t>
  </si>
  <si>
    <t>00056251</t>
  </si>
  <si>
    <t>JOSE CORONADO</t>
  </si>
  <si>
    <t>V8680940</t>
  </si>
  <si>
    <t>00056252</t>
  </si>
  <si>
    <t>MM</t>
  </si>
  <si>
    <t>V6127504</t>
  </si>
  <si>
    <t>0390</t>
  </si>
  <si>
    <t>00055294-00055446</t>
  </si>
  <si>
    <t>00059874-00060004</t>
  </si>
  <si>
    <t>00060005</t>
  </si>
  <si>
    <t>00060006-00060040</t>
  </si>
  <si>
    <t>0401</t>
  </si>
  <si>
    <t>00056253-00056334</t>
  </si>
  <si>
    <t>00056335</t>
  </si>
  <si>
    <t>IDECA</t>
  </si>
  <si>
    <t>J-31324373-6</t>
  </si>
  <si>
    <t>00056336-00056403</t>
  </si>
  <si>
    <t>0391</t>
  </si>
  <si>
    <t>00055447-00055449</t>
  </si>
  <si>
    <t>00055450</t>
  </si>
  <si>
    <t>MANGUANGUA GOURMET</t>
  </si>
  <si>
    <t>J315592002</t>
  </si>
  <si>
    <t>00055451-00055546</t>
  </si>
  <si>
    <t>00060041-00060235</t>
  </si>
  <si>
    <t>0402</t>
  </si>
  <si>
    <t>00056404-00056435</t>
  </si>
  <si>
    <t>00056436</t>
  </si>
  <si>
    <t>LIUS CUARTA</t>
  </si>
  <si>
    <t>V18898451</t>
  </si>
  <si>
    <t>00056437-00056605</t>
  </si>
  <si>
    <t>00000063</t>
  </si>
  <si>
    <t>00056492</t>
  </si>
  <si>
    <t>MARIA VARGAS</t>
  </si>
  <si>
    <t>V10184558</t>
  </si>
  <si>
    <t>0392</t>
  </si>
  <si>
    <t>00055547-00055691</t>
  </si>
  <si>
    <t>00060236-00060444</t>
  </si>
  <si>
    <t>0403</t>
  </si>
  <si>
    <t>00056606-00056919</t>
  </si>
  <si>
    <t>00000064</t>
  </si>
  <si>
    <t>00056789</t>
  </si>
  <si>
    <t>J</t>
  </si>
  <si>
    <t>V25531164</t>
  </si>
  <si>
    <t>0393</t>
  </si>
  <si>
    <t>00055692-00055941</t>
  </si>
  <si>
    <t>00055942</t>
  </si>
  <si>
    <t>HH</t>
  </si>
  <si>
    <t>V412573560</t>
  </si>
  <si>
    <t>00055943-00055946</t>
  </si>
  <si>
    <t>00055924</t>
  </si>
  <si>
    <t>ELVIS</t>
  </si>
  <si>
    <t>V15519274</t>
  </si>
  <si>
    <t>00060445-00060689</t>
  </si>
  <si>
    <t>0404</t>
  </si>
  <si>
    <t>00056920-00056997</t>
  </si>
  <si>
    <t>00056998</t>
  </si>
  <si>
    <t>O</t>
  </si>
  <si>
    <t>V182222852</t>
  </si>
  <si>
    <t>00056999-00057004</t>
  </si>
  <si>
    <t>00055947-00056113</t>
  </si>
  <si>
    <t>00060690-00060832</t>
  </si>
  <si>
    <t>00060834-00060902</t>
  </si>
  <si>
    <t>00060903</t>
  </si>
  <si>
    <t>JOSE ATONQUIA</t>
  </si>
  <si>
    <t>V8678050</t>
  </si>
  <si>
    <t>0405</t>
  </si>
  <si>
    <t>00057005-00057094</t>
  </si>
  <si>
    <t>00056115-00056290</t>
  </si>
  <si>
    <t>00060904-00061096</t>
  </si>
  <si>
    <t>00061097</t>
  </si>
  <si>
    <t>00061098-00061127</t>
  </si>
  <si>
    <t>00000067</t>
  </si>
  <si>
    <t>00056223</t>
  </si>
  <si>
    <t>SONY</t>
  </si>
  <si>
    <t>V24998988</t>
  </si>
  <si>
    <t>0406</t>
  </si>
  <si>
    <t>00057095-00057177</t>
  </si>
  <si>
    <t>00057178</t>
  </si>
  <si>
    <t>00057179-00057233</t>
  </si>
  <si>
    <t>00056760</t>
  </si>
  <si>
    <t>ROBIN</t>
  </si>
  <si>
    <t>V18740737</t>
  </si>
  <si>
    <t>00056291-00056373</t>
  </si>
  <si>
    <t>00061128-00061339</t>
  </si>
  <si>
    <t>0407</t>
  </si>
  <si>
    <t>00057234-00057331</t>
  </si>
  <si>
    <t>00057332</t>
  </si>
  <si>
    <t>V</t>
  </si>
  <si>
    <t>00057333-00057399</t>
  </si>
  <si>
    <t>00056374-00056459</t>
  </si>
  <si>
    <t>00061340-00061365</t>
  </si>
  <si>
    <t>00061366</t>
  </si>
  <si>
    <t>FUNDACION SCOUT DE VENEZUELA</t>
  </si>
  <si>
    <t>J313294675</t>
  </si>
  <si>
    <t>00061367-00061478</t>
  </si>
  <si>
    <t>0408</t>
  </si>
  <si>
    <t>00057400-00057570</t>
  </si>
  <si>
    <t>00057464</t>
  </si>
  <si>
    <t>CRISTOBAL VELASQUEZ</t>
  </si>
  <si>
    <t>V20745147</t>
  </si>
  <si>
    <t>00056460-00056674</t>
  </si>
  <si>
    <t>00056488</t>
  </si>
  <si>
    <t>GENESIS COLMENARES</t>
  </si>
  <si>
    <t>V24218973</t>
  </si>
  <si>
    <t>00061479-00061574</t>
  </si>
  <si>
    <t>00061575</t>
  </si>
  <si>
    <t>MARIA DASILVA</t>
  </si>
  <si>
    <t>E818510800</t>
  </si>
  <si>
    <t>00061576-00061682</t>
  </si>
  <si>
    <t>00000068</t>
  </si>
  <si>
    <t>00061502</t>
  </si>
  <si>
    <t>MARIA</t>
  </si>
  <si>
    <t>V27707797</t>
  </si>
  <si>
    <t>0409</t>
  </si>
  <si>
    <t>00057571-00057835</t>
  </si>
  <si>
    <t>00057621</t>
  </si>
  <si>
    <t>OLIS DEL CARMEN MARQUEZ</t>
  </si>
  <si>
    <t>V6289644</t>
  </si>
  <si>
    <t>00056675-00056758</t>
  </si>
  <si>
    <t>00056759</t>
  </si>
  <si>
    <t>RAISA BASTARDO</t>
  </si>
  <si>
    <t>V6373703</t>
  </si>
  <si>
    <t>00056760-00056765</t>
  </si>
  <si>
    <t>00056766</t>
  </si>
  <si>
    <t>CASA HOGAR PAZ Y REDENCION</t>
  </si>
  <si>
    <t>J-40005756-6</t>
  </si>
  <si>
    <t>00056767-00056874</t>
  </si>
  <si>
    <t>014</t>
  </si>
  <si>
    <t>Z1F0000338</t>
  </si>
  <si>
    <t>1935</t>
  </si>
  <si>
    <t>00092728-00092742</t>
  </si>
  <si>
    <t>00000108</t>
  </si>
  <si>
    <t>00092741</t>
  </si>
  <si>
    <t>?CLIENTE CONTADOF</t>
  </si>
  <si>
    <t xml:space="preserve"> V7</t>
  </si>
  <si>
    <t>01-10-2022</t>
  </si>
  <si>
    <t>0204</t>
  </si>
  <si>
    <t>Z1F0017854</t>
  </si>
  <si>
    <t>0965</t>
  </si>
  <si>
    <t>00062420-00062447</t>
  </si>
  <si>
    <t>Z1F0017966</t>
  </si>
  <si>
    <t>0960</t>
  </si>
  <si>
    <t>00043617-00043670</t>
  </si>
  <si>
    <t>Z1F0017848</t>
  </si>
  <si>
    <t>0946</t>
  </si>
  <si>
    <t>00054716-00054803</t>
  </si>
  <si>
    <t>00000183</t>
  </si>
  <si>
    <t>00054758</t>
  </si>
  <si>
    <t>MANOLO FERREIRO</t>
  </si>
  <si>
    <t>V12067364</t>
  </si>
  <si>
    <t>Z1F0017963</t>
  </si>
  <si>
    <t>0961</t>
  </si>
  <si>
    <t>00042265-00042300</t>
  </si>
  <si>
    <t>00042301</t>
  </si>
  <si>
    <t>RESTAURANTE CIMARRON</t>
  </si>
  <si>
    <t>J001178007</t>
  </si>
  <si>
    <t>00042302-00042357</t>
  </si>
  <si>
    <t>00042326</t>
  </si>
  <si>
    <t>ARMANDO MARIN</t>
  </si>
  <si>
    <t>V5565313</t>
  </si>
  <si>
    <t>Z1F0017998</t>
  </si>
  <si>
    <t>0952</t>
  </si>
  <si>
    <t>00044616-00044626</t>
  </si>
  <si>
    <t>00044627</t>
  </si>
  <si>
    <t>VIDEO PLANETA GAME CENTER</t>
  </si>
  <si>
    <t>J306027653</t>
  </si>
  <si>
    <t>00044628-00044671</t>
  </si>
  <si>
    <t>Z1F0017970</t>
  </si>
  <si>
    <t>0582</t>
  </si>
  <si>
    <t>00008106-00008120</t>
  </si>
  <si>
    <t>02-10-2022</t>
  </si>
  <si>
    <t>0966</t>
  </si>
  <si>
    <t>00062448-00062504</t>
  </si>
  <si>
    <t>00043671-00043713</t>
  </si>
  <si>
    <t>0947</t>
  </si>
  <si>
    <t>00054804-00054872</t>
  </si>
  <si>
    <t>0962</t>
  </si>
  <si>
    <t>00042358-00042414</t>
  </si>
  <si>
    <t>00000184</t>
  </si>
  <si>
    <t>00042377</t>
  </si>
  <si>
    <t>IRIS MORANTE</t>
  </si>
  <si>
    <t>V3589967</t>
  </si>
  <si>
    <t>0953</t>
  </si>
  <si>
    <t>00044672-00044731</t>
  </si>
  <si>
    <t>0583</t>
  </si>
  <si>
    <t>00008121-00008135</t>
  </si>
  <si>
    <t>0967</t>
  </si>
  <si>
    <t>00062505-00062508</t>
  </si>
  <si>
    <t>00062509</t>
  </si>
  <si>
    <t>INVERSIONES JUAN IGNACIO G0NCALVESPEREIRA</t>
  </si>
  <si>
    <t>V076621710</t>
  </si>
  <si>
    <t>00062510-00062513</t>
  </si>
  <si>
    <t>00043714-00043730</t>
  </si>
  <si>
    <t>00043731</t>
  </si>
  <si>
    <t>ICARDUYSU</t>
  </si>
  <si>
    <t>J295160887</t>
  </si>
  <si>
    <t>00043732-00043734</t>
  </si>
  <si>
    <t>00043735</t>
  </si>
  <si>
    <t>INVERSIONES REGALEIRA C A</t>
  </si>
  <si>
    <t>J500705050</t>
  </si>
  <si>
    <t>00043736-00043795</t>
  </si>
  <si>
    <t>0948</t>
  </si>
  <si>
    <t>00054873-00054899</t>
  </si>
  <si>
    <t>00054900</t>
  </si>
  <si>
    <t>DANNY MARQUINA</t>
  </si>
  <si>
    <t>V142148907</t>
  </si>
  <si>
    <t>0949</t>
  </si>
  <si>
    <t>00054901-00054935</t>
  </si>
  <si>
    <t>0963</t>
  </si>
  <si>
    <t>00042415-00042452</t>
  </si>
  <si>
    <t>00042453</t>
  </si>
  <si>
    <t>AMARENAS CAKE REPOSTERIA</t>
  </si>
  <si>
    <t>J400736110</t>
  </si>
  <si>
    <t>00042454-00042481</t>
  </si>
  <si>
    <t>0954</t>
  </si>
  <si>
    <t>00044732-00044769</t>
  </si>
  <si>
    <t>0584</t>
  </si>
  <si>
    <t>00008136-00008142</t>
  </si>
  <si>
    <t>0968</t>
  </si>
  <si>
    <t>00062514-00062544</t>
  </si>
  <si>
    <t>04-10-2022</t>
  </si>
  <si>
    <t>00043796-00043797</t>
  </si>
  <si>
    <t>00043798</t>
  </si>
  <si>
    <t>LENOTRE</t>
  </si>
  <si>
    <t>J317391004</t>
  </si>
  <si>
    <t>00043799-00043858</t>
  </si>
  <si>
    <t>00043801</t>
  </si>
  <si>
    <t>DAVID OCHANGO</t>
  </si>
  <si>
    <t>V5969395</t>
  </si>
  <si>
    <t>00000215</t>
  </si>
  <si>
    <t>00044724</t>
  </si>
  <si>
    <t>FREDDY GONZALES</t>
  </si>
  <si>
    <t>V6445170</t>
  </si>
  <si>
    <t>00054936-00055002</t>
  </si>
  <si>
    <t>0964</t>
  </si>
  <si>
    <t>00042482-00042519</t>
  </si>
  <si>
    <t>00042520</t>
  </si>
  <si>
    <t>00042521-00042544</t>
  </si>
  <si>
    <t>0955</t>
  </si>
  <si>
    <t>00044770-00044822</t>
  </si>
  <si>
    <t>0585</t>
  </si>
  <si>
    <t>00008143-00008149</t>
  </si>
  <si>
    <t>05-10-2022</t>
  </si>
  <si>
    <t>00043859-00043930</t>
  </si>
  <si>
    <t>00000216</t>
  </si>
  <si>
    <t>00043864</t>
  </si>
  <si>
    <t>HUGO VILLAMIZAR</t>
  </si>
  <si>
    <t>V21450509</t>
  </si>
  <si>
    <t>00000217</t>
  </si>
  <si>
    <t>00043894</t>
  </si>
  <si>
    <t>ZOILA RINCONES</t>
  </si>
  <si>
    <t>V12254909</t>
  </si>
  <si>
    <t>0950</t>
  </si>
  <si>
    <t>00055003-00055033</t>
  </si>
  <si>
    <t>00055034</t>
  </si>
  <si>
    <t>00055035-00055066</t>
  </si>
  <si>
    <t>00042545-00042636</t>
  </si>
  <si>
    <t>0956</t>
  </si>
  <si>
    <t>00044825-00044871</t>
  </si>
  <si>
    <t>00044872</t>
  </si>
  <si>
    <t>00044873-00044896</t>
  </si>
  <si>
    <t>0586</t>
  </si>
  <si>
    <t>00008150-00008155</t>
  </si>
  <si>
    <t>06-10-2022</t>
  </si>
  <si>
    <t>00043931-00043935</t>
  </si>
  <si>
    <t>00043936</t>
  </si>
  <si>
    <t>AUTO SERVIVCIOS LARGO CAMINO</t>
  </si>
  <si>
    <t>J308482153</t>
  </si>
  <si>
    <t>00043937-00043987</t>
  </si>
  <si>
    <t>0951</t>
  </si>
  <si>
    <t>00055067-00055089</t>
  </si>
  <si>
    <t>00055090</t>
  </si>
  <si>
    <t>00055091-00055094</t>
  </si>
  <si>
    <t>00055095-00055101</t>
  </si>
  <si>
    <t>00055102-00055105</t>
  </si>
  <si>
    <t>00055106-00055109</t>
  </si>
  <si>
    <t>MIRFAK DE CONTRERAS</t>
  </si>
  <si>
    <t>V6962229</t>
  </si>
  <si>
    <t>00055110</t>
  </si>
  <si>
    <t>MONICA</t>
  </si>
  <si>
    <t>V81346239</t>
  </si>
  <si>
    <t>00042637-00042638</t>
  </si>
  <si>
    <t>00042639</t>
  </si>
  <si>
    <t>00042640-00042645</t>
  </si>
  <si>
    <t>00042646</t>
  </si>
  <si>
    <t>UNETRANS</t>
  </si>
  <si>
    <t>G200161183</t>
  </si>
  <si>
    <t>00042647-00042649</t>
  </si>
  <si>
    <t>00042650</t>
  </si>
  <si>
    <t>LAMPARAS MERCILUZ VIII.CA</t>
  </si>
  <si>
    <t>J314321021</t>
  </si>
  <si>
    <t>00042651</t>
  </si>
  <si>
    <t>ANGELA NAVARRETE</t>
  </si>
  <si>
    <t>V17311891</t>
  </si>
  <si>
    <t>00042652</t>
  </si>
  <si>
    <t>00042653-00042676</t>
  </si>
  <si>
    <t>00042677</t>
  </si>
  <si>
    <t>00042678-00042738</t>
  </si>
  <si>
    <t>00000185</t>
  </si>
  <si>
    <t>00055033</t>
  </si>
  <si>
    <t>DANIEL MUÑOS</t>
  </si>
  <si>
    <t>V14447691</t>
  </si>
  <si>
    <t>00000186</t>
  </si>
  <si>
    <t>00042654</t>
  </si>
  <si>
    <t>ADELISA JADAR</t>
  </si>
  <si>
    <t>V12159554</t>
  </si>
  <si>
    <t>0957</t>
  </si>
  <si>
    <t>00044897-00044975</t>
  </si>
  <si>
    <t>0588</t>
  </si>
  <si>
    <t>00008155</t>
  </si>
  <si>
    <t>00008156-00008158</t>
  </si>
  <si>
    <t>?CLIENTE CONTADOP</t>
  </si>
  <si>
    <t xml:space="preserve"> V</t>
  </si>
  <si>
    <t>00043988-00043989</t>
  </si>
  <si>
    <t>00043990</t>
  </si>
  <si>
    <t>00043991-00044065</t>
  </si>
  <si>
    <t>00055111-00055136</t>
  </si>
  <si>
    <t>00055137</t>
  </si>
  <si>
    <t>HERMANOS FRANCISCANODE CRUZ BLANCA</t>
  </si>
  <si>
    <t>J075536800</t>
  </si>
  <si>
    <t>00055138-00055192</t>
  </si>
  <si>
    <t>00042739-00042753</t>
  </si>
  <si>
    <t>00042754</t>
  </si>
  <si>
    <t>00042755-00042818</t>
  </si>
  <si>
    <t>0958</t>
  </si>
  <si>
    <t>00044978-00045052</t>
  </si>
  <si>
    <t>00008159-00008169</t>
  </si>
  <si>
    <t>08-10-2022</t>
  </si>
  <si>
    <t>00044066-00044068</t>
  </si>
  <si>
    <t>00044069</t>
  </si>
  <si>
    <t>00044070</t>
  </si>
  <si>
    <t>00044071-00044078</t>
  </si>
  <si>
    <t>00044079</t>
  </si>
  <si>
    <t>00044080</t>
  </si>
  <si>
    <t>00044081-00044126</t>
  </si>
  <si>
    <t>00000218</t>
  </si>
  <si>
    <t>00044110</t>
  </si>
  <si>
    <t>EMILI DIAZ</t>
  </si>
  <si>
    <t>V30183190</t>
  </si>
  <si>
    <t>00055193-00055284</t>
  </si>
  <si>
    <t>00055223</t>
  </si>
  <si>
    <t>MAURICIO GUZMAN</t>
  </si>
  <si>
    <t>V12161113</t>
  </si>
  <si>
    <t>00055233</t>
  </si>
  <si>
    <t>MARIO CAMACARO</t>
  </si>
  <si>
    <t>V8517177</t>
  </si>
  <si>
    <t>00055243</t>
  </si>
  <si>
    <t>ROSAURA PACHECO</t>
  </si>
  <si>
    <t>V13909528</t>
  </si>
  <si>
    <t>00042819-00042894</t>
  </si>
  <si>
    <t>0959</t>
  </si>
  <si>
    <t>00045053-00045088</t>
  </si>
  <si>
    <t>00045089</t>
  </si>
  <si>
    <t>MARCOS</t>
  </si>
  <si>
    <t>J403565732</t>
  </si>
  <si>
    <t>00045090-00045104</t>
  </si>
  <si>
    <t>0589</t>
  </si>
  <si>
    <t>00008170-00008178</t>
  </si>
  <si>
    <t>00044127-00044183</t>
  </si>
  <si>
    <t>09-10-2022</t>
  </si>
  <si>
    <t>00044184-00044197</t>
  </si>
  <si>
    <t>GALERIADECOMOBILIA.C.A</t>
  </si>
  <si>
    <t>J312806745</t>
  </si>
  <si>
    <t>00000219</t>
  </si>
  <si>
    <t>00044141</t>
  </si>
  <si>
    <t>RAQUEL REYES</t>
  </si>
  <si>
    <t>V18369314</t>
  </si>
  <si>
    <t>00000220</t>
  </si>
  <si>
    <t>00044151</t>
  </si>
  <si>
    <t>JHOAN DIAZ</t>
  </si>
  <si>
    <t>V17148670</t>
  </si>
  <si>
    <t>0969</t>
  </si>
  <si>
    <t>00044198-00044235</t>
  </si>
  <si>
    <t>00055285-00055372</t>
  </si>
  <si>
    <t>00000187</t>
  </si>
  <si>
    <t>00055307</t>
  </si>
  <si>
    <t>LUIS MEDEZ</t>
  </si>
  <si>
    <t>V9343643</t>
  </si>
  <si>
    <t>00042895-00042910</t>
  </si>
  <si>
    <t>00042911</t>
  </si>
  <si>
    <t>00042912-00042947</t>
  </si>
  <si>
    <t>00045105-00045156</t>
  </si>
  <si>
    <t>0590</t>
  </si>
  <si>
    <t>00008179-00008191</t>
  </si>
  <si>
    <t>10-10-2022</t>
  </si>
  <si>
    <t>0970</t>
  </si>
  <si>
    <t>00044236-00044271</t>
  </si>
  <si>
    <t>00044272</t>
  </si>
  <si>
    <t>VENUS Y ZEUS SPORT FITNESS</t>
  </si>
  <si>
    <t>J404858911</t>
  </si>
  <si>
    <t>00044273-00044300</t>
  </si>
  <si>
    <t>00000221</t>
  </si>
  <si>
    <t>00044252</t>
  </si>
  <si>
    <t>YADIRA ARREDONDO</t>
  </si>
  <si>
    <t>V5086210</t>
  </si>
  <si>
    <t>00000222</t>
  </si>
  <si>
    <t>00044267</t>
  </si>
  <si>
    <t>CARLOS MILLAN</t>
  </si>
  <si>
    <t>V3812253</t>
  </si>
  <si>
    <t>00055373-00055386</t>
  </si>
  <si>
    <t>00055387</t>
  </si>
  <si>
    <t>00055388-00055393</t>
  </si>
  <si>
    <t>00055394</t>
  </si>
  <si>
    <t>KYM CONSULTORES C A</t>
  </si>
  <si>
    <t>J305160562</t>
  </si>
  <si>
    <t>00055395-00055400</t>
  </si>
  <si>
    <t>00055401</t>
  </si>
  <si>
    <t>00055402-00055416</t>
  </si>
  <si>
    <t>00055417</t>
  </si>
  <si>
    <t>INVERSIONES RRM MAKEUP&amp;BEAUTY2019C.A</t>
  </si>
  <si>
    <t>J412690868</t>
  </si>
  <si>
    <t>00055418-00055455</t>
  </si>
  <si>
    <t>00042948-00043003</t>
  </si>
  <si>
    <t>00043004</t>
  </si>
  <si>
    <t>PANADERIA GUAYANA SA</t>
  </si>
  <si>
    <t>J000279047</t>
  </si>
  <si>
    <t>00043005-00043017</t>
  </si>
  <si>
    <t>00045157-00045227</t>
  </si>
  <si>
    <t>0591</t>
  </si>
  <si>
    <t>00008192-00008206</t>
  </si>
  <si>
    <t>00062544</t>
  </si>
  <si>
    <t>0971</t>
  </si>
  <si>
    <t>0972</t>
  </si>
  <si>
    <t>11-10-2022</t>
  </si>
  <si>
    <t>00044301-00044369</t>
  </si>
  <si>
    <t>00000223</t>
  </si>
  <si>
    <t>00044326</t>
  </si>
  <si>
    <t>GUILBERTO FLORES</t>
  </si>
  <si>
    <t>V15404114</t>
  </si>
  <si>
    <t>00055456-00055486</t>
  </si>
  <si>
    <t>00055487</t>
  </si>
  <si>
    <t>LUIS MONCADA</t>
  </si>
  <si>
    <t>E265247512</t>
  </si>
  <si>
    <t>00055488-00055542</t>
  </si>
  <si>
    <t>00043018-00043024</t>
  </si>
  <si>
    <t>00043025</t>
  </si>
  <si>
    <t>FRANCISCO DORTA A SUCESORES</t>
  </si>
  <si>
    <t>J000752583</t>
  </si>
  <si>
    <t>00043026-00043080</t>
  </si>
  <si>
    <t>00045228-00045284</t>
  </si>
  <si>
    <t>0592</t>
  </si>
  <si>
    <t>00008207-00008224</t>
  </si>
  <si>
    <t>12-10-2022</t>
  </si>
  <si>
    <t>00044370-00044395</t>
  </si>
  <si>
    <t>00044396</t>
  </si>
  <si>
    <t>TOYTEQ MOTORS S.A</t>
  </si>
  <si>
    <t>J306672354</t>
  </si>
  <si>
    <t>00044397-00044401</t>
  </si>
  <si>
    <t>00044402</t>
  </si>
  <si>
    <t>00044403-00044456</t>
  </si>
  <si>
    <t>00055543-00055585</t>
  </si>
  <si>
    <t>00043081-00043152</t>
  </si>
  <si>
    <t>00045308-00045312</t>
  </si>
  <si>
    <t>00045313</t>
  </si>
  <si>
    <t>00045314-00045321</t>
  </si>
  <si>
    <t>0593</t>
  </si>
  <si>
    <t>00008225-00008227</t>
  </si>
  <si>
    <t>0973</t>
  </si>
  <si>
    <t>00044457-00044474</t>
  </si>
  <si>
    <t>00044475</t>
  </si>
  <si>
    <t>00044476-00044538</t>
  </si>
  <si>
    <t>00055586-00055588</t>
  </si>
  <si>
    <t>00055589</t>
  </si>
  <si>
    <t>INV, EL MANA MILAGROSO</t>
  </si>
  <si>
    <t>J411413240</t>
  </si>
  <si>
    <t>00055590-00055602</t>
  </si>
  <si>
    <t>00055603</t>
  </si>
  <si>
    <t>00055604-00055643</t>
  </si>
  <si>
    <t>00055644</t>
  </si>
  <si>
    <t>AUTOPARTE CARS LA GUAYANITA</t>
  </si>
  <si>
    <t>J307019409</t>
  </si>
  <si>
    <t>00055645-00055660</t>
  </si>
  <si>
    <t>00000188</t>
  </si>
  <si>
    <t>00043146</t>
  </si>
  <si>
    <t>JOSE ALVAREZ</t>
  </si>
  <si>
    <t>V24555992</t>
  </si>
  <si>
    <t>00043153-00043158</t>
  </si>
  <si>
    <t>00043159</t>
  </si>
  <si>
    <t>INVERCIONES INDIGO MV.CA</t>
  </si>
  <si>
    <t>J403841179</t>
  </si>
  <si>
    <t>00043160-00043205</t>
  </si>
  <si>
    <t>00045322-00045388</t>
  </si>
  <si>
    <t>0594</t>
  </si>
  <si>
    <t>00008228-00008230</t>
  </si>
  <si>
    <t>14-10-2022</t>
  </si>
  <si>
    <t>0974</t>
  </si>
  <si>
    <t>00044539-00044615</t>
  </si>
  <si>
    <t>00000224</t>
  </si>
  <si>
    <t>00055685</t>
  </si>
  <si>
    <t>PEDRO CUBA</t>
  </si>
  <si>
    <t>V10576887</t>
  </si>
  <si>
    <t>00055661-00055708</t>
  </si>
  <si>
    <t>00055709</t>
  </si>
  <si>
    <t>00055710-00055776</t>
  </si>
  <si>
    <t>00043206-00043314</t>
  </si>
  <si>
    <t>00045392</t>
  </si>
  <si>
    <t>NOVEDADES CRISVIVIAN</t>
  </si>
  <si>
    <t>J311978453</t>
  </si>
  <si>
    <t>00045393-00045438</t>
  </si>
  <si>
    <t>00045439-00045391</t>
  </si>
  <si>
    <t>0595</t>
  </si>
  <si>
    <t>00008231-00008244</t>
  </si>
  <si>
    <t>0975</t>
  </si>
  <si>
    <t>00044616-00044646</t>
  </si>
  <si>
    <t>00044647</t>
  </si>
  <si>
    <t>INVERSIONES OPULENCIA</t>
  </si>
  <si>
    <t>J401713394</t>
  </si>
  <si>
    <t>00044648</t>
  </si>
  <si>
    <t>00044649-00044699</t>
  </si>
  <si>
    <t>00055777-00055878</t>
  </si>
  <si>
    <t>00000189</t>
  </si>
  <si>
    <t>00044597</t>
  </si>
  <si>
    <t>JOSE LEON</t>
  </si>
  <si>
    <t>V18537228</t>
  </si>
  <si>
    <t>00043315-00043344</t>
  </si>
  <si>
    <t>00043345</t>
  </si>
  <si>
    <t>00043346-00043365</t>
  </si>
  <si>
    <t>00045440-00045506</t>
  </si>
  <si>
    <t>0596</t>
  </si>
  <si>
    <t>00008245-00008264</t>
  </si>
  <si>
    <t>16-10-2022</t>
  </si>
  <si>
    <t>0976</t>
  </si>
  <si>
    <t>00044700-00044711</t>
  </si>
  <si>
    <t>00044712</t>
  </si>
  <si>
    <t>00044713-00044724</t>
  </si>
  <si>
    <t>00044725</t>
  </si>
  <si>
    <t>00044726</t>
  </si>
  <si>
    <t>00044727-00044765</t>
  </si>
  <si>
    <t>0977</t>
  </si>
  <si>
    <t>00044766</t>
  </si>
  <si>
    <t>00044767-00044791</t>
  </si>
  <si>
    <t>00055879-00055902</t>
  </si>
  <si>
    <t>00055903</t>
  </si>
  <si>
    <t>GRUPO TOOLS CARACAS C.A</t>
  </si>
  <si>
    <t>J500315139</t>
  </si>
  <si>
    <t>00055904-00055929</t>
  </si>
  <si>
    <t>00043366-00043368</t>
  </si>
  <si>
    <t>00043369</t>
  </si>
  <si>
    <t>00043370-00043382</t>
  </si>
  <si>
    <t>00043383</t>
  </si>
  <si>
    <t>00043384-00043416</t>
  </si>
  <si>
    <t>00043417</t>
  </si>
  <si>
    <t>00043418-00043455</t>
  </si>
  <si>
    <t>00043381</t>
  </si>
  <si>
    <t>LINDA DIAS</t>
  </si>
  <si>
    <t>V10278667</t>
  </si>
  <si>
    <t>00043448</t>
  </si>
  <si>
    <t>00045507-00045553</t>
  </si>
  <si>
    <t>00045554</t>
  </si>
  <si>
    <t>TELECOMUNICACIONES GRAN CARIBE CA</t>
  </si>
  <si>
    <t>G200089997</t>
  </si>
  <si>
    <t>00045555-00045578</t>
  </si>
  <si>
    <t>00000148</t>
  </si>
  <si>
    <t>00045544</t>
  </si>
  <si>
    <t>SANTIAGO</t>
  </si>
  <si>
    <t>V4083104</t>
  </si>
  <si>
    <t>368</t>
  </si>
  <si>
    <t>376</t>
  </si>
  <si>
    <t>377</t>
  </si>
  <si>
    <t>378</t>
  </si>
  <si>
    <t>379</t>
  </si>
  <si>
    <t>380</t>
  </si>
  <si>
    <t>391</t>
  </si>
  <si>
    <t>394</t>
  </si>
  <si>
    <t>403</t>
  </si>
  <si>
    <t>408</t>
  </si>
  <si>
    <t>409</t>
  </si>
  <si>
    <t>410</t>
  </si>
  <si>
    <t>411</t>
  </si>
  <si>
    <t>412</t>
  </si>
  <si>
    <t>422</t>
  </si>
  <si>
    <t>427</t>
  </si>
  <si>
    <t>439</t>
  </si>
  <si>
    <t>446</t>
  </si>
  <si>
    <t>462</t>
  </si>
  <si>
    <t>489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</si>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</sst>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</numFmts>
  <fonts count="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8">
    <xf numFmtId="0" fontId="0" fillId="0" borderId="0" xfId="0"/>
    <xf numFmtId="0" fontId="0" fillId="0" borderId="1" xfId="0" applyFill="1" applyBorder="1"/>
    <xf numFmtId="14" fontId="0" fillId="0" borderId="1" xfId="0" applyNumberFormat="1" applyFill="1" applyBorder="1"/>
    <xf numFmtId="49" fontId="0" fillId="0" borderId="1" xfId="0" applyNumberFormat="1" applyFill="1" applyBorder="1"/>
    <xf numFmtId="2" fontId="0" fillId="0" borderId="1" xfId="1" applyNumberFormat="1" applyFont="1" applyFill="1" applyBorder="1"/>
    <xf numFmtId="166" fontId="1" fillId="0" borderId="0" xfId="0" applyNumberFormat="1" applyFon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16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66" fontId="0" fillId="0" borderId="1" xfId="0" applyNumberFormat="1" applyFill="1" applyBorder="1"/>
    <xf numFmtId="166" fontId="0" fillId="0" borderId="0" xfId="0" applyNumberFormat="1" applyFill="1"/>
    <xf numFmtId="49" fontId="0" fillId="0" borderId="0" xfId="0" applyNumberFormat="1" applyFill="1"/>
    <xf numFmtId="166" fontId="1" fillId="0" borderId="0" xfId="0" applyNumberFormat="1" applyFont="1" applyFill="1"/>
    <xf numFmtId="165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1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65" fontId="0" fillId="0" borderId="1" xfId="0" applyNumberFormat="1" applyFill="1" applyBorder="1"/>
    <xf numFmtId="0" fontId="0" fillId="0" borderId="0" xfId="0" applyFill="1"/>
    <xf numFmtId="0" fontId="0" fillId="0" borderId="0" xfId="0" applyFill="1" applyBorder="1"/>
    <xf numFmtId="14" fontId="0" fillId="0" borderId="0" xfId="0" applyNumberFormat="1" applyFill="1"/>
    <xf numFmtId="165" fontId="0" fillId="0" borderId="0" xfId="0" applyNumberFormat="1" applyFill="1"/>
    <xf numFmtId="49" fontId="0" fillId="0" borderId="0" xfId="0" applyNumberFormat="1" applyFill="1" applyBorder="1"/>
    <xf numFmtId="49" fontId="3" fillId="0" borderId="1" xfId="0" applyNumberFormat="1" applyFont="1" applyFill="1" applyBorder="1"/>
    <xf numFmtId="165" fontId="3" fillId="0" borderId="1" xfId="0" applyNumberFormat="1" applyFont="1" applyFill="1" applyBorder="1"/>
    <xf numFmtId="166" fontId="3" fillId="0" borderId="1" xfId="0" applyNumberFormat="1" applyFont="1" applyFill="1" applyBorder="1"/>
    <xf numFmtId="0" fontId="3" fillId="0" borderId="1" xfId="0" applyFont="1" applyFill="1" applyBorder="1"/>
    <xf numFmtId="14" fontId="3" fillId="0" borderId="1" xfId="0" applyNumberFormat="1" applyFont="1" applyFill="1" applyBorder="1"/>
    <xf numFmtId="0" fontId="3" fillId="0" borderId="0" xfId="0" applyFont="1" applyFill="1" applyBorder="1"/>
    <xf numFmtId="14" fontId="3" fillId="0" borderId="3" xfId="0" applyNumberFormat="1" applyFont="1" applyFill="1" applyBorder="1"/>
    <xf numFmtId="49" fontId="3" fillId="0" borderId="3" xfId="0" applyNumberFormat="1" applyFont="1" applyFill="1" applyBorder="1"/>
    <xf numFmtId="166" fontId="3" fillId="0" borderId="3" xfId="0" applyNumberFormat="1" applyFont="1" applyFill="1" applyBorder="1"/>
    <xf numFmtId="165" fontId="3" fillId="0" borderId="3" xfId="0" applyNumberFormat="1" applyFont="1" applyFill="1" applyBorder="1"/>
    <xf numFmtId="0" fontId="3" fillId="0" borderId="2" xfId="0" applyFont="1" applyFill="1" applyBorder="1"/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14" fontId="1" fillId="0" borderId="0" xfId="0" applyNumberFormat="1" applyFont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742"/>
  <sheetViews>
    <sheetView tabSelected="1" topLeftCell="I1" workbookViewId="0">
      <pane ySplit="7" topLeftCell="A720" activePane="bottomLeft" state="frozen"/>
      <selection activeCell="R1" sqref="R1"/>
      <selection pane="bottomLeft" activeCell="O731" sqref="O731"/>
    </sheetView>
  </sheetViews>
  <sheetFormatPr baseColWidth="10" defaultRowHeight="15" x14ac:dyDescent="0.25"/>
  <cols>
    <col min="1" max="1" width="6.28515625" style="11" bestFit="1" customWidth="1"/>
    <col min="2" max="2" width="10.7109375" style="21" bestFit="1" customWidth="1"/>
    <col min="3" max="3" width="9" style="11" bestFit="1" customWidth="1"/>
    <col min="4" max="4" width="5.5703125" style="11" bestFit="1" customWidth="1"/>
    <col min="5" max="5" width="12" style="11" bestFit="1" customWidth="1"/>
    <col min="6" max="6" width="9.7109375" style="11" bestFit="1" customWidth="1"/>
    <col min="7" max="7" width="9.85546875" style="11" bestFit="1" customWidth="1"/>
    <col min="8" max="8" width="17.85546875" style="11" bestFit="1" customWidth="1"/>
    <col min="9" max="9" width="12.85546875" style="10" customWidth="1"/>
    <col min="10" max="10" width="13.5703125" style="10" customWidth="1"/>
    <col min="11" max="11" width="11.28515625" style="10" customWidth="1"/>
    <col min="12" max="12" width="10.85546875" style="10" customWidth="1"/>
    <col min="13" max="13" width="10" style="10" customWidth="1"/>
    <col min="14" max="14" width="7.85546875" style="11" customWidth="1"/>
    <col min="15" max="15" width="51.42578125" style="11" bestFit="1" customWidth="1"/>
    <col min="16" max="16" width="12.140625" style="11" customWidth="1"/>
    <col min="17" max="17" width="12.28515625" style="10" bestFit="1" customWidth="1"/>
    <col min="18" max="18" width="13.85546875" style="10" bestFit="1" customWidth="1"/>
    <col min="19" max="19" width="12.28515625" style="10" bestFit="1" customWidth="1"/>
    <col min="20" max="20" width="9.7109375" style="10" customWidth="1"/>
    <col min="21" max="21" width="6.140625" style="11" customWidth="1"/>
    <col min="22" max="22" width="8.7109375" style="10" customWidth="1"/>
    <col min="23" max="23" width="10.7109375" style="10" customWidth="1"/>
    <col min="24" max="24" width="6.42578125" style="11" customWidth="1"/>
    <col min="25" max="25" width="9.7109375" style="10" customWidth="1"/>
    <col min="26" max="26" width="12" style="10" bestFit="1" customWidth="1"/>
    <col min="27" max="27" width="6" style="11" customWidth="1"/>
    <col min="28" max="28" width="11" style="10" bestFit="1" customWidth="1"/>
    <col min="29" max="29" width="7.140625" style="10" customWidth="1"/>
    <col min="30" max="30" width="7.42578125" style="11" customWidth="1"/>
    <col min="31" max="31" width="6.140625" style="10" customWidth="1"/>
    <col min="32" max="32" width="11" style="11" customWidth="1"/>
    <col min="33" max="33" width="8.85546875" style="11" customWidth="1"/>
    <col min="34" max="34" width="11.85546875" style="10" customWidth="1"/>
    <col min="35" max="35" width="5.140625" style="10" customWidth="1"/>
    <col min="36" max="36" width="15" style="11" customWidth="1"/>
    <col min="37" max="38" width="5.140625" style="10" customWidth="1"/>
    <col min="39" max="39" width="13" style="22" customWidth="1"/>
    <col min="40" max="40" width="17.42578125" style="11" customWidth="1"/>
    <col min="41" max="41" width="29" style="22" customWidth="1"/>
    <col min="42" max="42" width="13" style="11" bestFit="1" customWidth="1"/>
    <col min="43" max="16384" width="11.42578125" style="19"/>
  </cols>
  <sheetData>
    <row r="2" spans="1:42" s="14" customFormat="1" x14ac:dyDescent="0.25">
      <c r="A2" s="35" t="s">
        <v>0</v>
      </c>
      <c r="B2" s="35"/>
      <c r="C2" s="35"/>
      <c r="D2" s="35"/>
      <c r="E2" s="35"/>
      <c r="F2" s="35"/>
      <c r="G2" s="35"/>
      <c r="H2" s="35"/>
      <c r="I2" s="35"/>
      <c r="J2" s="5"/>
      <c r="K2" s="5"/>
      <c r="L2" s="5"/>
      <c r="M2" s="5"/>
      <c r="N2" s="6"/>
      <c r="O2" s="6"/>
      <c r="P2" s="6"/>
      <c r="Q2" s="5"/>
      <c r="R2" s="5"/>
      <c r="S2" s="5"/>
      <c r="T2" s="5"/>
      <c r="U2" s="6"/>
      <c r="V2" s="5"/>
      <c r="W2" s="5"/>
      <c r="X2" s="6"/>
      <c r="Y2" s="5"/>
      <c r="Z2" s="5"/>
      <c r="AA2" s="6"/>
      <c r="AB2" s="5"/>
      <c r="AC2" s="5"/>
      <c r="AD2" s="6"/>
      <c r="AE2" s="5"/>
      <c r="AF2" s="6"/>
      <c r="AG2" s="6"/>
      <c r="AH2" s="5"/>
      <c r="AI2" s="5"/>
      <c r="AJ2" s="6"/>
      <c r="AK2" s="5"/>
      <c r="AL2" s="5"/>
      <c r="AM2" s="13"/>
      <c r="AN2" s="6"/>
      <c r="AO2" s="13"/>
      <c r="AP2" s="6"/>
    </row>
    <row r="3" spans="1:42" s="14" customFormat="1" x14ac:dyDescent="0.25">
      <c r="A3" s="36" t="s">
        <v>1</v>
      </c>
      <c r="B3" s="36"/>
      <c r="C3" s="36"/>
      <c r="D3" s="36"/>
      <c r="E3" s="36"/>
      <c r="F3" s="36"/>
      <c r="G3" s="36"/>
      <c r="H3" s="36"/>
      <c r="I3" s="36"/>
      <c r="J3" s="5"/>
      <c r="K3" s="5"/>
      <c r="L3" s="5"/>
      <c r="M3" s="5"/>
      <c r="N3" s="6"/>
      <c r="O3" s="6"/>
      <c r="P3" s="6"/>
      <c r="Q3" s="5"/>
      <c r="R3" s="5"/>
      <c r="S3" s="5"/>
      <c r="T3" s="5"/>
      <c r="U3" s="6"/>
      <c r="V3" s="5"/>
      <c r="W3" s="5"/>
      <c r="X3" s="6"/>
      <c r="Y3" s="5"/>
      <c r="Z3" s="5"/>
      <c r="AA3" s="6"/>
      <c r="AB3" s="5"/>
      <c r="AC3" s="5"/>
      <c r="AD3" s="6"/>
      <c r="AE3" s="5"/>
      <c r="AF3" s="6"/>
      <c r="AG3" s="6"/>
      <c r="AH3" s="5"/>
      <c r="AI3" s="5"/>
      <c r="AJ3" s="6"/>
      <c r="AK3" s="5"/>
      <c r="AL3" s="5"/>
      <c r="AM3" s="13"/>
      <c r="AN3" s="6"/>
      <c r="AO3" s="13"/>
      <c r="AP3" s="6"/>
    </row>
    <row r="4" spans="1:42" s="14" customFormat="1" x14ac:dyDescent="0.25">
      <c r="A4" s="37" t="s">
        <v>926</v>
      </c>
      <c r="B4" s="37"/>
      <c r="C4" s="37"/>
      <c r="D4" s="37"/>
      <c r="E4" s="37"/>
      <c r="F4" s="37"/>
      <c r="G4" s="37"/>
      <c r="H4" s="37"/>
      <c r="I4" s="37"/>
      <c r="J4" s="5"/>
      <c r="K4" s="5"/>
      <c r="L4" s="5"/>
      <c r="M4" s="5"/>
      <c r="N4" s="6"/>
      <c r="O4" s="6"/>
      <c r="P4" s="6"/>
      <c r="Q4" s="5"/>
      <c r="R4" s="5"/>
      <c r="S4" s="5"/>
      <c r="T4" s="5"/>
      <c r="U4" s="6"/>
      <c r="V4" s="5"/>
      <c r="W4" s="5"/>
      <c r="X4" s="6"/>
      <c r="Y4" s="5"/>
      <c r="Z4" s="5"/>
      <c r="AA4" s="6"/>
      <c r="AB4" s="5"/>
      <c r="AC4" s="5"/>
      <c r="AD4" s="6"/>
      <c r="AE4" s="5"/>
      <c r="AF4" s="6"/>
      <c r="AG4" s="6"/>
      <c r="AH4" s="5"/>
      <c r="AI4" s="5"/>
      <c r="AJ4" s="6"/>
      <c r="AK4" s="5"/>
      <c r="AL4" s="5"/>
      <c r="AM4" s="13"/>
      <c r="AN4" s="6"/>
      <c r="AO4" s="13"/>
      <c r="AP4" s="6"/>
    </row>
    <row r="5" spans="1:42" s="14" customFormat="1" x14ac:dyDescent="0.25">
      <c r="A5" s="35" t="s">
        <v>2</v>
      </c>
      <c r="B5" s="35"/>
      <c r="C5" s="35"/>
      <c r="D5" s="35"/>
      <c r="E5" s="35"/>
      <c r="F5" s="35"/>
      <c r="G5" s="35"/>
      <c r="H5" s="35"/>
      <c r="I5" s="35"/>
      <c r="J5" s="5"/>
      <c r="K5" s="5"/>
      <c r="L5" s="5"/>
      <c r="M5" s="5"/>
      <c r="N5" s="6"/>
      <c r="O5" s="6"/>
      <c r="P5" s="6"/>
      <c r="Q5" s="5"/>
      <c r="R5" s="5"/>
      <c r="S5" s="5"/>
      <c r="T5" s="5"/>
      <c r="U5" s="6"/>
      <c r="V5" s="5"/>
      <c r="W5" s="5"/>
      <c r="X5" s="6"/>
      <c r="Y5" s="5"/>
      <c r="Z5" s="5"/>
      <c r="AA5" s="6"/>
      <c r="AB5" s="5"/>
      <c r="AC5" s="5"/>
      <c r="AD5" s="6"/>
      <c r="AE5" s="5"/>
      <c r="AF5" s="6"/>
      <c r="AG5" s="6"/>
      <c r="AH5" s="5"/>
      <c r="AI5" s="5"/>
      <c r="AJ5" s="6"/>
      <c r="AK5" s="5"/>
      <c r="AL5" s="5"/>
      <c r="AM5" s="13"/>
      <c r="AN5" s="6"/>
      <c r="AO5" s="13"/>
      <c r="AP5" s="6"/>
    </row>
    <row r="7" spans="1:42" s="17" customFormat="1" ht="107.25" customHeight="1" x14ac:dyDescent="0.25">
      <c r="A7" s="8" t="s">
        <v>3</v>
      </c>
      <c r="B7" s="15" t="s">
        <v>4</v>
      </c>
      <c r="C7" s="8" t="s">
        <v>5</v>
      </c>
      <c r="D7" s="8" t="s">
        <v>6</v>
      </c>
      <c r="E7" s="8" t="s">
        <v>7</v>
      </c>
      <c r="F7" s="8" t="s">
        <v>8</v>
      </c>
      <c r="G7" s="8" t="s">
        <v>9</v>
      </c>
      <c r="H7" s="8" t="s">
        <v>10</v>
      </c>
      <c r="I7" s="7" t="s">
        <v>11</v>
      </c>
      <c r="J7" s="7" t="s">
        <v>12</v>
      </c>
      <c r="K7" s="7" t="s">
        <v>13</v>
      </c>
      <c r="L7" s="7" t="s">
        <v>14</v>
      </c>
      <c r="M7" s="7" t="s">
        <v>15</v>
      </c>
      <c r="N7" s="8" t="s">
        <v>16</v>
      </c>
      <c r="O7" s="8" t="s">
        <v>17</v>
      </c>
      <c r="P7" s="8" t="s">
        <v>18</v>
      </c>
      <c r="Q7" s="7" t="s">
        <v>19</v>
      </c>
      <c r="R7" s="7" t="s">
        <v>20</v>
      </c>
      <c r="S7" s="7" t="s">
        <v>21</v>
      </c>
      <c r="T7" s="7" t="s">
        <v>22</v>
      </c>
      <c r="U7" s="8" t="s">
        <v>23</v>
      </c>
      <c r="V7" s="7" t="s">
        <v>24</v>
      </c>
      <c r="W7" s="7" t="s">
        <v>25</v>
      </c>
      <c r="X7" s="8" t="s">
        <v>26</v>
      </c>
      <c r="Y7" s="7" t="s">
        <v>27</v>
      </c>
      <c r="Z7" s="7" t="s">
        <v>28</v>
      </c>
      <c r="AA7" s="8" t="s">
        <v>29</v>
      </c>
      <c r="AB7" s="7" t="s">
        <v>30</v>
      </c>
      <c r="AC7" s="7" t="s">
        <v>31</v>
      </c>
      <c r="AD7" s="8" t="s">
        <v>32</v>
      </c>
      <c r="AE7" s="7" t="s">
        <v>33</v>
      </c>
      <c r="AF7" s="8" t="s">
        <v>34</v>
      </c>
      <c r="AG7" s="8" t="s">
        <v>35</v>
      </c>
      <c r="AH7" s="7" t="s">
        <v>36</v>
      </c>
      <c r="AI7" s="7" t="s">
        <v>37</v>
      </c>
      <c r="AJ7" s="8" t="s">
        <v>38</v>
      </c>
      <c r="AK7" s="7" t="s">
        <v>39</v>
      </c>
      <c r="AL7" s="7" t="s">
        <v>40</v>
      </c>
      <c r="AM7" s="16" t="s">
        <v>41</v>
      </c>
      <c r="AN7" s="8" t="s">
        <v>42</v>
      </c>
      <c r="AO7" s="16" t="s">
        <v>43</v>
      </c>
      <c r="AP7" s="8" t="s">
        <v>44</v>
      </c>
    </row>
    <row r="8" spans="1:42" x14ac:dyDescent="0.25">
      <c r="A8" s="24" t="s">
        <v>45</v>
      </c>
      <c r="B8" s="2">
        <v>44835</v>
      </c>
      <c r="C8" s="3" t="s">
        <v>807</v>
      </c>
      <c r="D8" s="3" t="s">
        <v>47</v>
      </c>
      <c r="E8" s="3" t="s">
        <v>48</v>
      </c>
      <c r="F8" s="3" t="s">
        <v>56</v>
      </c>
      <c r="G8" s="3" t="s">
        <v>49</v>
      </c>
      <c r="H8" s="3" t="s">
        <v>50</v>
      </c>
      <c r="I8" s="9" t="s">
        <v>51</v>
      </c>
      <c r="J8" s="9" t="s">
        <v>51</v>
      </c>
      <c r="K8" s="9" t="s">
        <v>51</v>
      </c>
      <c r="L8" s="9" t="s">
        <v>51</v>
      </c>
      <c r="M8" s="9">
        <v>0</v>
      </c>
      <c r="N8" s="3" t="s">
        <v>51</v>
      </c>
      <c r="O8" s="3" t="s">
        <v>52</v>
      </c>
      <c r="P8" s="3" t="s">
        <v>51</v>
      </c>
      <c r="Q8" s="9">
        <v>20023.646900000003</v>
      </c>
      <c r="R8" s="9">
        <v>0</v>
      </c>
      <c r="S8" s="9">
        <v>14368.543949999996</v>
      </c>
      <c r="T8" s="9">
        <v>0</v>
      </c>
      <c r="U8" s="3" t="s">
        <v>53</v>
      </c>
      <c r="V8" s="9">
        <f>+T8*16%</f>
        <v>0</v>
      </c>
      <c r="W8" s="9">
        <v>4875.0886500000015</v>
      </c>
      <c r="X8" s="3" t="s">
        <v>54</v>
      </c>
      <c r="Y8" s="9">
        <f>+W8*16%</f>
        <v>780.01418400000023</v>
      </c>
      <c r="Z8" s="9">
        <v>0</v>
      </c>
      <c r="AA8" s="3" t="s">
        <v>53</v>
      </c>
      <c r="AB8" s="9">
        <v>0</v>
      </c>
      <c r="AC8" s="9">
        <v>0</v>
      </c>
      <c r="AD8" s="3" t="s">
        <v>53</v>
      </c>
      <c r="AE8" s="9">
        <v>0</v>
      </c>
      <c r="AF8" s="3">
        <v>0</v>
      </c>
      <c r="AG8" s="3" t="s">
        <v>53</v>
      </c>
      <c r="AH8" s="9">
        <v>0</v>
      </c>
      <c r="AI8" s="9">
        <v>0</v>
      </c>
      <c r="AJ8" s="3" t="s">
        <v>53</v>
      </c>
      <c r="AK8" s="9">
        <v>0</v>
      </c>
      <c r="AL8" s="9">
        <v>0</v>
      </c>
      <c r="AM8" s="18" t="s">
        <v>51</v>
      </c>
      <c r="AN8" s="3" t="s">
        <v>51</v>
      </c>
      <c r="AO8" s="18" t="s">
        <v>51</v>
      </c>
      <c r="AP8" s="3" t="s">
        <v>51</v>
      </c>
    </row>
    <row r="9" spans="1:42" x14ac:dyDescent="0.25">
      <c r="A9" s="24" t="s">
        <v>55</v>
      </c>
      <c r="B9" s="2">
        <v>44835</v>
      </c>
      <c r="C9" s="3" t="s">
        <v>807</v>
      </c>
      <c r="D9" s="3" t="s">
        <v>47</v>
      </c>
      <c r="E9" s="3" t="s">
        <v>48</v>
      </c>
      <c r="F9" s="3" t="s">
        <v>56</v>
      </c>
      <c r="G9" s="3" t="s">
        <v>49</v>
      </c>
      <c r="H9" s="3" t="s">
        <v>57</v>
      </c>
      <c r="I9" s="9" t="s">
        <v>51</v>
      </c>
      <c r="J9" s="9" t="s">
        <v>51</v>
      </c>
      <c r="K9" s="9" t="s">
        <v>51</v>
      </c>
      <c r="L9" s="9" t="s">
        <v>51</v>
      </c>
      <c r="M9" s="9">
        <v>0</v>
      </c>
      <c r="N9" s="3" t="s">
        <v>51</v>
      </c>
      <c r="O9" s="3" t="s">
        <v>58</v>
      </c>
      <c r="P9" s="3" t="s">
        <v>59</v>
      </c>
      <c r="Q9" s="9">
        <v>320.41879999999998</v>
      </c>
      <c r="R9" s="9">
        <v>0</v>
      </c>
      <c r="S9" s="9">
        <v>131.13</v>
      </c>
      <c r="T9" s="9">
        <v>163.18</v>
      </c>
      <c r="U9" s="3" t="s">
        <v>54</v>
      </c>
      <c r="V9" s="9">
        <f t="shared" ref="V9:V72" si="0">+T9*16%</f>
        <v>26.108800000000002</v>
      </c>
      <c r="W9" s="9">
        <v>0</v>
      </c>
      <c r="X9" s="3" t="s">
        <v>53</v>
      </c>
      <c r="Y9" s="9">
        <f t="shared" ref="Y9:Y72" si="1">+W9*16%</f>
        <v>0</v>
      </c>
      <c r="Z9" s="9">
        <v>0</v>
      </c>
      <c r="AA9" s="3" t="s">
        <v>53</v>
      </c>
      <c r="AB9" s="9">
        <v>0</v>
      </c>
      <c r="AC9" s="9">
        <v>0</v>
      </c>
      <c r="AD9" s="3" t="s">
        <v>53</v>
      </c>
      <c r="AE9" s="9">
        <v>0</v>
      </c>
      <c r="AF9" s="3">
        <v>0</v>
      </c>
      <c r="AG9" s="3" t="s">
        <v>53</v>
      </c>
      <c r="AH9" s="9">
        <v>0</v>
      </c>
      <c r="AI9" s="9">
        <v>0</v>
      </c>
      <c r="AJ9" s="3" t="s">
        <v>53</v>
      </c>
      <c r="AK9" s="9">
        <v>0</v>
      </c>
      <c r="AL9" s="9">
        <v>0</v>
      </c>
      <c r="AM9" s="18" t="s">
        <v>51</v>
      </c>
      <c r="AN9" s="3" t="s">
        <v>51</v>
      </c>
      <c r="AO9" s="18" t="s">
        <v>51</v>
      </c>
      <c r="AP9" s="3" t="s">
        <v>51</v>
      </c>
    </row>
    <row r="10" spans="1:42" x14ac:dyDescent="0.25">
      <c r="A10" s="24" t="s">
        <v>60</v>
      </c>
      <c r="B10" s="2">
        <v>44835</v>
      </c>
      <c r="C10" s="3" t="s">
        <v>807</v>
      </c>
      <c r="D10" s="3" t="s">
        <v>47</v>
      </c>
      <c r="E10" s="3" t="s">
        <v>48</v>
      </c>
      <c r="F10" s="3" t="s">
        <v>56</v>
      </c>
      <c r="G10" s="3" t="s">
        <v>49</v>
      </c>
      <c r="H10" s="3" t="s">
        <v>61</v>
      </c>
      <c r="I10" s="9" t="s">
        <v>51</v>
      </c>
      <c r="J10" s="9" t="s">
        <v>51</v>
      </c>
      <c r="K10" s="9" t="s">
        <v>51</v>
      </c>
      <c r="L10" s="9" t="s">
        <v>51</v>
      </c>
      <c r="M10" s="9">
        <v>0</v>
      </c>
      <c r="N10" s="3" t="s">
        <v>51</v>
      </c>
      <c r="O10" s="3" t="s">
        <v>52</v>
      </c>
      <c r="P10" s="3" t="s">
        <v>51</v>
      </c>
      <c r="Q10" s="9">
        <v>5023.4224499999982</v>
      </c>
      <c r="R10" s="9">
        <v>0</v>
      </c>
      <c r="S10" s="9">
        <v>3758.1476499999999</v>
      </c>
      <c r="T10" s="9">
        <v>0</v>
      </c>
      <c r="U10" s="3" t="s">
        <v>53</v>
      </c>
      <c r="V10" s="9">
        <f t="shared" si="0"/>
        <v>0</v>
      </c>
      <c r="W10" s="9">
        <v>1090.7542000000001</v>
      </c>
      <c r="X10" s="3" t="s">
        <v>54</v>
      </c>
      <c r="Y10" s="9">
        <f t="shared" si="1"/>
        <v>174.52067200000002</v>
      </c>
      <c r="Z10" s="9">
        <v>0</v>
      </c>
      <c r="AA10" s="3" t="s">
        <v>53</v>
      </c>
      <c r="AB10" s="9">
        <v>0</v>
      </c>
      <c r="AC10" s="9">
        <v>0</v>
      </c>
      <c r="AD10" s="3" t="s">
        <v>53</v>
      </c>
      <c r="AE10" s="9">
        <v>0</v>
      </c>
      <c r="AF10" s="3">
        <v>0</v>
      </c>
      <c r="AG10" s="3" t="s">
        <v>53</v>
      </c>
      <c r="AH10" s="9">
        <v>0</v>
      </c>
      <c r="AI10" s="9">
        <v>0</v>
      </c>
      <c r="AJ10" s="3" t="s">
        <v>53</v>
      </c>
      <c r="AK10" s="9">
        <v>0</v>
      </c>
      <c r="AL10" s="9">
        <v>0</v>
      </c>
      <c r="AM10" s="18" t="s">
        <v>51</v>
      </c>
      <c r="AN10" s="3" t="s">
        <v>51</v>
      </c>
      <c r="AO10" s="18" t="s">
        <v>51</v>
      </c>
      <c r="AP10" s="3" t="s">
        <v>51</v>
      </c>
    </row>
    <row r="11" spans="1:42" x14ac:dyDescent="0.25">
      <c r="A11" s="24" t="s">
        <v>62</v>
      </c>
      <c r="B11" s="2">
        <v>44835</v>
      </c>
      <c r="C11" s="3" t="s">
        <v>807</v>
      </c>
      <c r="D11" s="3" t="s">
        <v>47</v>
      </c>
      <c r="E11" s="3" t="s">
        <v>48</v>
      </c>
      <c r="F11" s="3" t="s">
        <v>56</v>
      </c>
      <c r="G11" s="3" t="s">
        <v>63</v>
      </c>
      <c r="H11" s="3" t="s">
        <v>51</v>
      </c>
      <c r="I11" s="9" t="s">
        <v>64</v>
      </c>
      <c r="J11" s="9" t="s">
        <v>51</v>
      </c>
      <c r="K11" s="9" t="s">
        <v>65</v>
      </c>
      <c r="L11" s="9" t="s">
        <v>46</v>
      </c>
      <c r="M11" s="9">
        <v>141.13</v>
      </c>
      <c r="N11" s="3" t="s">
        <v>66</v>
      </c>
      <c r="O11" s="3" t="s">
        <v>67</v>
      </c>
      <c r="P11" s="3" t="s">
        <v>68</v>
      </c>
      <c r="Q11" s="9">
        <v>-17.059999999999999</v>
      </c>
      <c r="R11" s="9">
        <v>0</v>
      </c>
      <c r="S11" s="9">
        <v>-17.059999999999999</v>
      </c>
      <c r="T11" s="9">
        <v>0</v>
      </c>
      <c r="U11" s="3" t="s">
        <v>53</v>
      </c>
      <c r="V11" s="9">
        <f t="shared" si="0"/>
        <v>0</v>
      </c>
      <c r="W11" s="9">
        <v>0</v>
      </c>
      <c r="X11" s="3" t="s">
        <v>53</v>
      </c>
      <c r="Y11" s="9">
        <f t="shared" si="1"/>
        <v>0</v>
      </c>
      <c r="Z11" s="9">
        <v>0</v>
      </c>
      <c r="AA11" s="3" t="s">
        <v>53</v>
      </c>
      <c r="AB11" s="9">
        <v>0</v>
      </c>
      <c r="AC11" s="9">
        <v>0</v>
      </c>
      <c r="AD11" s="3" t="s">
        <v>53</v>
      </c>
      <c r="AE11" s="9">
        <v>0</v>
      </c>
      <c r="AF11" s="3">
        <v>0</v>
      </c>
      <c r="AG11" s="3" t="s">
        <v>53</v>
      </c>
      <c r="AH11" s="9">
        <v>0</v>
      </c>
      <c r="AI11" s="9">
        <v>0</v>
      </c>
      <c r="AJ11" s="3" t="s">
        <v>53</v>
      </c>
      <c r="AK11" s="9">
        <v>0</v>
      </c>
      <c r="AL11" s="9">
        <v>0</v>
      </c>
      <c r="AM11" s="18" t="s">
        <v>51</v>
      </c>
      <c r="AN11" s="3" t="s">
        <v>51</v>
      </c>
      <c r="AO11" s="18" t="s">
        <v>51</v>
      </c>
      <c r="AP11" s="3" t="s">
        <v>51</v>
      </c>
    </row>
    <row r="12" spans="1:42" x14ac:dyDescent="0.25">
      <c r="A12" s="24" t="s">
        <v>69</v>
      </c>
      <c r="B12" s="2">
        <v>44835</v>
      </c>
      <c r="C12" s="3" t="s">
        <v>807</v>
      </c>
      <c r="D12" s="3" t="s">
        <v>47</v>
      </c>
      <c r="E12" s="3" t="s">
        <v>48</v>
      </c>
      <c r="F12" s="3" t="s">
        <v>56</v>
      </c>
      <c r="G12" s="3" t="s">
        <v>63</v>
      </c>
      <c r="H12" s="3" t="s">
        <v>51</v>
      </c>
      <c r="I12" s="9" t="s">
        <v>70</v>
      </c>
      <c r="J12" s="9" t="s">
        <v>51</v>
      </c>
      <c r="K12" s="9" t="s">
        <v>71</v>
      </c>
      <c r="L12" s="9" t="s">
        <v>46</v>
      </c>
      <c r="M12" s="9">
        <v>48.29</v>
      </c>
      <c r="N12" s="3" t="s">
        <v>66</v>
      </c>
      <c r="O12" s="3" t="s">
        <v>72</v>
      </c>
      <c r="P12" s="3" t="s">
        <v>73</v>
      </c>
      <c r="Q12" s="9">
        <v>-48.287199999999999</v>
      </c>
      <c r="R12" s="9">
        <v>0</v>
      </c>
      <c r="S12" s="9">
        <v>-24.6</v>
      </c>
      <c r="T12" s="9">
        <v>0</v>
      </c>
      <c r="U12" s="3" t="s">
        <v>53</v>
      </c>
      <c r="V12" s="9">
        <f t="shared" si="0"/>
        <v>0</v>
      </c>
      <c r="W12" s="9">
        <v>-20.420000000000002</v>
      </c>
      <c r="X12" s="3" t="s">
        <v>54</v>
      </c>
      <c r="Y12" s="9">
        <f t="shared" si="1"/>
        <v>-3.2672000000000003</v>
      </c>
      <c r="Z12" s="9">
        <v>0</v>
      </c>
      <c r="AA12" s="3" t="s">
        <v>53</v>
      </c>
      <c r="AB12" s="9">
        <v>0</v>
      </c>
      <c r="AC12" s="9">
        <v>0</v>
      </c>
      <c r="AD12" s="3" t="s">
        <v>53</v>
      </c>
      <c r="AE12" s="9">
        <v>0</v>
      </c>
      <c r="AF12" s="3">
        <v>0</v>
      </c>
      <c r="AG12" s="3" t="s">
        <v>53</v>
      </c>
      <c r="AH12" s="9">
        <v>0</v>
      </c>
      <c r="AI12" s="9">
        <v>0</v>
      </c>
      <c r="AJ12" s="3" t="s">
        <v>53</v>
      </c>
      <c r="AK12" s="9">
        <v>0</v>
      </c>
      <c r="AL12" s="9">
        <v>0</v>
      </c>
      <c r="AM12" s="18" t="s">
        <v>51</v>
      </c>
      <c r="AN12" s="3" t="s">
        <v>51</v>
      </c>
      <c r="AO12" s="18" t="s">
        <v>51</v>
      </c>
      <c r="AP12" s="3" t="s">
        <v>51</v>
      </c>
    </row>
    <row r="13" spans="1:42" x14ac:dyDescent="0.25">
      <c r="A13" s="24" t="s">
        <v>74</v>
      </c>
      <c r="B13" s="2">
        <v>44835</v>
      </c>
      <c r="C13" s="3" t="s">
        <v>807</v>
      </c>
      <c r="D13" s="3" t="s">
        <v>47</v>
      </c>
      <c r="E13" s="3" t="s">
        <v>48</v>
      </c>
      <c r="F13" s="3" t="s">
        <v>56</v>
      </c>
      <c r="G13" s="3" t="s">
        <v>63</v>
      </c>
      <c r="H13" s="3" t="s">
        <v>51</v>
      </c>
      <c r="I13" s="9" t="s">
        <v>75</v>
      </c>
      <c r="J13" s="9" t="s">
        <v>51</v>
      </c>
      <c r="K13" s="9" t="s">
        <v>76</v>
      </c>
      <c r="L13" s="9" t="s">
        <v>46</v>
      </c>
      <c r="M13" s="9">
        <v>238.98</v>
      </c>
      <c r="N13" s="3" t="s">
        <v>66</v>
      </c>
      <c r="O13" s="3" t="s">
        <v>77</v>
      </c>
      <c r="P13" s="3" t="s">
        <v>78</v>
      </c>
      <c r="Q13" s="9">
        <v>-5.0347</v>
      </c>
      <c r="R13" s="9">
        <v>0</v>
      </c>
      <c r="S13" s="9">
        <v>-5.0347</v>
      </c>
      <c r="T13" s="9">
        <v>0</v>
      </c>
      <c r="U13" s="3" t="s">
        <v>53</v>
      </c>
      <c r="V13" s="9">
        <f t="shared" si="0"/>
        <v>0</v>
      </c>
      <c r="W13" s="9">
        <v>0</v>
      </c>
      <c r="X13" s="3" t="s">
        <v>53</v>
      </c>
      <c r="Y13" s="9">
        <f t="shared" si="1"/>
        <v>0</v>
      </c>
      <c r="Z13" s="9">
        <v>0</v>
      </c>
      <c r="AA13" s="3" t="s">
        <v>53</v>
      </c>
      <c r="AB13" s="9">
        <v>0</v>
      </c>
      <c r="AC13" s="9">
        <v>0</v>
      </c>
      <c r="AD13" s="3" t="s">
        <v>53</v>
      </c>
      <c r="AE13" s="9">
        <v>0</v>
      </c>
      <c r="AF13" s="3">
        <v>0</v>
      </c>
      <c r="AG13" s="3" t="s">
        <v>53</v>
      </c>
      <c r="AH13" s="9">
        <v>0</v>
      </c>
      <c r="AI13" s="9">
        <v>0</v>
      </c>
      <c r="AJ13" s="3" t="s">
        <v>53</v>
      </c>
      <c r="AK13" s="9">
        <v>0</v>
      </c>
      <c r="AL13" s="9">
        <v>0</v>
      </c>
      <c r="AM13" s="18" t="s">
        <v>51</v>
      </c>
      <c r="AN13" s="3" t="s">
        <v>51</v>
      </c>
      <c r="AO13" s="18" t="s">
        <v>51</v>
      </c>
      <c r="AP13" s="3" t="s">
        <v>51</v>
      </c>
    </row>
    <row r="14" spans="1:42" s="29" customFormat="1" x14ac:dyDescent="0.25">
      <c r="A14" s="24" t="s">
        <v>79</v>
      </c>
      <c r="B14" s="28">
        <v>44835</v>
      </c>
      <c r="C14" s="24" t="s">
        <v>1350</v>
      </c>
      <c r="D14" s="24" t="s">
        <v>47</v>
      </c>
      <c r="E14" s="24" t="s">
        <v>1351</v>
      </c>
      <c r="F14" s="24" t="s">
        <v>1352</v>
      </c>
      <c r="G14" s="24" t="s">
        <v>49</v>
      </c>
      <c r="H14" s="24" t="s">
        <v>1353</v>
      </c>
      <c r="I14" s="26" t="s">
        <v>51</v>
      </c>
      <c r="J14" s="26" t="s">
        <v>51</v>
      </c>
      <c r="K14" s="26" t="s">
        <v>51</v>
      </c>
      <c r="L14" s="26" t="s">
        <v>51</v>
      </c>
      <c r="M14" s="26">
        <v>0</v>
      </c>
      <c r="N14" s="24" t="s">
        <v>51</v>
      </c>
      <c r="O14" s="24" t="s">
        <v>52</v>
      </c>
      <c r="P14" s="24" t="s">
        <v>51</v>
      </c>
      <c r="Q14" s="26">
        <f t="shared" ref="Q14:Q21" si="2">+S14+T14+V14+W14+Y14+Z14+AB14+AC14+AE14</f>
        <v>6509.2547679999989</v>
      </c>
      <c r="R14" s="26">
        <v>0</v>
      </c>
      <c r="S14" s="26">
        <v>4935.2016999999978</v>
      </c>
      <c r="T14" s="26">
        <v>0</v>
      </c>
      <c r="U14" s="24" t="s">
        <v>53</v>
      </c>
      <c r="V14" s="9">
        <f t="shared" si="0"/>
        <v>0</v>
      </c>
      <c r="W14" s="26">
        <v>1356.9423000000004</v>
      </c>
      <c r="X14" s="24" t="s">
        <v>53</v>
      </c>
      <c r="Y14" s="9">
        <f t="shared" si="1"/>
        <v>217.11076800000006</v>
      </c>
      <c r="Z14" s="26">
        <v>0</v>
      </c>
      <c r="AA14" s="24" t="s">
        <v>53</v>
      </c>
      <c r="AB14" s="26">
        <v>0</v>
      </c>
      <c r="AC14" s="26">
        <v>0</v>
      </c>
      <c r="AD14" s="24" t="s">
        <v>53</v>
      </c>
      <c r="AE14" s="26">
        <v>0</v>
      </c>
      <c r="AF14" s="24">
        <v>0</v>
      </c>
      <c r="AG14" s="24" t="s">
        <v>53</v>
      </c>
      <c r="AH14" s="26">
        <v>0</v>
      </c>
      <c r="AI14" s="26">
        <v>0</v>
      </c>
      <c r="AJ14" s="24" t="s">
        <v>53</v>
      </c>
      <c r="AK14" s="26">
        <v>0</v>
      </c>
      <c r="AL14" s="26">
        <v>0</v>
      </c>
      <c r="AM14" s="25" t="s">
        <v>51</v>
      </c>
      <c r="AN14" s="24" t="s">
        <v>51</v>
      </c>
      <c r="AO14" s="25" t="s">
        <v>51</v>
      </c>
      <c r="AP14" s="24" t="s">
        <v>51</v>
      </c>
    </row>
    <row r="15" spans="1:42" s="29" customFormat="1" x14ac:dyDescent="0.25">
      <c r="A15" s="24" t="s">
        <v>82</v>
      </c>
      <c r="B15" s="28">
        <v>44835</v>
      </c>
      <c r="C15" s="24" t="s">
        <v>1596</v>
      </c>
      <c r="D15" s="24" t="s">
        <v>47</v>
      </c>
      <c r="E15" s="24" t="s">
        <v>1597</v>
      </c>
      <c r="F15" s="24" t="s">
        <v>1598</v>
      </c>
      <c r="G15" s="24" t="s">
        <v>49</v>
      </c>
      <c r="H15" s="24" t="s">
        <v>1599</v>
      </c>
      <c r="I15" s="26" t="s">
        <v>51</v>
      </c>
      <c r="J15" s="26" t="s">
        <v>51</v>
      </c>
      <c r="K15" s="26" t="s">
        <v>51</v>
      </c>
      <c r="L15" s="26" t="s">
        <v>51</v>
      </c>
      <c r="M15" s="26">
        <v>0</v>
      </c>
      <c r="N15" s="24" t="s">
        <v>51</v>
      </c>
      <c r="O15" s="24" t="s">
        <v>52</v>
      </c>
      <c r="P15" s="24" t="s">
        <v>51</v>
      </c>
      <c r="Q15" s="26">
        <f t="shared" si="2"/>
        <v>1568.2856500000003</v>
      </c>
      <c r="R15" s="26">
        <v>0</v>
      </c>
      <c r="S15" s="26">
        <v>1131.4180500000002</v>
      </c>
      <c r="T15" s="26">
        <v>0</v>
      </c>
      <c r="U15" s="24" t="s">
        <v>53</v>
      </c>
      <c r="V15" s="9">
        <f t="shared" si="0"/>
        <v>0</v>
      </c>
      <c r="W15" s="26">
        <v>376.61</v>
      </c>
      <c r="X15" s="24" t="s">
        <v>54</v>
      </c>
      <c r="Y15" s="9">
        <f t="shared" si="1"/>
        <v>60.257600000000004</v>
      </c>
      <c r="Z15" s="26">
        <v>0</v>
      </c>
      <c r="AA15" s="24" t="s">
        <v>53</v>
      </c>
      <c r="AB15" s="26">
        <v>0</v>
      </c>
      <c r="AC15" s="26">
        <v>0</v>
      </c>
      <c r="AD15" s="24" t="s">
        <v>53</v>
      </c>
      <c r="AE15" s="26">
        <v>0</v>
      </c>
      <c r="AF15" s="24">
        <v>0</v>
      </c>
      <c r="AG15" s="24" t="s">
        <v>53</v>
      </c>
      <c r="AH15" s="26">
        <v>0</v>
      </c>
      <c r="AI15" s="26">
        <v>0</v>
      </c>
      <c r="AJ15" s="24" t="s">
        <v>53</v>
      </c>
      <c r="AK15" s="26">
        <v>0</v>
      </c>
      <c r="AL15" s="26">
        <v>0</v>
      </c>
      <c r="AM15" s="25" t="s">
        <v>51</v>
      </c>
      <c r="AN15" s="24" t="s">
        <v>51</v>
      </c>
      <c r="AO15" s="25" t="s">
        <v>51</v>
      </c>
      <c r="AP15" s="24" t="s">
        <v>51</v>
      </c>
    </row>
    <row r="16" spans="1:42" s="29" customFormat="1" x14ac:dyDescent="0.25">
      <c r="A16" s="24" t="s">
        <v>87</v>
      </c>
      <c r="B16" s="28">
        <v>44835</v>
      </c>
      <c r="C16" s="24" t="s">
        <v>808</v>
      </c>
      <c r="D16" s="24" t="s">
        <v>935</v>
      </c>
      <c r="E16" s="24" t="s">
        <v>936</v>
      </c>
      <c r="F16" s="24" t="s">
        <v>937</v>
      </c>
      <c r="G16" s="24" t="s">
        <v>49</v>
      </c>
      <c r="H16" s="24" t="s">
        <v>938</v>
      </c>
      <c r="I16" s="26" t="s">
        <v>51</v>
      </c>
      <c r="J16" s="26" t="s">
        <v>51</v>
      </c>
      <c r="K16" s="26" t="s">
        <v>51</v>
      </c>
      <c r="L16" s="26" t="s">
        <v>51</v>
      </c>
      <c r="M16" s="26">
        <v>0</v>
      </c>
      <c r="N16" s="24" t="s">
        <v>51</v>
      </c>
      <c r="O16" s="24" t="s">
        <v>52</v>
      </c>
      <c r="P16" s="24" t="s">
        <v>51</v>
      </c>
      <c r="Q16" s="26">
        <f t="shared" si="2"/>
        <v>10717.281373999993</v>
      </c>
      <c r="R16" s="26">
        <v>0</v>
      </c>
      <c r="S16" s="26">
        <v>9232.3289499999919</v>
      </c>
      <c r="T16" s="26">
        <v>0</v>
      </c>
      <c r="U16" s="24" t="s">
        <v>53</v>
      </c>
      <c r="V16" s="9">
        <f t="shared" si="0"/>
        <v>0</v>
      </c>
      <c r="W16" s="26">
        <v>1280.1314</v>
      </c>
      <c r="X16" s="24" t="s">
        <v>54</v>
      </c>
      <c r="Y16" s="9">
        <f t="shared" si="1"/>
        <v>204.82102399999999</v>
      </c>
      <c r="Z16" s="26">
        <v>0</v>
      </c>
      <c r="AA16" s="24" t="s">
        <v>53</v>
      </c>
      <c r="AB16" s="26">
        <v>0</v>
      </c>
      <c r="AC16" s="26">
        <v>0</v>
      </c>
      <c r="AD16" s="24" t="s">
        <v>53</v>
      </c>
      <c r="AE16" s="26">
        <v>0</v>
      </c>
      <c r="AF16" s="24">
        <v>0</v>
      </c>
      <c r="AG16" s="24" t="s">
        <v>53</v>
      </c>
      <c r="AH16" s="26">
        <v>0</v>
      </c>
      <c r="AI16" s="26">
        <v>0</v>
      </c>
      <c r="AJ16" s="24" t="s">
        <v>53</v>
      </c>
      <c r="AK16" s="26">
        <v>0</v>
      </c>
      <c r="AL16" s="26">
        <v>0</v>
      </c>
      <c r="AM16" s="25" t="s">
        <v>51</v>
      </c>
      <c r="AN16" s="24" t="s">
        <v>51</v>
      </c>
      <c r="AO16" s="25" t="s">
        <v>51</v>
      </c>
      <c r="AP16" s="24" t="s">
        <v>51</v>
      </c>
    </row>
    <row r="17" spans="1:42" s="29" customFormat="1" x14ac:dyDescent="0.25">
      <c r="A17" s="24" t="s">
        <v>89</v>
      </c>
      <c r="B17" s="28">
        <v>44835</v>
      </c>
      <c r="C17" s="24" t="s">
        <v>808</v>
      </c>
      <c r="D17" s="24" t="s">
        <v>935</v>
      </c>
      <c r="E17" s="24" t="s">
        <v>936</v>
      </c>
      <c r="F17" s="24" t="s">
        <v>937</v>
      </c>
      <c r="G17" s="24" t="s">
        <v>63</v>
      </c>
      <c r="H17" s="24" t="s">
        <v>51</v>
      </c>
      <c r="I17" s="26" t="s">
        <v>939</v>
      </c>
      <c r="J17" s="26" t="s">
        <v>51</v>
      </c>
      <c r="K17" s="26" t="s">
        <v>940</v>
      </c>
      <c r="L17" s="26" t="s">
        <v>46</v>
      </c>
      <c r="M17" s="26">
        <v>28.93</v>
      </c>
      <c r="N17" s="24" t="s">
        <v>66</v>
      </c>
      <c r="O17" s="24" t="s">
        <v>941</v>
      </c>
      <c r="P17" s="24" t="s">
        <v>942</v>
      </c>
      <c r="Q17" s="26">
        <f t="shared" si="2"/>
        <v>-12.578799999999999</v>
      </c>
      <c r="R17" s="26">
        <v>0</v>
      </c>
      <c r="S17" s="26">
        <v>-12.578799999999999</v>
      </c>
      <c r="T17" s="26">
        <v>0</v>
      </c>
      <c r="U17" s="24" t="s">
        <v>53</v>
      </c>
      <c r="V17" s="9">
        <f t="shared" si="0"/>
        <v>0</v>
      </c>
      <c r="W17" s="26">
        <v>0</v>
      </c>
      <c r="X17" s="24" t="s">
        <v>53</v>
      </c>
      <c r="Y17" s="9">
        <f t="shared" si="1"/>
        <v>0</v>
      </c>
      <c r="Z17" s="26">
        <v>0</v>
      </c>
      <c r="AA17" s="24" t="s">
        <v>53</v>
      </c>
      <c r="AB17" s="26">
        <v>0</v>
      </c>
      <c r="AC17" s="26">
        <v>0</v>
      </c>
      <c r="AD17" s="24" t="s">
        <v>53</v>
      </c>
      <c r="AE17" s="26">
        <v>0</v>
      </c>
      <c r="AF17" s="24">
        <v>0</v>
      </c>
      <c r="AG17" s="24" t="s">
        <v>53</v>
      </c>
      <c r="AH17" s="26">
        <v>0</v>
      </c>
      <c r="AI17" s="26">
        <v>0</v>
      </c>
      <c r="AJ17" s="24" t="s">
        <v>53</v>
      </c>
      <c r="AK17" s="26">
        <v>0</v>
      </c>
      <c r="AL17" s="26">
        <v>0</v>
      </c>
      <c r="AM17" s="25" t="s">
        <v>51</v>
      </c>
      <c r="AN17" s="24" t="s">
        <v>51</v>
      </c>
      <c r="AO17" s="25" t="s">
        <v>51</v>
      </c>
      <c r="AP17" s="24" t="s">
        <v>51</v>
      </c>
    </row>
    <row r="18" spans="1:42" s="29" customFormat="1" x14ac:dyDescent="0.25">
      <c r="A18" s="24" t="s">
        <v>93</v>
      </c>
      <c r="B18" s="28">
        <v>44835</v>
      </c>
      <c r="C18" s="24" t="s">
        <v>1350</v>
      </c>
      <c r="D18" s="24" t="s">
        <v>935</v>
      </c>
      <c r="E18" s="24" t="s">
        <v>1354</v>
      </c>
      <c r="F18" s="24" t="s">
        <v>1355</v>
      </c>
      <c r="G18" s="24" t="s">
        <v>49</v>
      </c>
      <c r="H18" s="24" t="s">
        <v>1356</v>
      </c>
      <c r="I18" s="26" t="s">
        <v>51</v>
      </c>
      <c r="J18" s="26" t="s">
        <v>51</v>
      </c>
      <c r="K18" s="26" t="s">
        <v>51</v>
      </c>
      <c r="L18" s="26" t="s">
        <v>51</v>
      </c>
      <c r="M18" s="26">
        <v>0</v>
      </c>
      <c r="N18" s="24" t="s">
        <v>51</v>
      </c>
      <c r="O18" s="24" t="s">
        <v>52</v>
      </c>
      <c r="P18" s="24" t="s">
        <v>51</v>
      </c>
      <c r="Q18" s="26">
        <f t="shared" si="2"/>
        <v>6180.0580779999973</v>
      </c>
      <c r="R18" s="26">
        <v>0</v>
      </c>
      <c r="S18" s="26">
        <v>4210.8672499999975</v>
      </c>
      <c r="T18" s="26">
        <v>0</v>
      </c>
      <c r="U18" s="24" t="s">
        <v>53</v>
      </c>
      <c r="V18" s="9">
        <f t="shared" si="0"/>
        <v>0</v>
      </c>
      <c r="W18" s="26">
        <v>1697.5782999999999</v>
      </c>
      <c r="X18" s="24" t="s">
        <v>53</v>
      </c>
      <c r="Y18" s="9">
        <f t="shared" si="1"/>
        <v>271.612528</v>
      </c>
      <c r="Z18" s="26">
        <v>0</v>
      </c>
      <c r="AA18" s="24" t="s">
        <v>53</v>
      </c>
      <c r="AB18" s="26">
        <v>0</v>
      </c>
      <c r="AC18" s="26">
        <v>0</v>
      </c>
      <c r="AD18" s="24" t="s">
        <v>53</v>
      </c>
      <c r="AE18" s="26">
        <v>0</v>
      </c>
      <c r="AF18" s="24">
        <v>0</v>
      </c>
      <c r="AG18" s="24" t="s">
        <v>53</v>
      </c>
      <c r="AH18" s="26">
        <v>0</v>
      </c>
      <c r="AI18" s="26">
        <v>0</v>
      </c>
      <c r="AJ18" s="24" t="s">
        <v>53</v>
      </c>
      <c r="AK18" s="26">
        <v>0</v>
      </c>
      <c r="AL18" s="26">
        <v>0</v>
      </c>
      <c r="AM18" s="25" t="s">
        <v>51</v>
      </c>
      <c r="AN18" s="24" t="s">
        <v>51</v>
      </c>
      <c r="AO18" s="25" t="s">
        <v>51</v>
      </c>
      <c r="AP18" s="24" t="s">
        <v>51</v>
      </c>
    </row>
    <row r="19" spans="1:42" s="29" customFormat="1" x14ac:dyDescent="0.25">
      <c r="A19" s="24" t="s">
        <v>96</v>
      </c>
      <c r="B19" s="28">
        <v>44835</v>
      </c>
      <c r="C19" s="24" t="s">
        <v>1350</v>
      </c>
      <c r="D19" s="24" t="s">
        <v>935</v>
      </c>
      <c r="E19" s="24" t="s">
        <v>1354</v>
      </c>
      <c r="F19" s="24" t="s">
        <v>1355</v>
      </c>
      <c r="G19" s="24" t="s">
        <v>49</v>
      </c>
      <c r="H19" s="24" t="s">
        <v>1357</v>
      </c>
      <c r="I19" s="26" t="s">
        <v>51</v>
      </c>
      <c r="J19" s="26" t="s">
        <v>51</v>
      </c>
      <c r="K19" s="26" t="s">
        <v>51</v>
      </c>
      <c r="L19" s="26" t="s">
        <v>51</v>
      </c>
      <c r="M19" s="26">
        <v>0</v>
      </c>
      <c r="N19" s="24" t="s">
        <v>51</v>
      </c>
      <c r="O19" s="24" t="s">
        <v>1358</v>
      </c>
      <c r="P19" s="24" t="s">
        <v>1359</v>
      </c>
      <c r="Q19" s="26">
        <f t="shared" si="2"/>
        <v>73.918700000000001</v>
      </c>
      <c r="R19" s="26">
        <v>0</v>
      </c>
      <c r="S19" s="26">
        <v>73.918700000000001</v>
      </c>
      <c r="T19" s="26">
        <v>0</v>
      </c>
      <c r="U19" s="24" t="s">
        <v>53</v>
      </c>
      <c r="V19" s="9">
        <f t="shared" si="0"/>
        <v>0</v>
      </c>
      <c r="W19" s="26">
        <v>0</v>
      </c>
      <c r="X19" s="24" t="s">
        <v>53</v>
      </c>
      <c r="Y19" s="9">
        <f t="shared" si="1"/>
        <v>0</v>
      </c>
      <c r="Z19" s="26">
        <v>0</v>
      </c>
      <c r="AA19" s="24" t="s">
        <v>53</v>
      </c>
      <c r="AB19" s="26">
        <v>0</v>
      </c>
      <c r="AC19" s="26">
        <v>0</v>
      </c>
      <c r="AD19" s="24" t="s">
        <v>53</v>
      </c>
      <c r="AE19" s="26">
        <v>0</v>
      </c>
      <c r="AF19" s="24">
        <v>0</v>
      </c>
      <c r="AG19" s="24" t="s">
        <v>53</v>
      </c>
      <c r="AH19" s="26">
        <v>0</v>
      </c>
      <c r="AI19" s="26">
        <v>0</v>
      </c>
      <c r="AJ19" s="24" t="s">
        <v>53</v>
      </c>
      <c r="AK19" s="26">
        <v>0</v>
      </c>
      <c r="AL19" s="26">
        <v>0</v>
      </c>
      <c r="AM19" s="25" t="s">
        <v>51</v>
      </c>
      <c r="AN19" s="24" t="s">
        <v>51</v>
      </c>
      <c r="AO19" s="25" t="s">
        <v>51</v>
      </c>
      <c r="AP19" s="24" t="s">
        <v>51</v>
      </c>
    </row>
    <row r="20" spans="1:42" s="29" customFormat="1" x14ac:dyDescent="0.25">
      <c r="A20" s="24" t="s">
        <v>99</v>
      </c>
      <c r="B20" s="28">
        <v>44835</v>
      </c>
      <c r="C20" s="24" t="s">
        <v>1350</v>
      </c>
      <c r="D20" s="24" t="s">
        <v>935</v>
      </c>
      <c r="E20" s="24" t="s">
        <v>1354</v>
      </c>
      <c r="F20" s="24" t="s">
        <v>1355</v>
      </c>
      <c r="G20" s="24" t="s">
        <v>49</v>
      </c>
      <c r="H20" s="24" t="s">
        <v>1360</v>
      </c>
      <c r="I20" s="26" t="s">
        <v>51</v>
      </c>
      <c r="J20" s="26" t="s">
        <v>51</v>
      </c>
      <c r="K20" s="26" t="s">
        <v>51</v>
      </c>
      <c r="L20" s="26" t="s">
        <v>51</v>
      </c>
      <c r="M20" s="26">
        <v>0</v>
      </c>
      <c r="N20" s="24" t="s">
        <v>51</v>
      </c>
      <c r="O20" s="24" t="s">
        <v>52</v>
      </c>
      <c r="P20" s="24" t="s">
        <v>51</v>
      </c>
      <c r="Q20" s="26">
        <f t="shared" si="2"/>
        <v>1977.1877792999999</v>
      </c>
      <c r="R20" s="26">
        <v>0</v>
      </c>
      <c r="S20" s="26">
        <v>1569.0018752999999</v>
      </c>
      <c r="T20" s="26">
        <v>0</v>
      </c>
      <c r="U20" s="24" t="s">
        <v>53</v>
      </c>
      <c r="V20" s="9">
        <f t="shared" si="0"/>
        <v>0</v>
      </c>
      <c r="W20" s="26">
        <v>351.88440000000003</v>
      </c>
      <c r="X20" s="24" t="s">
        <v>53</v>
      </c>
      <c r="Y20" s="9">
        <f t="shared" si="1"/>
        <v>56.301504000000008</v>
      </c>
      <c r="Z20" s="26">
        <v>0</v>
      </c>
      <c r="AA20" s="24" t="s">
        <v>53</v>
      </c>
      <c r="AB20" s="26">
        <v>0</v>
      </c>
      <c r="AC20" s="26">
        <v>0</v>
      </c>
      <c r="AD20" s="24" t="s">
        <v>53</v>
      </c>
      <c r="AE20" s="26">
        <v>0</v>
      </c>
      <c r="AF20" s="24">
        <v>0</v>
      </c>
      <c r="AG20" s="24" t="s">
        <v>53</v>
      </c>
      <c r="AH20" s="26">
        <v>0</v>
      </c>
      <c r="AI20" s="26">
        <v>0</v>
      </c>
      <c r="AJ20" s="24" t="s">
        <v>53</v>
      </c>
      <c r="AK20" s="26">
        <v>0</v>
      </c>
      <c r="AL20" s="26">
        <v>0</v>
      </c>
      <c r="AM20" s="25" t="s">
        <v>51</v>
      </c>
      <c r="AN20" s="24" t="s">
        <v>51</v>
      </c>
      <c r="AO20" s="25" t="s">
        <v>51</v>
      </c>
      <c r="AP20" s="24" t="s">
        <v>51</v>
      </c>
    </row>
    <row r="21" spans="1:42" s="29" customFormat="1" x14ac:dyDescent="0.25">
      <c r="A21" s="24" t="s">
        <v>105</v>
      </c>
      <c r="B21" s="28">
        <v>44835</v>
      </c>
      <c r="C21" s="24" t="s">
        <v>1596</v>
      </c>
      <c r="D21" s="24" t="s">
        <v>935</v>
      </c>
      <c r="E21" s="24" t="s">
        <v>1600</v>
      </c>
      <c r="F21" s="24" t="s">
        <v>1601</v>
      </c>
      <c r="G21" s="24" t="s">
        <v>49</v>
      </c>
      <c r="H21" s="24" t="s">
        <v>1602</v>
      </c>
      <c r="I21" s="26" t="s">
        <v>51</v>
      </c>
      <c r="J21" s="26" t="s">
        <v>51</v>
      </c>
      <c r="K21" s="26" t="s">
        <v>51</v>
      </c>
      <c r="L21" s="26" t="s">
        <v>51</v>
      </c>
      <c r="M21" s="26">
        <v>0</v>
      </c>
      <c r="N21" s="24" t="s">
        <v>51</v>
      </c>
      <c r="O21" s="24" t="s">
        <v>52</v>
      </c>
      <c r="P21" s="24" t="s">
        <v>51</v>
      </c>
      <c r="Q21" s="26">
        <f t="shared" si="2"/>
        <v>7097.2425480000011</v>
      </c>
      <c r="R21" s="26">
        <v>0</v>
      </c>
      <c r="S21" s="26">
        <v>4260.0170500000004</v>
      </c>
      <c r="T21" s="26">
        <v>0</v>
      </c>
      <c r="U21" s="24" t="s">
        <v>53</v>
      </c>
      <c r="V21" s="9">
        <f t="shared" si="0"/>
        <v>0</v>
      </c>
      <c r="W21" s="26">
        <v>2445.8840500000001</v>
      </c>
      <c r="X21" s="24" t="s">
        <v>54</v>
      </c>
      <c r="Y21" s="9">
        <f t="shared" si="1"/>
        <v>391.34144800000001</v>
      </c>
      <c r="Z21" s="26">
        <v>0</v>
      </c>
      <c r="AA21" s="24" t="s">
        <v>53</v>
      </c>
      <c r="AB21" s="26">
        <v>0</v>
      </c>
      <c r="AC21" s="26">
        <v>0</v>
      </c>
      <c r="AD21" s="24" t="s">
        <v>53</v>
      </c>
      <c r="AE21" s="26">
        <v>0</v>
      </c>
      <c r="AF21" s="24">
        <v>0</v>
      </c>
      <c r="AG21" s="24" t="s">
        <v>53</v>
      </c>
      <c r="AH21" s="26">
        <v>0</v>
      </c>
      <c r="AI21" s="26">
        <v>0</v>
      </c>
      <c r="AJ21" s="24" t="s">
        <v>53</v>
      </c>
      <c r="AK21" s="26">
        <v>0</v>
      </c>
      <c r="AL21" s="26">
        <v>0</v>
      </c>
      <c r="AM21" s="25" t="s">
        <v>51</v>
      </c>
      <c r="AN21" s="24" t="s">
        <v>51</v>
      </c>
      <c r="AO21" s="25" t="s">
        <v>51</v>
      </c>
      <c r="AP21" s="24" t="s">
        <v>51</v>
      </c>
    </row>
    <row r="22" spans="1:42" x14ac:dyDescent="0.25">
      <c r="A22" s="24" t="s">
        <v>110</v>
      </c>
      <c r="B22" s="2">
        <v>44835</v>
      </c>
      <c r="C22" s="3" t="s">
        <v>808</v>
      </c>
      <c r="D22" s="3" t="s">
        <v>90</v>
      </c>
      <c r="E22" s="3" t="s">
        <v>97</v>
      </c>
      <c r="F22" s="3" t="s">
        <v>100</v>
      </c>
      <c r="G22" s="3" t="s">
        <v>49</v>
      </c>
      <c r="H22" s="3" t="s">
        <v>98</v>
      </c>
      <c r="I22" s="9" t="s">
        <v>51</v>
      </c>
      <c r="J22" s="9" t="s">
        <v>51</v>
      </c>
      <c r="K22" s="9" t="s">
        <v>51</v>
      </c>
      <c r="L22" s="9" t="s">
        <v>51</v>
      </c>
      <c r="M22" s="9">
        <v>0</v>
      </c>
      <c r="N22" s="3" t="s">
        <v>51</v>
      </c>
      <c r="O22" s="3" t="s">
        <v>52</v>
      </c>
      <c r="P22" s="3" t="s">
        <v>51</v>
      </c>
      <c r="Q22" s="9">
        <v>20538.280000000002</v>
      </c>
      <c r="R22" s="9">
        <v>0</v>
      </c>
      <c r="S22" s="9">
        <v>14680.65</v>
      </c>
      <c r="T22" s="9">
        <v>0</v>
      </c>
      <c r="U22" s="3" t="s">
        <v>53</v>
      </c>
      <c r="V22" s="9">
        <f t="shared" si="0"/>
        <v>0</v>
      </c>
      <c r="W22" s="9">
        <v>5049.68</v>
      </c>
      <c r="X22" s="3" t="s">
        <v>53</v>
      </c>
      <c r="Y22" s="9">
        <f t="shared" si="1"/>
        <v>807.94880000000012</v>
      </c>
      <c r="Z22" s="9">
        <v>0</v>
      </c>
      <c r="AA22" s="3" t="s">
        <v>53</v>
      </c>
      <c r="AB22" s="9">
        <v>0</v>
      </c>
      <c r="AC22" s="9">
        <v>0</v>
      </c>
      <c r="AD22" s="3" t="s">
        <v>53</v>
      </c>
      <c r="AE22" s="9">
        <v>0</v>
      </c>
      <c r="AF22" s="3">
        <v>0</v>
      </c>
      <c r="AG22" s="3" t="s">
        <v>53</v>
      </c>
      <c r="AH22" s="9">
        <v>0</v>
      </c>
      <c r="AI22" s="9">
        <v>0</v>
      </c>
      <c r="AJ22" s="3" t="s">
        <v>53</v>
      </c>
      <c r="AK22" s="9">
        <v>0</v>
      </c>
      <c r="AL22" s="9">
        <v>0</v>
      </c>
      <c r="AM22" s="18" t="s">
        <v>51</v>
      </c>
      <c r="AN22" s="3" t="s">
        <v>51</v>
      </c>
      <c r="AO22" s="18" t="s">
        <v>51</v>
      </c>
      <c r="AP22" s="3" t="s">
        <v>51</v>
      </c>
    </row>
    <row r="23" spans="1:42" x14ac:dyDescent="0.25">
      <c r="A23" s="24" t="s">
        <v>54</v>
      </c>
      <c r="B23" s="2">
        <v>44835</v>
      </c>
      <c r="C23" s="3" t="s">
        <v>808</v>
      </c>
      <c r="D23" s="3" t="s">
        <v>90</v>
      </c>
      <c r="E23" s="3" t="s">
        <v>97</v>
      </c>
      <c r="F23" s="3" t="s">
        <v>100</v>
      </c>
      <c r="G23" s="3" t="s">
        <v>63</v>
      </c>
      <c r="H23" s="3" t="s">
        <v>51</v>
      </c>
      <c r="I23" s="9" t="s">
        <v>101</v>
      </c>
      <c r="J23" s="9" t="s">
        <v>51</v>
      </c>
      <c r="K23" s="9" t="s">
        <v>102</v>
      </c>
      <c r="L23" s="9" t="s">
        <v>46</v>
      </c>
      <c r="M23" s="9">
        <v>488.4</v>
      </c>
      <c r="N23" s="3" t="s">
        <v>66</v>
      </c>
      <c r="O23" s="3" t="s">
        <v>103</v>
      </c>
      <c r="P23" s="3" t="s">
        <v>104</v>
      </c>
      <c r="Q23" s="9">
        <v>-2.75745</v>
      </c>
      <c r="R23" s="9">
        <v>0</v>
      </c>
      <c r="S23" s="9">
        <v>-2.75745</v>
      </c>
      <c r="T23" s="9">
        <v>0</v>
      </c>
      <c r="U23" s="3" t="s">
        <v>53</v>
      </c>
      <c r="V23" s="9">
        <f t="shared" si="0"/>
        <v>0</v>
      </c>
      <c r="W23" s="9">
        <v>0</v>
      </c>
      <c r="X23" s="3" t="s">
        <v>53</v>
      </c>
      <c r="Y23" s="9">
        <f t="shared" si="1"/>
        <v>0</v>
      </c>
      <c r="Z23" s="9">
        <v>0</v>
      </c>
      <c r="AA23" s="3" t="s">
        <v>53</v>
      </c>
      <c r="AB23" s="9">
        <v>0</v>
      </c>
      <c r="AC23" s="9">
        <v>0</v>
      </c>
      <c r="AD23" s="3" t="s">
        <v>53</v>
      </c>
      <c r="AE23" s="9">
        <v>0</v>
      </c>
      <c r="AF23" s="3">
        <v>0</v>
      </c>
      <c r="AG23" s="3" t="s">
        <v>53</v>
      </c>
      <c r="AH23" s="9">
        <v>0</v>
      </c>
      <c r="AI23" s="9">
        <v>0</v>
      </c>
      <c r="AJ23" s="3" t="s">
        <v>53</v>
      </c>
      <c r="AK23" s="9">
        <v>0</v>
      </c>
      <c r="AL23" s="9">
        <v>0</v>
      </c>
      <c r="AM23" s="18" t="s">
        <v>51</v>
      </c>
      <c r="AN23" s="3" t="s">
        <v>51</v>
      </c>
      <c r="AO23" s="18" t="s">
        <v>51</v>
      </c>
      <c r="AP23" s="3" t="s">
        <v>51</v>
      </c>
    </row>
    <row r="24" spans="1:42" x14ac:dyDescent="0.25">
      <c r="A24" s="24" t="s">
        <v>117</v>
      </c>
      <c r="B24" s="2">
        <v>44835</v>
      </c>
      <c r="C24" s="3" t="s">
        <v>808</v>
      </c>
      <c r="D24" s="3" t="s">
        <v>90</v>
      </c>
      <c r="E24" s="3" t="s">
        <v>97</v>
      </c>
      <c r="F24" s="3" t="s">
        <v>100</v>
      </c>
      <c r="G24" s="3" t="s">
        <v>63</v>
      </c>
      <c r="H24" s="3" t="s">
        <v>51</v>
      </c>
      <c r="I24" s="9" t="s">
        <v>106</v>
      </c>
      <c r="J24" s="9" t="s">
        <v>51</v>
      </c>
      <c r="K24" s="9" t="s">
        <v>107</v>
      </c>
      <c r="L24" s="9" t="s">
        <v>46</v>
      </c>
      <c r="M24" s="9">
        <v>357.47</v>
      </c>
      <c r="N24" s="3" t="s">
        <v>66</v>
      </c>
      <c r="O24" s="3" t="s">
        <v>108</v>
      </c>
      <c r="P24" s="3" t="s">
        <v>109</v>
      </c>
      <c r="Q24" s="9">
        <v>-6.7858999999999998</v>
      </c>
      <c r="R24" s="9">
        <v>0</v>
      </c>
      <c r="S24" s="9">
        <v>-6.7858999999999998</v>
      </c>
      <c r="T24" s="9">
        <v>0</v>
      </c>
      <c r="U24" s="3" t="s">
        <v>53</v>
      </c>
      <c r="V24" s="9">
        <f t="shared" si="0"/>
        <v>0</v>
      </c>
      <c r="W24" s="9">
        <v>0</v>
      </c>
      <c r="X24" s="3" t="s">
        <v>53</v>
      </c>
      <c r="Y24" s="9">
        <f t="shared" si="1"/>
        <v>0</v>
      </c>
      <c r="Z24" s="9">
        <v>0</v>
      </c>
      <c r="AA24" s="3" t="s">
        <v>53</v>
      </c>
      <c r="AB24" s="9">
        <v>0</v>
      </c>
      <c r="AC24" s="9">
        <v>0</v>
      </c>
      <c r="AD24" s="3" t="s">
        <v>53</v>
      </c>
      <c r="AE24" s="9">
        <v>0</v>
      </c>
      <c r="AF24" s="3">
        <v>0</v>
      </c>
      <c r="AG24" s="3" t="s">
        <v>53</v>
      </c>
      <c r="AH24" s="9">
        <v>0</v>
      </c>
      <c r="AI24" s="9">
        <v>0</v>
      </c>
      <c r="AJ24" s="3" t="s">
        <v>53</v>
      </c>
      <c r="AK24" s="9">
        <v>0</v>
      </c>
      <c r="AL24" s="9">
        <v>0</v>
      </c>
      <c r="AM24" s="18" t="s">
        <v>51</v>
      </c>
      <c r="AN24" s="3" t="s">
        <v>51</v>
      </c>
      <c r="AO24" s="18" t="s">
        <v>51</v>
      </c>
      <c r="AP24" s="3" t="s">
        <v>51</v>
      </c>
    </row>
    <row r="25" spans="1:42" x14ac:dyDescent="0.25">
      <c r="A25" s="24" t="s">
        <v>122</v>
      </c>
      <c r="B25" s="2">
        <v>44835</v>
      </c>
      <c r="C25" s="3" t="s">
        <v>808</v>
      </c>
      <c r="D25" s="3" t="s">
        <v>90</v>
      </c>
      <c r="E25" s="3" t="s">
        <v>97</v>
      </c>
      <c r="F25" s="3" t="s">
        <v>100</v>
      </c>
      <c r="G25" s="3" t="s">
        <v>63</v>
      </c>
      <c r="H25" s="3" t="s">
        <v>51</v>
      </c>
      <c r="I25" s="9" t="s">
        <v>111</v>
      </c>
      <c r="J25" s="9" t="s">
        <v>51</v>
      </c>
      <c r="K25" s="9" t="s">
        <v>112</v>
      </c>
      <c r="L25" s="9" t="s">
        <v>46</v>
      </c>
      <c r="M25" s="9">
        <v>768.72</v>
      </c>
      <c r="N25" s="3" t="s">
        <v>66</v>
      </c>
      <c r="O25" s="3" t="s">
        <v>113</v>
      </c>
      <c r="P25" s="3" t="s">
        <v>114</v>
      </c>
      <c r="Q25" s="9">
        <v>-2.0089999999999999</v>
      </c>
      <c r="R25" s="9">
        <v>0</v>
      </c>
      <c r="S25" s="9">
        <v>-2.0089999999999999</v>
      </c>
      <c r="T25" s="9">
        <v>0</v>
      </c>
      <c r="U25" s="3" t="s">
        <v>53</v>
      </c>
      <c r="V25" s="9">
        <f t="shared" si="0"/>
        <v>0</v>
      </c>
      <c r="W25" s="9">
        <v>0</v>
      </c>
      <c r="X25" s="3" t="s">
        <v>53</v>
      </c>
      <c r="Y25" s="9">
        <f t="shared" si="1"/>
        <v>0</v>
      </c>
      <c r="Z25" s="9">
        <v>0</v>
      </c>
      <c r="AA25" s="3" t="s">
        <v>53</v>
      </c>
      <c r="AB25" s="9">
        <v>0</v>
      </c>
      <c r="AC25" s="9">
        <v>0</v>
      </c>
      <c r="AD25" s="3" t="s">
        <v>53</v>
      </c>
      <c r="AE25" s="9">
        <v>0</v>
      </c>
      <c r="AF25" s="3">
        <v>0</v>
      </c>
      <c r="AG25" s="3" t="s">
        <v>53</v>
      </c>
      <c r="AH25" s="9">
        <v>0</v>
      </c>
      <c r="AI25" s="9">
        <v>0</v>
      </c>
      <c r="AJ25" s="3" t="s">
        <v>53</v>
      </c>
      <c r="AK25" s="9">
        <v>0</v>
      </c>
      <c r="AL25" s="9">
        <v>0</v>
      </c>
      <c r="AM25" s="18" t="s">
        <v>51</v>
      </c>
      <c r="AN25" s="3" t="s">
        <v>51</v>
      </c>
      <c r="AO25" s="18" t="s">
        <v>51</v>
      </c>
      <c r="AP25" s="3" t="s">
        <v>51</v>
      </c>
    </row>
    <row r="26" spans="1:42" s="29" customFormat="1" x14ac:dyDescent="0.25">
      <c r="A26" s="24" t="s">
        <v>124</v>
      </c>
      <c r="B26" s="28">
        <v>44835</v>
      </c>
      <c r="C26" s="24" t="s">
        <v>1350</v>
      </c>
      <c r="D26" s="24" t="s">
        <v>90</v>
      </c>
      <c r="E26" s="24" t="s">
        <v>1361</v>
      </c>
      <c r="F26" s="24" t="s">
        <v>1362</v>
      </c>
      <c r="G26" s="24" t="s">
        <v>49</v>
      </c>
      <c r="H26" s="24" t="s">
        <v>1363</v>
      </c>
      <c r="I26" s="26" t="s">
        <v>51</v>
      </c>
      <c r="J26" s="26" t="s">
        <v>51</v>
      </c>
      <c r="K26" s="26" t="s">
        <v>51</v>
      </c>
      <c r="L26" s="26" t="s">
        <v>51</v>
      </c>
      <c r="M26" s="26">
        <v>0</v>
      </c>
      <c r="N26" s="24" t="s">
        <v>51</v>
      </c>
      <c r="O26" s="24" t="s">
        <v>52</v>
      </c>
      <c r="P26" s="24" t="s">
        <v>51</v>
      </c>
      <c r="Q26" s="26">
        <f t="shared" ref="Q26:Q49" si="3">+S26+T26+V26+W26+Y26+Z26+AB26+AC26+AE26</f>
        <v>5787.4551000000001</v>
      </c>
      <c r="R26" s="26">
        <v>0</v>
      </c>
      <c r="S26" s="26">
        <v>4396.5774000000001</v>
      </c>
      <c r="T26" s="26">
        <v>0</v>
      </c>
      <c r="U26" s="24" t="s">
        <v>53</v>
      </c>
      <c r="V26" s="9">
        <f t="shared" si="0"/>
        <v>0</v>
      </c>
      <c r="W26" s="26">
        <v>1199.0325000000005</v>
      </c>
      <c r="X26" s="24" t="s">
        <v>53</v>
      </c>
      <c r="Y26" s="9">
        <f t="shared" si="1"/>
        <v>191.84520000000009</v>
      </c>
      <c r="Z26" s="26">
        <v>0</v>
      </c>
      <c r="AA26" s="24" t="s">
        <v>53</v>
      </c>
      <c r="AB26" s="26">
        <v>0</v>
      </c>
      <c r="AC26" s="26">
        <v>0</v>
      </c>
      <c r="AD26" s="24" t="s">
        <v>53</v>
      </c>
      <c r="AE26" s="26">
        <v>0</v>
      </c>
      <c r="AF26" s="24">
        <v>0</v>
      </c>
      <c r="AG26" s="24" t="s">
        <v>53</v>
      </c>
      <c r="AH26" s="26">
        <v>0</v>
      </c>
      <c r="AI26" s="26">
        <v>0</v>
      </c>
      <c r="AJ26" s="24" t="s">
        <v>53</v>
      </c>
      <c r="AK26" s="26">
        <v>0</v>
      </c>
      <c r="AL26" s="26">
        <v>0</v>
      </c>
      <c r="AM26" s="25" t="s">
        <v>51</v>
      </c>
      <c r="AN26" s="24" t="s">
        <v>51</v>
      </c>
      <c r="AO26" s="25" t="s">
        <v>51</v>
      </c>
      <c r="AP26" s="24" t="s">
        <v>51</v>
      </c>
    </row>
    <row r="27" spans="1:42" s="29" customFormat="1" x14ac:dyDescent="0.25">
      <c r="A27" s="24" t="s">
        <v>128</v>
      </c>
      <c r="B27" s="28">
        <v>44835</v>
      </c>
      <c r="C27" s="24" t="s">
        <v>1350</v>
      </c>
      <c r="D27" s="24" t="s">
        <v>90</v>
      </c>
      <c r="E27" s="24" t="s">
        <v>1361</v>
      </c>
      <c r="F27" s="24" t="s">
        <v>1362</v>
      </c>
      <c r="G27" s="24" t="s">
        <v>49</v>
      </c>
      <c r="H27" s="24" t="s">
        <v>1364</v>
      </c>
      <c r="I27" s="26" t="s">
        <v>51</v>
      </c>
      <c r="J27" s="26" t="s">
        <v>51</v>
      </c>
      <c r="K27" s="26" t="s">
        <v>51</v>
      </c>
      <c r="L27" s="26" t="s">
        <v>51</v>
      </c>
      <c r="M27" s="26">
        <v>0</v>
      </c>
      <c r="N27" s="24" t="s">
        <v>51</v>
      </c>
      <c r="O27" s="24" t="s">
        <v>52</v>
      </c>
      <c r="P27" s="24" t="s">
        <v>51</v>
      </c>
      <c r="Q27" s="26">
        <f t="shared" si="3"/>
        <v>789.37626000000012</v>
      </c>
      <c r="R27" s="26">
        <v>0</v>
      </c>
      <c r="S27" s="26">
        <v>593.24665000000005</v>
      </c>
      <c r="T27" s="26">
        <v>0</v>
      </c>
      <c r="U27" s="24" t="s">
        <v>53</v>
      </c>
      <c r="V27" s="9">
        <f t="shared" si="0"/>
        <v>0</v>
      </c>
      <c r="W27" s="26">
        <v>169.07724999999999</v>
      </c>
      <c r="X27" s="24" t="s">
        <v>53</v>
      </c>
      <c r="Y27" s="9">
        <f t="shared" si="1"/>
        <v>27.05236</v>
      </c>
      <c r="Z27" s="26">
        <v>0</v>
      </c>
      <c r="AA27" s="24" t="s">
        <v>53</v>
      </c>
      <c r="AB27" s="26">
        <v>0</v>
      </c>
      <c r="AC27" s="26">
        <v>0</v>
      </c>
      <c r="AD27" s="24" t="s">
        <v>53</v>
      </c>
      <c r="AE27" s="26">
        <v>0</v>
      </c>
      <c r="AF27" s="24">
        <v>0</v>
      </c>
      <c r="AG27" s="24" t="s">
        <v>53</v>
      </c>
      <c r="AH27" s="26">
        <v>0</v>
      </c>
      <c r="AI27" s="26">
        <v>0</v>
      </c>
      <c r="AJ27" s="24" t="s">
        <v>53</v>
      </c>
      <c r="AK27" s="26">
        <v>0</v>
      </c>
      <c r="AL27" s="26">
        <v>0</v>
      </c>
      <c r="AM27" s="25" t="s">
        <v>51</v>
      </c>
      <c r="AN27" s="24" t="s">
        <v>51</v>
      </c>
      <c r="AO27" s="25" t="s">
        <v>51</v>
      </c>
      <c r="AP27" s="24" t="s">
        <v>51</v>
      </c>
    </row>
    <row r="28" spans="1:42" s="29" customFormat="1" x14ac:dyDescent="0.25">
      <c r="A28" s="24" t="s">
        <v>130</v>
      </c>
      <c r="B28" s="28">
        <v>44835</v>
      </c>
      <c r="C28" s="24" t="s">
        <v>1350</v>
      </c>
      <c r="D28" s="24" t="s">
        <v>90</v>
      </c>
      <c r="E28" s="24" t="s">
        <v>1361</v>
      </c>
      <c r="F28" s="24" t="s">
        <v>1362</v>
      </c>
      <c r="G28" s="24" t="s">
        <v>49</v>
      </c>
      <c r="H28" s="24" t="s">
        <v>1365</v>
      </c>
      <c r="I28" s="26" t="s">
        <v>51</v>
      </c>
      <c r="J28" s="26" t="s">
        <v>51</v>
      </c>
      <c r="K28" s="26" t="s">
        <v>51</v>
      </c>
      <c r="L28" s="26" t="s">
        <v>51</v>
      </c>
      <c r="M28" s="26">
        <v>0</v>
      </c>
      <c r="N28" s="24" t="s">
        <v>51</v>
      </c>
      <c r="O28" s="24" t="s">
        <v>1366</v>
      </c>
      <c r="P28" s="24" t="s">
        <v>1367</v>
      </c>
      <c r="Q28" s="26">
        <f t="shared" si="3"/>
        <v>44.453199999999995</v>
      </c>
      <c r="R28" s="26">
        <v>0</v>
      </c>
      <c r="S28" s="26">
        <v>22.389999999999997</v>
      </c>
      <c r="T28" s="26">
        <v>0</v>
      </c>
      <c r="U28" s="24" t="s">
        <v>53</v>
      </c>
      <c r="V28" s="9">
        <f t="shared" si="0"/>
        <v>0</v>
      </c>
      <c r="W28" s="26">
        <v>19.02</v>
      </c>
      <c r="X28" s="24" t="s">
        <v>54</v>
      </c>
      <c r="Y28" s="9">
        <f t="shared" si="1"/>
        <v>3.0432000000000001</v>
      </c>
      <c r="Z28" s="26">
        <v>0</v>
      </c>
      <c r="AA28" s="24" t="s">
        <v>53</v>
      </c>
      <c r="AB28" s="26">
        <v>0</v>
      </c>
      <c r="AC28" s="26">
        <v>0</v>
      </c>
      <c r="AD28" s="24" t="s">
        <v>53</v>
      </c>
      <c r="AE28" s="26">
        <v>0</v>
      </c>
      <c r="AF28" s="24">
        <v>0</v>
      </c>
      <c r="AG28" s="24" t="s">
        <v>53</v>
      </c>
      <c r="AH28" s="26">
        <v>0</v>
      </c>
      <c r="AI28" s="26">
        <v>0</v>
      </c>
      <c r="AJ28" s="24" t="s">
        <v>53</v>
      </c>
      <c r="AK28" s="26">
        <v>0</v>
      </c>
      <c r="AL28" s="26">
        <v>0</v>
      </c>
      <c r="AM28" s="25" t="s">
        <v>51</v>
      </c>
      <c r="AN28" s="24" t="s">
        <v>51</v>
      </c>
      <c r="AO28" s="25" t="s">
        <v>51</v>
      </c>
      <c r="AP28" s="24" t="s">
        <v>51</v>
      </c>
    </row>
    <row r="29" spans="1:42" s="29" customFormat="1" x14ac:dyDescent="0.25">
      <c r="A29" s="24" t="s">
        <v>134</v>
      </c>
      <c r="B29" s="28">
        <v>44835</v>
      </c>
      <c r="C29" s="24" t="s">
        <v>1350</v>
      </c>
      <c r="D29" s="24" t="s">
        <v>90</v>
      </c>
      <c r="E29" s="24" t="s">
        <v>1361</v>
      </c>
      <c r="F29" s="24" t="s">
        <v>1362</v>
      </c>
      <c r="G29" s="24" t="s">
        <v>49</v>
      </c>
      <c r="H29" s="24" t="s">
        <v>1368</v>
      </c>
      <c r="I29" s="26" t="s">
        <v>51</v>
      </c>
      <c r="J29" s="26" t="s">
        <v>51</v>
      </c>
      <c r="K29" s="26" t="s">
        <v>51</v>
      </c>
      <c r="L29" s="26" t="s">
        <v>51</v>
      </c>
      <c r="M29" s="26">
        <v>0</v>
      </c>
      <c r="N29" s="24" t="s">
        <v>51</v>
      </c>
      <c r="O29" s="24" t="s">
        <v>1366</v>
      </c>
      <c r="P29" s="24" t="s">
        <v>1369</v>
      </c>
      <c r="Q29" s="26">
        <f t="shared" si="3"/>
        <v>58.39</v>
      </c>
      <c r="R29" s="26">
        <v>0</v>
      </c>
      <c r="S29" s="26">
        <v>58.39</v>
      </c>
      <c r="T29" s="26">
        <v>0</v>
      </c>
      <c r="U29" s="24" t="s">
        <v>53</v>
      </c>
      <c r="V29" s="9">
        <f t="shared" si="0"/>
        <v>0</v>
      </c>
      <c r="W29" s="26">
        <v>0</v>
      </c>
      <c r="X29" s="24" t="s">
        <v>53</v>
      </c>
      <c r="Y29" s="9">
        <f t="shared" si="1"/>
        <v>0</v>
      </c>
      <c r="Z29" s="26">
        <v>0</v>
      </c>
      <c r="AA29" s="24" t="s">
        <v>53</v>
      </c>
      <c r="AB29" s="26">
        <v>0</v>
      </c>
      <c r="AC29" s="26">
        <v>0</v>
      </c>
      <c r="AD29" s="24" t="s">
        <v>53</v>
      </c>
      <c r="AE29" s="26">
        <v>0</v>
      </c>
      <c r="AF29" s="24">
        <v>0</v>
      </c>
      <c r="AG29" s="24" t="s">
        <v>53</v>
      </c>
      <c r="AH29" s="26">
        <v>0</v>
      </c>
      <c r="AI29" s="26">
        <v>0</v>
      </c>
      <c r="AJ29" s="24" t="s">
        <v>53</v>
      </c>
      <c r="AK29" s="26">
        <v>0</v>
      </c>
      <c r="AL29" s="26">
        <v>0</v>
      </c>
      <c r="AM29" s="25" t="s">
        <v>51</v>
      </c>
      <c r="AN29" s="24" t="s">
        <v>51</v>
      </c>
      <c r="AO29" s="25" t="s">
        <v>51</v>
      </c>
      <c r="AP29" s="24" t="s">
        <v>51</v>
      </c>
    </row>
    <row r="30" spans="1:42" s="29" customFormat="1" x14ac:dyDescent="0.25">
      <c r="A30" s="24" t="s">
        <v>136</v>
      </c>
      <c r="B30" s="28">
        <v>44835</v>
      </c>
      <c r="C30" s="24" t="s">
        <v>1350</v>
      </c>
      <c r="D30" s="24" t="s">
        <v>90</v>
      </c>
      <c r="E30" s="24" t="s">
        <v>1361</v>
      </c>
      <c r="F30" s="24" t="s">
        <v>1362</v>
      </c>
      <c r="G30" s="24" t="s">
        <v>49</v>
      </c>
      <c r="H30" s="24" t="s">
        <v>1370</v>
      </c>
      <c r="I30" s="26" t="s">
        <v>51</v>
      </c>
      <c r="J30" s="26" t="s">
        <v>51</v>
      </c>
      <c r="K30" s="26" t="s">
        <v>51</v>
      </c>
      <c r="L30" s="26" t="s">
        <v>51</v>
      </c>
      <c r="M30" s="26">
        <v>0</v>
      </c>
      <c r="N30" s="24" t="s">
        <v>51</v>
      </c>
      <c r="O30" s="24" t="s">
        <v>52</v>
      </c>
      <c r="P30" s="24" t="s">
        <v>51</v>
      </c>
      <c r="Q30" s="26">
        <f t="shared" si="3"/>
        <v>53.980000000000004</v>
      </c>
      <c r="R30" s="26">
        <v>0</v>
      </c>
      <c r="S30" s="26">
        <v>53.980000000000004</v>
      </c>
      <c r="T30" s="26">
        <v>0</v>
      </c>
      <c r="U30" s="24" t="s">
        <v>53</v>
      </c>
      <c r="V30" s="9">
        <f t="shared" si="0"/>
        <v>0</v>
      </c>
      <c r="W30" s="26">
        <v>0</v>
      </c>
      <c r="X30" s="24" t="s">
        <v>53</v>
      </c>
      <c r="Y30" s="9">
        <f t="shared" si="1"/>
        <v>0</v>
      </c>
      <c r="Z30" s="26">
        <v>0</v>
      </c>
      <c r="AA30" s="24" t="s">
        <v>53</v>
      </c>
      <c r="AB30" s="26">
        <v>0</v>
      </c>
      <c r="AC30" s="26">
        <v>0</v>
      </c>
      <c r="AD30" s="24" t="s">
        <v>53</v>
      </c>
      <c r="AE30" s="26">
        <v>0</v>
      </c>
      <c r="AF30" s="24">
        <v>0</v>
      </c>
      <c r="AG30" s="24" t="s">
        <v>53</v>
      </c>
      <c r="AH30" s="26">
        <v>0</v>
      </c>
      <c r="AI30" s="26">
        <v>0</v>
      </c>
      <c r="AJ30" s="24" t="s">
        <v>53</v>
      </c>
      <c r="AK30" s="26">
        <v>0</v>
      </c>
      <c r="AL30" s="26">
        <v>0</v>
      </c>
      <c r="AM30" s="25" t="s">
        <v>51</v>
      </c>
      <c r="AN30" s="24" t="s">
        <v>51</v>
      </c>
      <c r="AO30" s="25" t="s">
        <v>51</v>
      </c>
      <c r="AP30" s="24" t="s">
        <v>51</v>
      </c>
    </row>
    <row r="31" spans="1:42" s="29" customFormat="1" x14ac:dyDescent="0.25">
      <c r="A31" s="24" t="s">
        <v>140</v>
      </c>
      <c r="B31" s="28">
        <v>44835</v>
      </c>
      <c r="C31" s="24" t="s">
        <v>1350</v>
      </c>
      <c r="D31" s="24" t="s">
        <v>90</v>
      </c>
      <c r="E31" s="24" t="s">
        <v>1361</v>
      </c>
      <c r="F31" s="24" t="s">
        <v>1362</v>
      </c>
      <c r="G31" s="24" t="s">
        <v>49</v>
      </c>
      <c r="H31" s="24" t="s">
        <v>1371</v>
      </c>
      <c r="I31" s="26" t="s">
        <v>51</v>
      </c>
      <c r="J31" s="26" t="s">
        <v>51</v>
      </c>
      <c r="K31" s="26" t="s">
        <v>51</v>
      </c>
      <c r="L31" s="26" t="s">
        <v>51</v>
      </c>
      <c r="M31" s="26">
        <v>0</v>
      </c>
      <c r="N31" s="24" t="s">
        <v>51</v>
      </c>
      <c r="O31" s="24" t="s">
        <v>52</v>
      </c>
      <c r="P31" s="24" t="s">
        <v>51</v>
      </c>
      <c r="Q31" s="26">
        <f t="shared" si="3"/>
        <v>241.47098199999996</v>
      </c>
      <c r="R31" s="26">
        <v>0</v>
      </c>
      <c r="S31" s="26">
        <v>211.27014999999997</v>
      </c>
      <c r="T31" s="26">
        <v>0</v>
      </c>
      <c r="U31" s="24" t="s">
        <v>53</v>
      </c>
      <c r="V31" s="9">
        <f t="shared" si="0"/>
        <v>0</v>
      </c>
      <c r="W31" s="26">
        <v>26.0352</v>
      </c>
      <c r="X31" s="24" t="s">
        <v>53</v>
      </c>
      <c r="Y31" s="9">
        <f t="shared" si="1"/>
        <v>4.1656320000000004</v>
      </c>
      <c r="Z31" s="26">
        <v>0</v>
      </c>
      <c r="AA31" s="24" t="s">
        <v>53</v>
      </c>
      <c r="AB31" s="26">
        <v>0</v>
      </c>
      <c r="AC31" s="26">
        <v>0</v>
      </c>
      <c r="AD31" s="24" t="s">
        <v>53</v>
      </c>
      <c r="AE31" s="26">
        <v>0</v>
      </c>
      <c r="AF31" s="24">
        <v>0</v>
      </c>
      <c r="AG31" s="24" t="s">
        <v>53</v>
      </c>
      <c r="AH31" s="26">
        <v>0</v>
      </c>
      <c r="AI31" s="26">
        <v>0</v>
      </c>
      <c r="AJ31" s="24" t="s">
        <v>53</v>
      </c>
      <c r="AK31" s="26">
        <v>0</v>
      </c>
      <c r="AL31" s="26">
        <v>0</v>
      </c>
      <c r="AM31" s="25" t="s">
        <v>51</v>
      </c>
      <c r="AN31" s="24" t="s">
        <v>51</v>
      </c>
      <c r="AO31" s="25" t="s">
        <v>51</v>
      </c>
      <c r="AP31" s="24" t="s">
        <v>51</v>
      </c>
    </row>
    <row r="32" spans="1:42" s="29" customFormat="1" x14ac:dyDescent="0.25">
      <c r="A32" s="24" t="s">
        <v>144</v>
      </c>
      <c r="B32" s="28">
        <v>44835</v>
      </c>
      <c r="C32" s="24" t="s">
        <v>1350</v>
      </c>
      <c r="D32" s="24" t="s">
        <v>90</v>
      </c>
      <c r="E32" s="24" t="s">
        <v>1361</v>
      </c>
      <c r="F32" s="24" t="s">
        <v>1362</v>
      </c>
      <c r="G32" s="24" t="s">
        <v>49</v>
      </c>
      <c r="H32" s="24" t="s">
        <v>1372</v>
      </c>
      <c r="I32" s="26" t="s">
        <v>51</v>
      </c>
      <c r="J32" s="26" t="s">
        <v>51</v>
      </c>
      <c r="K32" s="26" t="s">
        <v>51</v>
      </c>
      <c r="L32" s="26" t="s">
        <v>51</v>
      </c>
      <c r="M32" s="26">
        <v>0</v>
      </c>
      <c r="N32" s="24" t="s">
        <v>51</v>
      </c>
      <c r="O32" s="24" t="s">
        <v>52</v>
      </c>
      <c r="P32" s="24" t="s">
        <v>51</v>
      </c>
      <c r="Q32" s="26">
        <f t="shared" si="3"/>
        <v>48.056600000000003</v>
      </c>
      <c r="R32" s="26">
        <v>0</v>
      </c>
      <c r="S32" s="26">
        <v>48.056600000000003</v>
      </c>
      <c r="T32" s="26">
        <v>0</v>
      </c>
      <c r="U32" s="24" t="s">
        <v>53</v>
      </c>
      <c r="V32" s="9">
        <f t="shared" si="0"/>
        <v>0</v>
      </c>
      <c r="W32" s="26">
        <v>0</v>
      </c>
      <c r="X32" s="24" t="s">
        <v>53</v>
      </c>
      <c r="Y32" s="9">
        <f t="shared" si="1"/>
        <v>0</v>
      </c>
      <c r="Z32" s="26">
        <v>0</v>
      </c>
      <c r="AA32" s="24" t="s">
        <v>53</v>
      </c>
      <c r="AB32" s="26">
        <v>0</v>
      </c>
      <c r="AC32" s="26">
        <v>0</v>
      </c>
      <c r="AD32" s="24" t="s">
        <v>53</v>
      </c>
      <c r="AE32" s="26">
        <v>0</v>
      </c>
      <c r="AF32" s="24">
        <v>0</v>
      </c>
      <c r="AG32" s="24" t="s">
        <v>53</v>
      </c>
      <c r="AH32" s="26">
        <v>0</v>
      </c>
      <c r="AI32" s="26">
        <v>0</v>
      </c>
      <c r="AJ32" s="24" t="s">
        <v>53</v>
      </c>
      <c r="AK32" s="26">
        <v>0</v>
      </c>
      <c r="AL32" s="26">
        <v>0</v>
      </c>
      <c r="AM32" s="25" t="s">
        <v>51</v>
      </c>
      <c r="AN32" s="24" t="s">
        <v>51</v>
      </c>
      <c r="AO32" s="25" t="s">
        <v>51</v>
      </c>
      <c r="AP32" s="24" t="s">
        <v>51</v>
      </c>
    </row>
    <row r="33" spans="1:42" s="29" customFormat="1" x14ac:dyDescent="0.25">
      <c r="A33" s="24" t="s">
        <v>148</v>
      </c>
      <c r="B33" s="28">
        <v>44835</v>
      </c>
      <c r="C33" s="24" t="s">
        <v>1350</v>
      </c>
      <c r="D33" s="24" t="s">
        <v>90</v>
      </c>
      <c r="E33" s="24" t="s">
        <v>1361</v>
      </c>
      <c r="F33" s="24" t="s">
        <v>1362</v>
      </c>
      <c r="G33" s="24" t="s">
        <v>49</v>
      </c>
      <c r="H33" s="24" t="s">
        <v>1373</v>
      </c>
      <c r="I33" s="26" t="s">
        <v>51</v>
      </c>
      <c r="J33" s="26" t="s">
        <v>51</v>
      </c>
      <c r="K33" s="26" t="s">
        <v>51</v>
      </c>
      <c r="L33" s="26" t="s">
        <v>51</v>
      </c>
      <c r="M33" s="26">
        <v>0</v>
      </c>
      <c r="N33" s="24" t="s">
        <v>51</v>
      </c>
      <c r="O33" s="24" t="s">
        <v>52</v>
      </c>
      <c r="P33" s="24" t="s">
        <v>51</v>
      </c>
      <c r="Q33" s="26">
        <f t="shared" si="3"/>
        <v>195.57794999999999</v>
      </c>
      <c r="R33" s="26">
        <v>0</v>
      </c>
      <c r="S33" s="26">
        <v>159.81515000000002</v>
      </c>
      <c r="T33" s="26">
        <v>0</v>
      </c>
      <c r="U33" s="24" t="s">
        <v>53</v>
      </c>
      <c r="V33" s="9">
        <f t="shared" si="0"/>
        <v>0</v>
      </c>
      <c r="W33" s="26">
        <v>30.83</v>
      </c>
      <c r="X33" s="24" t="s">
        <v>54</v>
      </c>
      <c r="Y33" s="9">
        <f t="shared" si="1"/>
        <v>4.9327999999999994</v>
      </c>
      <c r="Z33" s="26">
        <v>0</v>
      </c>
      <c r="AA33" s="24" t="s">
        <v>53</v>
      </c>
      <c r="AB33" s="26">
        <v>0</v>
      </c>
      <c r="AC33" s="26">
        <v>0</v>
      </c>
      <c r="AD33" s="24" t="s">
        <v>53</v>
      </c>
      <c r="AE33" s="26">
        <v>0</v>
      </c>
      <c r="AF33" s="24">
        <v>0</v>
      </c>
      <c r="AG33" s="24" t="s">
        <v>53</v>
      </c>
      <c r="AH33" s="26">
        <v>0</v>
      </c>
      <c r="AI33" s="26">
        <v>0</v>
      </c>
      <c r="AJ33" s="24" t="s">
        <v>53</v>
      </c>
      <c r="AK33" s="26">
        <v>0</v>
      </c>
      <c r="AL33" s="26">
        <v>0</v>
      </c>
      <c r="AM33" s="25" t="s">
        <v>51</v>
      </c>
      <c r="AN33" s="24" t="s">
        <v>51</v>
      </c>
      <c r="AO33" s="25" t="s">
        <v>51</v>
      </c>
      <c r="AP33" s="24" t="s">
        <v>51</v>
      </c>
    </row>
    <row r="34" spans="1:42" s="29" customFormat="1" x14ac:dyDescent="0.25">
      <c r="A34" s="24" t="s">
        <v>996</v>
      </c>
      <c r="B34" s="28">
        <v>44835</v>
      </c>
      <c r="C34" s="24" t="s">
        <v>1350</v>
      </c>
      <c r="D34" s="24" t="s">
        <v>90</v>
      </c>
      <c r="E34" s="24" t="s">
        <v>1361</v>
      </c>
      <c r="F34" s="24" t="s">
        <v>1362</v>
      </c>
      <c r="G34" s="24" t="s">
        <v>49</v>
      </c>
      <c r="H34" s="24" t="s">
        <v>1374</v>
      </c>
      <c r="I34" s="26" t="s">
        <v>51</v>
      </c>
      <c r="J34" s="26" t="s">
        <v>51</v>
      </c>
      <c r="K34" s="26" t="s">
        <v>51</v>
      </c>
      <c r="L34" s="26" t="s">
        <v>51</v>
      </c>
      <c r="M34" s="26">
        <v>0</v>
      </c>
      <c r="N34" s="24" t="s">
        <v>51</v>
      </c>
      <c r="O34" s="24" t="s">
        <v>52</v>
      </c>
      <c r="P34" s="24" t="s">
        <v>51</v>
      </c>
      <c r="Q34" s="26">
        <f t="shared" si="3"/>
        <v>183.72344400000003</v>
      </c>
      <c r="R34" s="26">
        <v>0</v>
      </c>
      <c r="S34" s="26">
        <v>66.646500000000017</v>
      </c>
      <c r="T34" s="26">
        <v>0</v>
      </c>
      <c r="U34" s="24" t="s">
        <v>53</v>
      </c>
      <c r="V34" s="9">
        <f t="shared" si="0"/>
        <v>0</v>
      </c>
      <c r="W34" s="26">
        <v>100.9284</v>
      </c>
      <c r="X34" s="24" t="s">
        <v>54</v>
      </c>
      <c r="Y34" s="9">
        <f t="shared" si="1"/>
        <v>16.148544000000001</v>
      </c>
      <c r="Z34" s="26">
        <v>0</v>
      </c>
      <c r="AA34" s="24" t="s">
        <v>53</v>
      </c>
      <c r="AB34" s="26">
        <v>0</v>
      </c>
      <c r="AC34" s="26">
        <v>0</v>
      </c>
      <c r="AD34" s="24" t="s">
        <v>53</v>
      </c>
      <c r="AE34" s="26">
        <v>0</v>
      </c>
      <c r="AF34" s="24">
        <v>0</v>
      </c>
      <c r="AG34" s="24" t="s">
        <v>53</v>
      </c>
      <c r="AH34" s="26">
        <v>0</v>
      </c>
      <c r="AI34" s="26">
        <v>0</v>
      </c>
      <c r="AJ34" s="24" t="s">
        <v>53</v>
      </c>
      <c r="AK34" s="26">
        <v>0</v>
      </c>
      <c r="AL34" s="26">
        <v>0</v>
      </c>
      <c r="AM34" s="25" t="s">
        <v>51</v>
      </c>
      <c r="AN34" s="24" t="s">
        <v>51</v>
      </c>
      <c r="AO34" s="25" t="s">
        <v>51</v>
      </c>
      <c r="AP34" s="24" t="s">
        <v>51</v>
      </c>
    </row>
    <row r="35" spans="1:42" s="29" customFormat="1" ht="17.25" customHeight="1" x14ac:dyDescent="0.25">
      <c r="A35" s="24" t="s">
        <v>150</v>
      </c>
      <c r="B35" s="28">
        <v>44835</v>
      </c>
      <c r="C35" s="24" t="s">
        <v>1350</v>
      </c>
      <c r="D35" s="24" t="s">
        <v>90</v>
      </c>
      <c r="E35" s="24" t="s">
        <v>1361</v>
      </c>
      <c r="F35" s="24" t="s">
        <v>1362</v>
      </c>
      <c r="G35" s="24" t="s">
        <v>49</v>
      </c>
      <c r="H35" s="24" t="s">
        <v>1375</v>
      </c>
      <c r="I35" s="26" t="s">
        <v>51</v>
      </c>
      <c r="J35" s="26" t="s">
        <v>51</v>
      </c>
      <c r="K35" s="26" t="s">
        <v>51</v>
      </c>
      <c r="L35" s="26" t="s">
        <v>51</v>
      </c>
      <c r="M35" s="26">
        <v>0</v>
      </c>
      <c r="N35" s="24" t="s">
        <v>51</v>
      </c>
      <c r="O35" s="24" t="s">
        <v>1376</v>
      </c>
      <c r="P35" s="24" t="s">
        <v>1377</v>
      </c>
      <c r="Q35" s="26">
        <f t="shared" si="3"/>
        <v>99.76700000000001</v>
      </c>
      <c r="R35" s="26">
        <v>0</v>
      </c>
      <c r="S35" s="26">
        <v>88.062600000000003</v>
      </c>
      <c r="T35" s="26">
        <v>0</v>
      </c>
      <c r="U35" s="24" t="s">
        <v>53</v>
      </c>
      <c r="V35" s="9">
        <f t="shared" si="0"/>
        <v>0</v>
      </c>
      <c r="W35" s="26">
        <v>10.09</v>
      </c>
      <c r="X35" s="24" t="s">
        <v>54</v>
      </c>
      <c r="Y35" s="9">
        <f t="shared" si="1"/>
        <v>1.6144000000000001</v>
      </c>
      <c r="Z35" s="26">
        <v>0</v>
      </c>
      <c r="AA35" s="24" t="s">
        <v>53</v>
      </c>
      <c r="AB35" s="26">
        <v>0</v>
      </c>
      <c r="AC35" s="26">
        <v>0</v>
      </c>
      <c r="AD35" s="24" t="s">
        <v>53</v>
      </c>
      <c r="AE35" s="26">
        <v>0</v>
      </c>
      <c r="AF35" s="24">
        <v>0</v>
      </c>
      <c r="AG35" s="24" t="s">
        <v>53</v>
      </c>
      <c r="AH35" s="26">
        <v>0</v>
      </c>
      <c r="AI35" s="26">
        <v>0</v>
      </c>
      <c r="AJ35" s="24" t="s">
        <v>53</v>
      </c>
      <c r="AK35" s="26">
        <v>0</v>
      </c>
      <c r="AL35" s="26">
        <v>0</v>
      </c>
      <c r="AM35" s="25" t="s">
        <v>51</v>
      </c>
      <c r="AN35" s="24" t="s">
        <v>51</v>
      </c>
      <c r="AO35" s="25" t="s">
        <v>51</v>
      </c>
      <c r="AP35" s="24" t="s">
        <v>51</v>
      </c>
    </row>
    <row r="36" spans="1:42" s="29" customFormat="1" x14ac:dyDescent="0.25">
      <c r="A36" s="24" t="s">
        <v>153</v>
      </c>
      <c r="B36" s="28">
        <v>44835</v>
      </c>
      <c r="C36" s="24" t="s">
        <v>1350</v>
      </c>
      <c r="D36" s="24" t="s">
        <v>90</v>
      </c>
      <c r="E36" s="24" t="s">
        <v>1361</v>
      </c>
      <c r="F36" s="24" t="s">
        <v>1362</v>
      </c>
      <c r="G36" s="24" t="s">
        <v>49</v>
      </c>
      <c r="H36" s="24" t="s">
        <v>1378</v>
      </c>
      <c r="I36" s="26" t="s">
        <v>51</v>
      </c>
      <c r="J36" s="26" t="s">
        <v>51</v>
      </c>
      <c r="K36" s="26" t="s">
        <v>51</v>
      </c>
      <c r="L36" s="26" t="s">
        <v>51</v>
      </c>
      <c r="M36" s="26">
        <v>0</v>
      </c>
      <c r="N36" s="24" t="s">
        <v>51</v>
      </c>
      <c r="O36" s="24" t="s">
        <v>1366</v>
      </c>
      <c r="P36" s="24" t="s">
        <v>1367</v>
      </c>
      <c r="Q36" s="26">
        <f t="shared" si="3"/>
        <v>10.25</v>
      </c>
      <c r="R36" s="26">
        <v>0</v>
      </c>
      <c r="S36" s="26">
        <v>10.25</v>
      </c>
      <c r="T36" s="26">
        <v>0</v>
      </c>
      <c r="U36" s="24" t="s">
        <v>53</v>
      </c>
      <c r="V36" s="9">
        <f t="shared" si="0"/>
        <v>0</v>
      </c>
      <c r="W36" s="26">
        <v>0</v>
      </c>
      <c r="X36" s="24" t="s">
        <v>53</v>
      </c>
      <c r="Y36" s="9">
        <f t="shared" si="1"/>
        <v>0</v>
      </c>
      <c r="Z36" s="26">
        <v>0</v>
      </c>
      <c r="AA36" s="24" t="s">
        <v>53</v>
      </c>
      <c r="AB36" s="26">
        <v>0</v>
      </c>
      <c r="AC36" s="26">
        <v>0</v>
      </c>
      <c r="AD36" s="24" t="s">
        <v>53</v>
      </c>
      <c r="AE36" s="26">
        <v>0</v>
      </c>
      <c r="AF36" s="24">
        <v>0</v>
      </c>
      <c r="AG36" s="24" t="s">
        <v>53</v>
      </c>
      <c r="AH36" s="26">
        <v>0</v>
      </c>
      <c r="AI36" s="26">
        <v>0</v>
      </c>
      <c r="AJ36" s="24" t="s">
        <v>53</v>
      </c>
      <c r="AK36" s="26">
        <v>0</v>
      </c>
      <c r="AL36" s="26">
        <v>0</v>
      </c>
      <c r="AM36" s="25" t="s">
        <v>51</v>
      </c>
      <c r="AN36" s="24" t="s">
        <v>51</v>
      </c>
      <c r="AO36" s="25" t="s">
        <v>51</v>
      </c>
      <c r="AP36" s="24" t="s">
        <v>51</v>
      </c>
    </row>
    <row r="37" spans="1:42" s="29" customFormat="1" x14ac:dyDescent="0.25">
      <c r="A37" s="24" t="s">
        <v>158</v>
      </c>
      <c r="B37" s="28">
        <v>44835</v>
      </c>
      <c r="C37" s="24" t="s">
        <v>1350</v>
      </c>
      <c r="D37" s="24" t="s">
        <v>90</v>
      </c>
      <c r="E37" s="24" t="s">
        <v>1361</v>
      </c>
      <c r="F37" s="24" t="s">
        <v>1362</v>
      </c>
      <c r="G37" s="24" t="s">
        <v>49</v>
      </c>
      <c r="H37" s="24" t="s">
        <v>1379</v>
      </c>
      <c r="I37" s="26" t="s">
        <v>51</v>
      </c>
      <c r="J37" s="26" t="s">
        <v>51</v>
      </c>
      <c r="K37" s="26" t="s">
        <v>51</v>
      </c>
      <c r="L37" s="26" t="s">
        <v>51</v>
      </c>
      <c r="M37" s="26">
        <v>0</v>
      </c>
      <c r="N37" s="24" t="s">
        <v>51</v>
      </c>
      <c r="O37" s="24" t="s">
        <v>52</v>
      </c>
      <c r="P37" s="24" t="s">
        <v>51</v>
      </c>
      <c r="Q37" s="26">
        <f t="shared" si="3"/>
        <v>459.37067000000002</v>
      </c>
      <c r="R37" s="26">
        <v>0</v>
      </c>
      <c r="S37" s="26">
        <v>371.48820000000001</v>
      </c>
      <c r="T37" s="26">
        <v>0</v>
      </c>
      <c r="U37" s="24" t="s">
        <v>53</v>
      </c>
      <c r="V37" s="9">
        <f t="shared" si="0"/>
        <v>0</v>
      </c>
      <c r="W37" s="26">
        <v>75.760750000000002</v>
      </c>
      <c r="X37" s="24" t="s">
        <v>54</v>
      </c>
      <c r="Y37" s="9">
        <f t="shared" si="1"/>
        <v>12.12172</v>
      </c>
      <c r="Z37" s="26">
        <v>0</v>
      </c>
      <c r="AA37" s="24" t="s">
        <v>53</v>
      </c>
      <c r="AB37" s="26">
        <v>0</v>
      </c>
      <c r="AC37" s="26">
        <v>0</v>
      </c>
      <c r="AD37" s="24" t="s">
        <v>53</v>
      </c>
      <c r="AE37" s="26">
        <v>0</v>
      </c>
      <c r="AF37" s="24">
        <v>0</v>
      </c>
      <c r="AG37" s="24" t="s">
        <v>53</v>
      </c>
      <c r="AH37" s="26">
        <v>0</v>
      </c>
      <c r="AI37" s="26">
        <v>0</v>
      </c>
      <c r="AJ37" s="24" t="s">
        <v>53</v>
      </c>
      <c r="AK37" s="26">
        <v>0</v>
      </c>
      <c r="AL37" s="26">
        <v>0</v>
      </c>
      <c r="AM37" s="25" t="s">
        <v>51</v>
      </c>
      <c r="AN37" s="24" t="s">
        <v>51</v>
      </c>
      <c r="AO37" s="25" t="s">
        <v>51</v>
      </c>
      <c r="AP37" s="24" t="s">
        <v>51</v>
      </c>
    </row>
    <row r="38" spans="1:42" s="29" customFormat="1" x14ac:dyDescent="0.25">
      <c r="A38" s="24" t="s">
        <v>160</v>
      </c>
      <c r="B38" s="28">
        <v>44835</v>
      </c>
      <c r="C38" s="24" t="s">
        <v>1350</v>
      </c>
      <c r="D38" s="24" t="s">
        <v>90</v>
      </c>
      <c r="E38" s="24" t="s">
        <v>1361</v>
      </c>
      <c r="F38" s="24" t="s">
        <v>1362</v>
      </c>
      <c r="G38" s="24" t="s">
        <v>49</v>
      </c>
      <c r="H38" s="24" t="s">
        <v>1380</v>
      </c>
      <c r="I38" s="26" t="s">
        <v>51</v>
      </c>
      <c r="J38" s="26" t="s">
        <v>51</v>
      </c>
      <c r="K38" s="26" t="s">
        <v>51</v>
      </c>
      <c r="L38" s="26" t="s">
        <v>51</v>
      </c>
      <c r="M38" s="26">
        <v>0</v>
      </c>
      <c r="N38" s="24" t="s">
        <v>51</v>
      </c>
      <c r="O38" s="24" t="s">
        <v>52</v>
      </c>
      <c r="P38" s="24" t="s">
        <v>51</v>
      </c>
      <c r="Q38" s="26">
        <f t="shared" si="3"/>
        <v>182.87555400000002</v>
      </c>
      <c r="R38" s="26">
        <v>0</v>
      </c>
      <c r="S38" s="26">
        <v>45.96</v>
      </c>
      <c r="T38" s="26">
        <v>0</v>
      </c>
      <c r="U38" s="24" t="s">
        <v>53</v>
      </c>
      <c r="V38" s="9">
        <f t="shared" si="0"/>
        <v>0</v>
      </c>
      <c r="W38" s="26">
        <v>118.03065000000001</v>
      </c>
      <c r="X38" s="24" t="s">
        <v>54</v>
      </c>
      <c r="Y38" s="9">
        <f t="shared" si="1"/>
        <v>18.884904000000002</v>
      </c>
      <c r="Z38" s="26">
        <v>0</v>
      </c>
      <c r="AA38" s="24" t="s">
        <v>53</v>
      </c>
      <c r="AB38" s="26">
        <v>0</v>
      </c>
      <c r="AC38" s="26">
        <v>0</v>
      </c>
      <c r="AD38" s="24" t="s">
        <v>53</v>
      </c>
      <c r="AE38" s="26">
        <v>0</v>
      </c>
      <c r="AF38" s="24">
        <v>0</v>
      </c>
      <c r="AG38" s="24" t="s">
        <v>53</v>
      </c>
      <c r="AH38" s="26">
        <v>0</v>
      </c>
      <c r="AI38" s="26">
        <v>0</v>
      </c>
      <c r="AJ38" s="24" t="s">
        <v>53</v>
      </c>
      <c r="AK38" s="26">
        <v>0</v>
      </c>
      <c r="AL38" s="26">
        <v>0</v>
      </c>
      <c r="AM38" s="25" t="s">
        <v>51</v>
      </c>
      <c r="AN38" s="24" t="s">
        <v>51</v>
      </c>
      <c r="AO38" s="25" t="s">
        <v>51</v>
      </c>
      <c r="AP38" s="24" t="s">
        <v>51</v>
      </c>
    </row>
    <row r="39" spans="1:42" s="29" customFormat="1" x14ac:dyDescent="0.25">
      <c r="A39" s="24" t="s">
        <v>163</v>
      </c>
      <c r="B39" s="28">
        <v>44835</v>
      </c>
      <c r="C39" s="24" t="s">
        <v>1596</v>
      </c>
      <c r="D39" s="24" t="s">
        <v>90</v>
      </c>
      <c r="E39" s="24" t="s">
        <v>1603</v>
      </c>
      <c r="F39" s="24" t="s">
        <v>1604</v>
      </c>
      <c r="G39" s="24" t="s">
        <v>49</v>
      </c>
      <c r="H39" s="24" t="s">
        <v>1605</v>
      </c>
      <c r="I39" s="26" t="s">
        <v>51</v>
      </c>
      <c r="J39" s="26" t="s">
        <v>51</v>
      </c>
      <c r="K39" s="26" t="s">
        <v>51</v>
      </c>
      <c r="L39" s="26" t="s">
        <v>51</v>
      </c>
      <c r="M39" s="26">
        <v>0</v>
      </c>
      <c r="N39" s="24" t="s">
        <v>51</v>
      </c>
      <c r="O39" s="24" t="s">
        <v>52</v>
      </c>
      <c r="P39" s="24" t="s">
        <v>51</v>
      </c>
      <c r="Q39" s="26">
        <f t="shared" si="3"/>
        <v>5669.1691680000004</v>
      </c>
      <c r="R39" s="26">
        <v>0</v>
      </c>
      <c r="S39" s="26">
        <v>3635.73</v>
      </c>
      <c r="T39" s="26">
        <v>0</v>
      </c>
      <c r="U39" s="24" t="s">
        <v>53</v>
      </c>
      <c r="V39" s="9">
        <f t="shared" si="0"/>
        <v>0</v>
      </c>
      <c r="W39" s="26">
        <v>1752.9648000000002</v>
      </c>
      <c r="X39" s="24" t="s">
        <v>53</v>
      </c>
      <c r="Y39" s="9">
        <f t="shared" si="1"/>
        <v>280.47436800000003</v>
      </c>
      <c r="Z39" s="26">
        <v>0</v>
      </c>
      <c r="AA39" s="24" t="s">
        <v>53</v>
      </c>
      <c r="AB39" s="26">
        <v>0</v>
      </c>
      <c r="AC39" s="26">
        <v>0</v>
      </c>
      <c r="AD39" s="24" t="s">
        <v>53</v>
      </c>
      <c r="AE39" s="26">
        <v>0</v>
      </c>
      <c r="AF39" s="24">
        <v>0</v>
      </c>
      <c r="AG39" s="24" t="s">
        <v>53</v>
      </c>
      <c r="AH39" s="26">
        <v>0</v>
      </c>
      <c r="AI39" s="26">
        <v>0</v>
      </c>
      <c r="AJ39" s="24" t="s">
        <v>53</v>
      </c>
      <c r="AK39" s="26">
        <v>0</v>
      </c>
      <c r="AL39" s="26">
        <v>0</v>
      </c>
      <c r="AM39" s="25" t="s">
        <v>51</v>
      </c>
      <c r="AN39" s="24" t="s">
        <v>51</v>
      </c>
      <c r="AO39" s="25" t="s">
        <v>51</v>
      </c>
      <c r="AP39" s="24" t="s">
        <v>51</v>
      </c>
    </row>
    <row r="40" spans="1:42" s="29" customFormat="1" x14ac:dyDescent="0.25">
      <c r="A40" s="24" t="s">
        <v>165</v>
      </c>
      <c r="B40" s="28">
        <v>44835</v>
      </c>
      <c r="C40" s="24" t="s">
        <v>1596</v>
      </c>
      <c r="D40" s="24" t="s">
        <v>90</v>
      </c>
      <c r="E40" s="24" t="s">
        <v>1603</v>
      </c>
      <c r="F40" s="24" t="s">
        <v>1604</v>
      </c>
      <c r="G40" s="24" t="s">
        <v>63</v>
      </c>
      <c r="H40" s="24" t="s">
        <v>51</v>
      </c>
      <c r="I40" s="26" t="s">
        <v>1606</v>
      </c>
      <c r="J40" s="26" t="s">
        <v>51</v>
      </c>
      <c r="K40" s="26" t="s">
        <v>1607</v>
      </c>
      <c r="L40" s="26" t="s">
        <v>1595</v>
      </c>
      <c r="M40" s="26">
        <v>203.76</v>
      </c>
      <c r="N40" s="24" t="s">
        <v>66</v>
      </c>
      <c r="O40" s="24" t="s">
        <v>1608</v>
      </c>
      <c r="P40" s="24" t="s">
        <v>1609</v>
      </c>
      <c r="Q40" s="26">
        <f t="shared" si="3"/>
        <v>-40.544899999999998</v>
      </c>
      <c r="R40" s="26">
        <v>0</v>
      </c>
      <c r="S40" s="26">
        <v>-40.544899999999998</v>
      </c>
      <c r="T40" s="26">
        <v>0</v>
      </c>
      <c r="U40" s="24" t="s">
        <v>53</v>
      </c>
      <c r="V40" s="9">
        <f t="shared" si="0"/>
        <v>0</v>
      </c>
      <c r="W40" s="26">
        <v>0</v>
      </c>
      <c r="X40" s="24" t="s">
        <v>53</v>
      </c>
      <c r="Y40" s="9">
        <f t="shared" si="1"/>
        <v>0</v>
      </c>
      <c r="Z40" s="26">
        <v>0</v>
      </c>
      <c r="AA40" s="24" t="s">
        <v>53</v>
      </c>
      <c r="AB40" s="26">
        <v>0</v>
      </c>
      <c r="AC40" s="26">
        <v>0</v>
      </c>
      <c r="AD40" s="24" t="s">
        <v>53</v>
      </c>
      <c r="AE40" s="26">
        <v>0</v>
      </c>
      <c r="AF40" s="24">
        <v>0</v>
      </c>
      <c r="AG40" s="24" t="s">
        <v>53</v>
      </c>
      <c r="AH40" s="26">
        <v>0</v>
      </c>
      <c r="AI40" s="26">
        <v>0</v>
      </c>
      <c r="AJ40" s="24" t="s">
        <v>53</v>
      </c>
      <c r="AK40" s="26">
        <v>0</v>
      </c>
      <c r="AL40" s="26">
        <v>0</v>
      </c>
      <c r="AM40" s="25" t="s">
        <v>51</v>
      </c>
      <c r="AN40" s="24" t="s">
        <v>51</v>
      </c>
      <c r="AO40" s="25" t="s">
        <v>51</v>
      </c>
      <c r="AP40" s="24" t="s">
        <v>51</v>
      </c>
    </row>
    <row r="41" spans="1:42" s="29" customFormat="1" x14ac:dyDescent="0.25">
      <c r="A41" s="24" t="s">
        <v>171</v>
      </c>
      <c r="B41" s="28">
        <v>44835</v>
      </c>
      <c r="C41" s="24" t="s">
        <v>807</v>
      </c>
      <c r="D41" s="24" t="s">
        <v>947</v>
      </c>
      <c r="E41" s="24" t="s">
        <v>948</v>
      </c>
      <c r="F41" s="24" t="s">
        <v>949</v>
      </c>
      <c r="G41" s="24" t="s">
        <v>49</v>
      </c>
      <c r="H41" s="24" t="s">
        <v>950</v>
      </c>
      <c r="I41" s="26" t="s">
        <v>51</v>
      </c>
      <c r="J41" s="26" t="s">
        <v>51</v>
      </c>
      <c r="K41" s="26" t="s">
        <v>51</v>
      </c>
      <c r="L41" s="26" t="s">
        <v>51</v>
      </c>
      <c r="M41" s="26">
        <v>0</v>
      </c>
      <c r="N41" s="24" t="s">
        <v>51</v>
      </c>
      <c r="O41" s="24" t="s">
        <v>52</v>
      </c>
      <c r="P41" s="24" t="s">
        <v>51</v>
      </c>
      <c r="Q41" s="26">
        <f t="shared" si="3"/>
        <v>89.304600000000008</v>
      </c>
      <c r="R41" s="26">
        <v>0</v>
      </c>
      <c r="S41" s="26">
        <v>52.405000000000001</v>
      </c>
      <c r="T41" s="26">
        <v>0</v>
      </c>
      <c r="U41" s="24" t="s">
        <v>53</v>
      </c>
      <c r="V41" s="9">
        <f t="shared" si="0"/>
        <v>0</v>
      </c>
      <c r="W41" s="26">
        <v>31.81</v>
      </c>
      <c r="X41" s="24" t="s">
        <v>54</v>
      </c>
      <c r="Y41" s="9">
        <f t="shared" si="1"/>
        <v>5.0895999999999999</v>
      </c>
      <c r="Z41" s="26">
        <v>0</v>
      </c>
      <c r="AA41" s="24" t="s">
        <v>53</v>
      </c>
      <c r="AB41" s="26">
        <v>0</v>
      </c>
      <c r="AC41" s="26">
        <v>0</v>
      </c>
      <c r="AD41" s="24" t="s">
        <v>53</v>
      </c>
      <c r="AE41" s="26">
        <v>0</v>
      </c>
      <c r="AF41" s="24">
        <v>0</v>
      </c>
      <c r="AG41" s="24" t="s">
        <v>53</v>
      </c>
      <c r="AH41" s="26">
        <v>0</v>
      </c>
      <c r="AI41" s="26">
        <v>0</v>
      </c>
      <c r="AJ41" s="24" t="s">
        <v>53</v>
      </c>
      <c r="AK41" s="26">
        <v>0</v>
      </c>
      <c r="AL41" s="26">
        <v>0</v>
      </c>
      <c r="AM41" s="25" t="s">
        <v>51</v>
      </c>
      <c r="AN41" s="24" t="s">
        <v>51</v>
      </c>
      <c r="AO41" s="25" t="s">
        <v>51</v>
      </c>
      <c r="AP41" s="24" t="s">
        <v>51</v>
      </c>
    </row>
    <row r="42" spans="1:42" s="29" customFormat="1" x14ac:dyDescent="0.25">
      <c r="A42" s="24" t="s">
        <v>176</v>
      </c>
      <c r="B42" s="28">
        <v>44835</v>
      </c>
      <c r="C42" s="24" t="s">
        <v>1596</v>
      </c>
      <c r="D42" s="24" t="s">
        <v>947</v>
      </c>
      <c r="E42" s="24" t="s">
        <v>1610</v>
      </c>
      <c r="F42" s="24" t="s">
        <v>1611</v>
      </c>
      <c r="G42" s="24" t="s">
        <v>49</v>
      </c>
      <c r="H42" s="24" t="s">
        <v>1612</v>
      </c>
      <c r="I42" s="26" t="s">
        <v>51</v>
      </c>
      <c r="J42" s="26" t="s">
        <v>51</v>
      </c>
      <c r="K42" s="26" t="s">
        <v>51</v>
      </c>
      <c r="L42" s="26" t="s">
        <v>51</v>
      </c>
      <c r="M42" s="26">
        <v>0</v>
      </c>
      <c r="N42" s="24" t="s">
        <v>51</v>
      </c>
      <c r="O42" s="24" t="s">
        <v>52</v>
      </c>
      <c r="P42" s="24" t="s">
        <v>51</v>
      </c>
      <c r="Q42" s="26">
        <f t="shared" si="3"/>
        <v>1801.65589</v>
      </c>
      <c r="R42" s="26">
        <v>0</v>
      </c>
      <c r="S42" s="26">
        <v>1426.0751500000001</v>
      </c>
      <c r="T42" s="26">
        <v>0</v>
      </c>
      <c r="U42" s="24" t="s">
        <v>53</v>
      </c>
      <c r="V42" s="9">
        <f t="shared" si="0"/>
        <v>0</v>
      </c>
      <c r="W42" s="26">
        <v>323.77649999999994</v>
      </c>
      <c r="X42" s="24" t="s">
        <v>54</v>
      </c>
      <c r="Y42" s="9">
        <f t="shared" si="1"/>
        <v>51.804239999999993</v>
      </c>
      <c r="Z42" s="26">
        <v>0</v>
      </c>
      <c r="AA42" s="24" t="s">
        <v>53</v>
      </c>
      <c r="AB42" s="26">
        <v>0</v>
      </c>
      <c r="AC42" s="26">
        <v>0</v>
      </c>
      <c r="AD42" s="24" t="s">
        <v>53</v>
      </c>
      <c r="AE42" s="26">
        <v>0</v>
      </c>
      <c r="AF42" s="24">
        <v>0</v>
      </c>
      <c r="AG42" s="24" t="s">
        <v>53</v>
      </c>
      <c r="AH42" s="26">
        <v>0</v>
      </c>
      <c r="AI42" s="26">
        <v>0</v>
      </c>
      <c r="AJ42" s="24" t="s">
        <v>53</v>
      </c>
      <c r="AK42" s="26">
        <v>0</v>
      </c>
      <c r="AL42" s="26">
        <v>0</v>
      </c>
      <c r="AM42" s="25" t="s">
        <v>51</v>
      </c>
      <c r="AN42" s="24" t="s">
        <v>51</v>
      </c>
      <c r="AO42" s="25" t="s">
        <v>51</v>
      </c>
      <c r="AP42" s="24" t="s">
        <v>51</v>
      </c>
    </row>
    <row r="43" spans="1:42" s="29" customFormat="1" x14ac:dyDescent="0.25">
      <c r="A43" s="24" t="s">
        <v>178</v>
      </c>
      <c r="B43" s="28">
        <v>44835</v>
      </c>
      <c r="C43" s="24" t="s">
        <v>1596</v>
      </c>
      <c r="D43" s="24" t="s">
        <v>947</v>
      </c>
      <c r="E43" s="24" t="s">
        <v>1610</v>
      </c>
      <c r="F43" s="24" t="s">
        <v>1611</v>
      </c>
      <c r="G43" s="24" t="s">
        <v>49</v>
      </c>
      <c r="H43" s="24" t="s">
        <v>1613</v>
      </c>
      <c r="I43" s="26" t="s">
        <v>51</v>
      </c>
      <c r="J43" s="26" t="s">
        <v>51</v>
      </c>
      <c r="K43" s="26" t="s">
        <v>51</v>
      </c>
      <c r="L43" s="26" t="s">
        <v>51</v>
      </c>
      <c r="M43" s="26">
        <v>0</v>
      </c>
      <c r="N43" s="24" t="s">
        <v>51</v>
      </c>
      <c r="O43" s="24" t="s">
        <v>1614</v>
      </c>
      <c r="P43" s="24" t="s">
        <v>1615</v>
      </c>
      <c r="Q43" s="26">
        <f t="shared" si="3"/>
        <v>419.72319999999996</v>
      </c>
      <c r="R43" s="26">
        <v>0</v>
      </c>
      <c r="S43" s="26">
        <v>373.59</v>
      </c>
      <c r="T43" s="26">
        <v>39.770000000000003</v>
      </c>
      <c r="U43" s="24" t="s">
        <v>54</v>
      </c>
      <c r="V43" s="9">
        <f t="shared" si="0"/>
        <v>6.3632000000000009</v>
      </c>
      <c r="W43" s="26">
        <v>0</v>
      </c>
      <c r="X43" s="24" t="s">
        <v>53</v>
      </c>
      <c r="Y43" s="9">
        <f t="shared" si="1"/>
        <v>0</v>
      </c>
      <c r="Z43" s="26">
        <v>0</v>
      </c>
      <c r="AA43" s="24" t="s">
        <v>53</v>
      </c>
      <c r="AB43" s="26">
        <v>0</v>
      </c>
      <c r="AC43" s="26">
        <v>0</v>
      </c>
      <c r="AD43" s="24" t="s">
        <v>53</v>
      </c>
      <c r="AE43" s="26">
        <v>0</v>
      </c>
      <c r="AF43" s="24">
        <v>0</v>
      </c>
      <c r="AG43" s="24" t="s">
        <v>53</v>
      </c>
      <c r="AH43" s="26">
        <v>0</v>
      </c>
      <c r="AI43" s="26">
        <v>0</v>
      </c>
      <c r="AJ43" s="24" t="s">
        <v>53</v>
      </c>
      <c r="AK43" s="26">
        <v>0</v>
      </c>
      <c r="AL43" s="26">
        <v>0</v>
      </c>
      <c r="AM43" s="25" t="s">
        <v>51</v>
      </c>
      <c r="AN43" s="24" t="s">
        <v>51</v>
      </c>
      <c r="AO43" s="25" t="s">
        <v>51</v>
      </c>
      <c r="AP43" s="24" t="s">
        <v>51</v>
      </c>
    </row>
    <row r="44" spans="1:42" s="29" customFormat="1" x14ac:dyDescent="0.25">
      <c r="A44" s="24" t="s">
        <v>183</v>
      </c>
      <c r="B44" s="28">
        <v>44835</v>
      </c>
      <c r="C44" s="24" t="s">
        <v>1596</v>
      </c>
      <c r="D44" s="24" t="s">
        <v>947</v>
      </c>
      <c r="E44" s="24" t="s">
        <v>1610</v>
      </c>
      <c r="F44" s="24" t="s">
        <v>1611</v>
      </c>
      <c r="G44" s="24" t="s">
        <v>49</v>
      </c>
      <c r="H44" s="24" t="s">
        <v>1616</v>
      </c>
      <c r="I44" s="26" t="s">
        <v>51</v>
      </c>
      <c r="J44" s="26" t="s">
        <v>51</v>
      </c>
      <c r="K44" s="26" t="s">
        <v>51</v>
      </c>
      <c r="L44" s="26" t="s">
        <v>51</v>
      </c>
      <c r="M44" s="26">
        <v>0</v>
      </c>
      <c r="N44" s="24" t="s">
        <v>51</v>
      </c>
      <c r="O44" s="24" t="s">
        <v>52</v>
      </c>
      <c r="P44" s="24" t="s">
        <v>51</v>
      </c>
      <c r="Q44" s="26">
        <f t="shared" si="3"/>
        <v>6299.0765980000006</v>
      </c>
      <c r="R44" s="26">
        <v>0</v>
      </c>
      <c r="S44" s="26">
        <v>3890.1840000000002</v>
      </c>
      <c r="T44" s="26">
        <v>0</v>
      </c>
      <c r="U44" s="24" t="s">
        <v>53</v>
      </c>
      <c r="V44" s="9">
        <f t="shared" si="0"/>
        <v>0</v>
      </c>
      <c r="W44" s="26">
        <v>2076.6315500000001</v>
      </c>
      <c r="X44" s="24" t="s">
        <v>54</v>
      </c>
      <c r="Y44" s="9">
        <f t="shared" si="1"/>
        <v>332.26104800000002</v>
      </c>
      <c r="Z44" s="26">
        <v>0</v>
      </c>
      <c r="AA44" s="24" t="s">
        <v>53</v>
      </c>
      <c r="AB44" s="26">
        <v>0</v>
      </c>
      <c r="AC44" s="26">
        <v>0</v>
      </c>
      <c r="AD44" s="24" t="s">
        <v>53</v>
      </c>
      <c r="AE44" s="26">
        <v>0</v>
      </c>
      <c r="AF44" s="24">
        <v>0</v>
      </c>
      <c r="AG44" s="24" t="s">
        <v>53</v>
      </c>
      <c r="AH44" s="26">
        <v>0</v>
      </c>
      <c r="AI44" s="26">
        <v>0</v>
      </c>
      <c r="AJ44" s="24" t="s">
        <v>53</v>
      </c>
      <c r="AK44" s="26">
        <v>0</v>
      </c>
      <c r="AL44" s="26">
        <v>0</v>
      </c>
      <c r="AM44" s="25" t="s">
        <v>51</v>
      </c>
      <c r="AN44" s="24" t="s">
        <v>51</v>
      </c>
      <c r="AO44" s="25" t="s">
        <v>51</v>
      </c>
      <c r="AP44" s="24" t="s">
        <v>51</v>
      </c>
    </row>
    <row r="45" spans="1:42" s="29" customFormat="1" x14ac:dyDescent="0.25">
      <c r="A45" s="24" t="s">
        <v>185</v>
      </c>
      <c r="B45" s="28">
        <v>44835</v>
      </c>
      <c r="C45" s="24" t="s">
        <v>1596</v>
      </c>
      <c r="D45" s="24" t="s">
        <v>947</v>
      </c>
      <c r="E45" s="24" t="s">
        <v>1610</v>
      </c>
      <c r="F45" s="24" t="s">
        <v>1611</v>
      </c>
      <c r="G45" s="24" t="s">
        <v>63</v>
      </c>
      <c r="H45" s="24" t="s">
        <v>51</v>
      </c>
      <c r="I45" s="26" t="s">
        <v>1606</v>
      </c>
      <c r="J45" s="26" t="s">
        <v>51</v>
      </c>
      <c r="K45" s="26" t="s">
        <v>1617</v>
      </c>
      <c r="L45" s="26" t="s">
        <v>1595</v>
      </c>
      <c r="M45" s="26">
        <v>82.29</v>
      </c>
      <c r="N45" s="24" t="s">
        <v>66</v>
      </c>
      <c r="O45" s="24" t="s">
        <v>1618</v>
      </c>
      <c r="P45" s="24" t="s">
        <v>1619</v>
      </c>
      <c r="Q45" s="26">
        <f t="shared" si="3"/>
        <v>-39.5792</v>
      </c>
      <c r="R45" s="26">
        <v>0</v>
      </c>
      <c r="S45" s="26">
        <v>0</v>
      </c>
      <c r="T45" s="26">
        <v>0</v>
      </c>
      <c r="U45" s="24" t="s">
        <v>53</v>
      </c>
      <c r="V45" s="9">
        <f t="shared" si="0"/>
        <v>0</v>
      </c>
      <c r="W45" s="26">
        <v>-34.119999999999997</v>
      </c>
      <c r="X45" s="24" t="s">
        <v>54</v>
      </c>
      <c r="Y45" s="9">
        <f t="shared" si="1"/>
        <v>-5.4592000000000001</v>
      </c>
      <c r="Z45" s="26">
        <v>0</v>
      </c>
      <c r="AA45" s="24" t="s">
        <v>53</v>
      </c>
      <c r="AB45" s="26">
        <v>0</v>
      </c>
      <c r="AC45" s="26">
        <v>0</v>
      </c>
      <c r="AD45" s="24" t="s">
        <v>53</v>
      </c>
      <c r="AE45" s="26">
        <v>0</v>
      </c>
      <c r="AF45" s="24">
        <v>0</v>
      </c>
      <c r="AG45" s="24" t="s">
        <v>53</v>
      </c>
      <c r="AH45" s="26">
        <v>0</v>
      </c>
      <c r="AI45" s="26">
        <v>0</v>
      </c>
      <c r="AJ45" s="24" t="s">
        <v>53</v>
      </c>
      <c r="AK45" s="26">
        <v>0</v>
      </c>
      <c r="AL45" s="26">
        <v>0</v>
      </c>
      <c r="AM45" s="25" t="s">
        <v>51</v>
      </c>
      <c r="AN45" s="24" t="s">
        <v>51</v>
      </c>
      <c r="AO45" s="25" t="s">
        <v>51</v>
      </c>
      <c r="AP45" s="24" t="s">
        <v>51</v>
      </c>
    </row>
    <row r="46" spans="1:42" s="29" customFormat="1" x14ac:dyDescent="0.25">
      <c r="A46" s="24" t="s">
        <v>187</v>
      </c>
      <c r="B46" s="28">
        <v>44835</v>
      </c>
      <c r="C46" s="24" t="s">
        <v>807</v>
      </c>
      <c r="D46" s="24" t="s">
        <v>943</v>
      </c>
      <c r="E46" s="24" t="s">
        <v>944</v>
      </c>
      <c r="F46" s="24" t="s">
        <v>945</v>
      </c>
      <c r="G46" s="24" t="s">
        <v>49</v>
      </c>
      <c r="H46" s="24" t="s">
        <v>946</v>
      </c>
      <c r="I46" s="26" t="s">
        <v>51</v>
      </c>
      <c r="J46" s="26" t="s">
        <v>51</v>
      </c>
      <c r="K46" s="26" t="s">
        <v>51</v>
      </c>
      <c r="L46" s="26" t="s">
        <v>51</v>
      </c>
      <c r="M46" s="26">
        <v>0</v>
      </c>
      <c r="N46" s="24" t="s">
        <v>51</v>
      </c>
      <c r="O46" s="24" t="s">
        <v>52</v>
      </c>
      <c r="P46" s="24" t="s">
        <v>51</v>
      </c>
      <c r="Q46" s="26">
        <f t="shared" si="3"/>
        <v>4260.1436120000017</v>
      </c>
      <c r="R46" s="26">
        <v>0</v>
      </c>
      <c r="S46" s="26">
        <v>3832.9902000000011</v>
      </c>
      <c r="T46" s="26">
        <v>0</v>
      </c>
      <c r="U46" s="24" t="s">
        <v>53</v>
      </c>
      <c r="V46" s="9">
        <f t="shared" si="0"/>
        <v>0</v>
      </c>
      <c r="W46" s="26">
        <v>368.23569999999995</v>
      </c>
      <c r="X46" s="24" t="s">
        <v>54</v>
      </c>
      <c r="Y46" s="9">
        <f t="shared" si="1"/>
        <v>58.917711999999995</v>
      </c>
      <c r="Z46" s="26">
        <v>0</v>
      </c>
      <c r="AA46" s="24" t="s">
        <v>53</v>
      </c>
      <c r="AB46" s="26">
        <v>0</v>
      </c>
      <c r="AC46" s="26">
        <v>0</v>
      </c>
      <c r="AD46" s="24" t="s">
        <v>53</v>
      </c>
      <c r="AE46" s="26">
        <v>0</v>
      </c>
      <c r="AF46" s="24">
        <v>0</v>
      </c>
      <c r="AG46" s="24" t="s">
        <v>53</v>
      </c>
      <c r="AH46" s="26">
        <v>0</v>
      </c>
      <c r="AI46" s="26">
        <v>0</v>
      </c>
      <c r="AJ46" s="24" t="s">
        <v>53</v>
      </c>
      <c r="AK46" s="26">
        <v>0</v>
      </c>
      <c r="AL46" s="26">
        <v>0</v>
      </c>
      <c r="AM46" s="25" t="s">
        <v>51</v>
      </c>
      <c r="AN46" s="24" t="s">
        <v>51</v>
      </c>
      <c r="AO46" s="25" t="s">
        <v>51</v>
      </c>
      <c r="AP46" s="24" t="s">
        <v>51</v>
      </c>
    </row>
    <row r="47" spans="1:42" s="29" customFormat="1" x14ac:dyDescent="0.25">
      <c r="A47" s="24" t="s">
        <v>189</v>
      </c>
      <c r="B47" s="28">
        <v>44835</v>
      </c>
      <c r="C47" s="24" t="s">
        <v>1596</v>
      </c>
      <c r="D47" s="24" t="s">
        <v>943</v>
      </c>
      <c r="E47" s="24" t="s">
        <v>1620</v>
      </c>
      <c r="F47" s="24" t="s">
        <v>1621</v>
      </c>
      <c r="G47" s="24" t="s">
        <v>49</v>
      </c>
      <c r="H47" s="24" t="s">
        <v>1622</v>
      </c>
      <c r="I47" s="26" t="s">
        <v>51</v>
      </c>
      <c r="J47" s="26" t="s">
        <v>51</v>
      </c>
      <c r="K47" s="26" t="s">
        <v>51</v>
      </c>
      <c r="L47" s="26" t="s">
        <v>51</v>
      </c>
      <c r="M47" s="26">
        <v>0</v>
      </c>
      <c r="N47" s="24" t="s">
        <v>51</v>
      </c>
      <c r="O47" s="24" t="s">
        <v>52</v>
      </c>
      <c r="P47" s="24" t="s">
        <v>51</v>
      </c>
      <c r="Q47" s="26">
        <f t="shared" si="3"/>
        <v>1727.8998320000001</v>
      </c>
      <c r="R47" s="26">
        <v>0</v>
      </c>
      <c r="S47" s="26">
        <v>1137.4799</v>
      </c>
      <c r="T47" s="26">
        <v>0</v>
      </c>
      <c r="U47" s="24" t="s">
        <v>53</v>
      </c>
      <c r="V47" s="9">
        <f t="shared" si="0"/>
        <v>0</v>
      </c>
      <c r="W47" s="26">
        <v>508.98270000000002</v>
      </c>
      <c r="X47" s="24" t="s">
        <v>53</v>
      </c>
      <c r="Y47" s="9">
        <f t="shared" si="1"/>
        <v>81.437232000000009</v>
      </c>
      <c r="Z47" s="26">
        <v>0</v>
      </c>
      <c r="AA47" s="24" t="s">
        <v>53</v>
      </c>
      <c r="AB47" s="26">
        <v>0</v>
      </c>
      <c r="AC47" s="26">
        <v>0</v>
      </c>
      <c r="AD47" s="24" t="s">
        <v>53</v>
      </c>
      <c r="AE47" s="26">
        <v>0</v>
      </c>
      <c r="AF47" s="24">
        <v>0</v>
      </c>
      <c r="AG47" s="24" t="s">
        <v>53</v>
      </c>
      <c r="AH47" s="26">
        <v>0</v>
      </c>
      <c r="AI47" s="26">
        <v>0</v>
      </c>
      <c r="AJ47" s="24" t="s">
        <v>53</v>
      </c>
      <c r="AK47" s="26">
        <v>0</v>
      </c>
      <c r="AL47" s="26">
        <v>0</v>
      </c>
      <c r="AM47" s="25" t="s">
        <v>51</v>
      </c>
      <c r="AN47" s="24" t="s">
        <v>51</v>
      </c>
      <c r="AO47" s="25" t="s">
        <v>51</v>
      </c>
      <c r="AP47" s="24" t="s">
        <v>51</v>
      </c>
    </row>
    <row r="48" spans="1:42" s="29" customFormat="1" x14ac:dyDescent="0.25">
      <c r="A48" s="24" t="s">
        <v>1029</v>
      </c>
      <c r="B48" s="28">
        <v>44835</v>
      </c>
      <c r="C48" s="24" t="s">
        <v>1596</v>
      </c>
      <c r="D48" s="24" t="s">
        <v>943</v>
      </c>
      <c r="E48" s="24" t="s">
        <v>1620</v>
      </c>
      <c r="F48" s="24" t="s">
        <v>1621</v>
      </c>
      <c r="G48" s="24" t="s">
        <v>49</v>
      </c>
      <c r="H48" s="24" t="s">
        <v>1623</v>
      </c>
      <c r="I48" s="26" t="s">
        <v>51</v>
      </c>
      <c r="J48" s="26" t="s">
        <v>51</v>
      </c>
      <c r="K48" s="26" t="s">
        <v>51</v>
      </c>
      <c r="L48" s="26" t="s">
        <v>51</v>
      </c>
      <c r="M48" s="26">
        <v>0</v>
      </c>
      <c r="N48" s="24" t="s">
        <v>51</v>
      </c>
      <c r="O48" s="24" t="s">
        <v>1624</v>
      </c>
      <c r="P48" s="24" t="s">
        <v>1625</v>
      </c>
      <c r="Q48" s="26">
        <f t="shared" si="3"/>
        <v>200.07320999999999</v>
      </c>
      <c r="R48" s="26">
        <v>0</v>
      </c>
      <c r="S48" s="26">
        <v>76.790149999999997</v>
      </c>
      <c r="T48" s="26">
        <v>106.27849999999999</v>
      </c>
      <c r="U48" s="24" t="s">
        <v>54</v>
      </c>
      <c r="V48" s="9">
        <f t="shared" si="0"/>
        <v>17.004559999999998</v>
      </c>
      <c r="W48" s="26">
        <v>0</v>
      </c>
      <c r="X48" s="24" t="s">
        <v>53</v>
      </c>
      <c r="Y48" s="9">
        <f t="shared" si="1"/>
        <v>0</v>
      </c>
      <c r="Z48" s="26">
        <v>0</v>
      </c>
      <c r="AA48" s="24" t="s">
        <v>53</v>
      </c>
      <c r="AB48" s="26">
        <v>0</v>
      </c>
      <c r="AC48" s="26">
        <v>0</v>
      </c>
      <c r="AD48" s="24" t="s">
        <v>53</v>
      </c>
      <c r="AE48" s="26">
        <v>0</v>
      </c>
      <c r="AF48" s="24">
        <v>0</v>
      </c>
      <c r="AG48" s="24" t="s">
        <v>53</v>
      </c>
      <c r="AH48" s="26">
        <v>0</v>
      </c>
      <c r="AI48" s="26">
        <v>0</v>
      </c>
      <c r="AJ48" s="24" t="s">
        <v>53</v>
      </c>
      <c r="AK48" s="26">
        <v>0</v>
      </c>
      <c r="AL48" s="26">
        <v>0</v>
      </c>
      <c r="AM48" s="25" t="s">
        <v>51</v>
      </c>
      <c r="AN48" s="24" t="s">
        <v>51</v>
      </c>
      <c r="AO48" s="25" t="s">
        <v>51</v>
      </c>
      <c r="AP48" s="24" t="s">
        <v>51</v>
      </c>
    </row>
    <row r="49" spans="1:42" s="29" customFormat="1" x14ac:dyDescent="0.25">
      <c r="A49" s="24" t="s">
        <v>191</v>
      </c>
      <c r="B49" s="28">
        <v>44835</v>
      </c>
      <c r="C49" s="24" t="s">
        <v>1596</v>
      </c>
      <c r="D49" s="24" t="s">
        <v>943</v>
      </c>
      <c r="E49" s="24" t="s">
        <v>1620</v>
      </c>
      <c r="F49" s="24" t="s">
        <v>1621</v>
      </c>
      <c r="G49" s="24" t="s">
        <v>49</v>
      </c>
      <c r="H49" s="24" t="s">
        <v>1626</v>
      </c>
      <c r="I49" s="26" t="s">
        <v>51</v>
      </c>
      <c r="J49" s="26" t="s">
        <v>51</v>
      </c>
      <c r="K49" s="26" t="s">
        <v>51</v>
      </c>
      <c r="L49" s="26" t="s">
        <v>51</v>
      </c>
      <c r="M49" s="26">
        <v>0</v>
      </c>
      <c r="N49" s="24" t="s">
        <v>51</v>
      </c>
      <c r="O49" s="24" t="s">
        <v>52</v>
      </c>
      <c r="P49" s="24" t="s">
        <v>51</v>
      </c>
      <c r="Q49" s="26">
        <f t="shared" si="3"/>
        <v>6146.6112400000002</v>
      </c>
      <c r="R49" s="26">
        <v>0</v>
      </c>
      <c r="S49" s="26">
        <v>4301.2110000000002</v>
      </c>
      <c r="T49" s="26">
        <v>0</v>
      </c>
      <c r="U49" s="24" t="s">
        <v>53</v>
      </c>
      <c r="V49" s="9">
        <f t="shared" si="0"/>
        <v>0</v>
      </c>
      <c r="W49" s="26">
        <v>1550.3689999999995</v>
      </c>
      <c r="X49" s="24" t="s">
        <v>54</v>
      </c>
      <c r="Y49" s="9">
        <f t="shared" si="1"/>
        <v>248.05903999999992</v>
      </c>
      <c r="Z49" s="26">
        <v>0</v>
      </c>
      <c r="AA49" s="24" t="s">
        <v>53</v>
      </c>
      <c r="AB49" s="26">
        <v>0</v>
      </c>
      <c r="AC49" s="26">
        <v>43.492800000000003</v>
      </c>
      <c r="AD49" s="24" t="s">
        <v>82</v>
      </c>
      <c r="AE49" s="26">
        <v>3.4794</v>
      </c>
      <c r="AF49" s="24">
        <v>0</v>
      </c>
      <c r="AG49" s="24" t="s">
        <v>53</v>
      </c>
      <c r="AH49" s="26">
        <v>0</v>
      </c>
      <c r="AI49" s="26">
        <v>0</v>
      </c>
      <c r="AJ49" s="24" t="s">
        <v>53</v>
      </c>
      <c r="AK49" s="26">
        <v>0</v>
      </c>
      <c r="AL49" s="26">
        <v>0</v>
      </c>
      <c r="AM49" s="25" t="s">
        <v>51</v>
      </c>
      <c r="AN49" s="24" t="s">
        <v>51</v>
      </c>
      <c r="AO49" s="25" t="s">
        <v>51</v>
      </c>
      <c r="AP49" s="24" t="s">
        <v>51</v>
      </c>
    </row>
    <row r="50" spans="1:42" x14ac:dyDescent="0.25">
      <c r="A50" s="24" t="s">
        <v>193</v>
      </c>
      <c r="B50" s="2">
        <v>44835</v>
      </c>
      <c r="C50" s="3" t="s">
        <v>807</v>
      </c>
      <c r="D50" s="3" t="s">
        <v>832</v>
      </c>
      <c r="E50" s="3" t="s">
        <v>151</v>
      </c>
      <c r="F50" s="3" t="s">
        <v>154</v>
      </c>
      <c r="G50" s="3" t="s">
        <v>49</v>
      </c>
      <c r="H50" s="3" t="s">
        <v>152</v>
      </c>
      <c r="I50" s="9" t="s">
        <v>51</v>
      </c>
      <c r="J50" s="9" t="s">
        <v>51</v>
      </c>
      <c r="K50" s="9" t="s">
        <v>51</v>
      </c>
      <c r="L50" s="9" t="s">
        <v>51</v>
      </c>
      <c r="M50" s="9">
        <v>0</v>
      </c>
      <c r="N50" s="3" t="s">
        <v>51</v>
      </c>
      <c r="O50" s="3" t="s">
        <v>52</v>
      </c>
      <c r="P50" s="3" t="s">
        <v>51</v>
      </c>
      <c r="Q50" s="9">
        <v>809.19575000000009</v>
      </c>
      <c r="R50" s="9">
        <v>0</v>
      </c>
      <c r="S50" s="9">
        <v>596.78814999999997</v>
      </c>
      <c r="T50" s="9">
        <v>0</v>
      </c>
      <c r="U50" s="3" t="s">
        <v>53</v>
      </c>
      <c r="V50" s="9">
        <f t="shared" si="0"/>
        <v>0</v>
      </c>
      <c r="W50" s="9">
        <v>183.10999999999999</v>
      </c>
      <c r="X50" s="3" t="s">
        <v>53</v>
      </c>
      <c r="Y50" s="9">
        <f t="shared" si="1"/>
        <v>29.297599999999999</v>
      </c>
      <c r="Z50" s="9">
        <v>0</v>
      </c>
      <c r="AA50" s="3" t="s">
        <v>53</v>
      </c>
      <c r="AB50" s="9">
        <v>0</v>
      </c>
      <c r="AC50" s="9">
        <v>0</v>
      </c>
      <c r="AD50" s="3" t="s">
        <v>53</v>
      </c>
      <c r="AE50" s="9">
        <v>0</v>
      </c>
      <c r="AF50" s="3">
        <v>0</v>
      </c>
      <c r="AG50" s="3" t="s">
        <v>53</v>
      </c>
      <c r="AH50" s="9">
        <v>0</v>
      </c>
      <c r="AI50" s="9">
        <v>0</v>
      </c>
      <c r="AJ50" s="3" t="s">
        <v>53</v>
      </c>
      <c r="AK50" s="9">
        <v>0</v>
      </c>
      <c r="AL50" s="9">
        <v>0</v>
      </c>
      <c r="AM50" s="18" t="s">
        <v>51</v>
      </c>
      <c r="AN50" s="3" t="s">
        <v>51</v>
      </c>
      <c r="AO50" s="18" t="s">
        <v>51</v>
      </c>
      <c r="AP50" s="3" t="s">
        <v>51</v>
      </c>
    </row>
    <row r="51" spans="1:42" x14ac:dyDescent="0.25">
      <c r="A51" s="24" t="s">
        <v>198</v>
      </c>
      <c r="B51" s="2">
        <v>44835</v>
      </c>
      <c r="C51" s="3" t="s">
        <v>807</v>
      </c>
      <c r="D51" s="3" t="s">
        <v>832</v>
      </c>
      <c r="E51" s="3" t="s">
        <v>151</v>
      </c>
      <c r="F51" s="3" t="s">
        <v>154</v>
      </c>
      <c r="G51" s="3" t="s">
        <v>49</v>
      </c>
      <c r="H51" s="3" t="s">
        <v>155</v>
      </c>
      <c r="I51" s="9" t="s">
        <v>51</v>
      </c>
      <c r="J51" s="9" t="s">
        <v>51</v>
      </c>
      <c r="K51" s="9" t="s">
        <v>51</v>
      </c>
      <c r="L51" s="9" t="s">
        <v>51</v>
      </c>
      <c r="M51" s="9">
        <v>0</v>
      </c>
      <c r="N51" s="3" t="s">
        <v>51</v>
      </c>
      <c r="O51" s="3" t="s">
        <v>156</v>
      </c>
      <c r="P51" s="3" t="s">
        <v>157</v>
      </c>
      <c r="Q51" s="9">
        <v>495.40275000000003</v>
      </c>
      <c r="R51" s="9">
        <v>0</v>
      </c>
      <c r="S51" s="9">
        <v>447.73834999999997</v>
      </c>
      <c r="T51" s="9">
        <v>41.09</v>
      </c>
      <c r="U51" s="3" t="s">
        <v>54</v>
      </c>
      <c r="V51" s="9">
        <f t="shared" si="0"/>
        <v>6.5744000000000007</v>
      </c>
      <c r="W51" s="9">
        <v>0</v>
      </c>
      <c r="X51" s="3" t="s">
        <v>53</v>
      </c>
      <c r="Y51" s="9">
        <f t="shared" si="1"/>
        <v>0</v>
      </c>
      <c r="Z51" s="9">
        <v>0</v>
      </c>
      <c r="AA51" s="3" t="s">
        <v>53</v>
      </c>
      <c r="AB51" s="9">
        <v>0</v>
      </c>
      <c r="AC51" s="9">
        <v>0</v>
      </c>
      <c r="AD51" s="3" t="s">
        <v>53</v>
      </c>
      <c r="AE51" s="9">
        <v>0</v>
      </c>
      <c r="AF51" s="3">
        <v>0</v>
      </c>
      <c r="AG51" s="3" t="s">
        <v>53</v>
      </c>
      <c r="AH51" s="9">
        <v>0</v>
      </c>
      <c r="AI51" s="9">
        <v>0</v>
      </c>
      <c r="AJ51" s="3" t="s">
        <v>53</v>
      </c>
      <c r="AK51" s="9">
        <v>0</v>
      </c>
      <c r="AL51" s="9">
        <v>0</v>
      </c>
      <c r="AM51" s="18" t="s">
        <v>51</v>
      </c>
      <c r="AN51" s="3" t="s">
        <v>51</v>
      </c>
      <c r="AO51" s="18" t="s">
        <v>51</v>
      </c>
      <c r="AP51" s="3" t="s">
        <v>51</v>
      </c>
    </row>
    <row r="52" spans="1:42" x14ac:dyDescent="0.25">
      <c r="A52" s="24" t="s">
        <v>200</v>
      </c>
      <c r="B52" s="2">
        <v>44835</v>
      </c>
      <c r="C52" s="3" t="s">
        <v>807</v>
      </c>
      <c r="D52" s="3" t="s">
        <v>832</v>
      </c>
      <c r="E52" s="3" t="s">
        <v>151</v>
      </c>
      <c r="F52" s="3" t="s">
        <v>154</v>
      </c>
      <c r="G52" s="3" t="s">
        <v>49</v>
      </c>
      <c r="H52" s="3" t="s">
        <v>159</v>
      </c>
      <c r="I52" s="9" t="s">
        <v>51</v>
      </c>
      <c r="J52" s="9" t="s">
        <v>51</v>
      </c>
      <c r="K52" s="9" t="s">
        <v>51</v>
      </c>
      <c r="L52" s="9" t="s">
        <v>51</v>
      </c>
      <c r="M52" s="9">
        <v>0</v>
      </c>
      <c r="N52" s="3" t="s">
        <v>51</v>
      </c>
      <c r="O52" s="3" t="s">
        <v>52</v>
      </c>
      <c r="P52" s="3" t="s">
        <v>51</v>
      </c>
      <c r="Q52" s="9">
        <v>10712.720908000003</v>
      </c>
      <c r="R52" s="9">
        <v>0</v>
      </c>
      <c r="S52" s="9">
        <v>7458.0057999999972</v>
      </c>
      <c r="T52" s="9">
        <v>0</v>
      </c>
      <c r="U52" s="3" t="s">
        <v>53</v>
      </c>
      <c r="V52" s="9">
        <f t="shared" si="0"/>
        <v>0</v>
      </c>
      <c r="W52" s="9">
        <v>2805.7888000000003</v>
      </c>
      <c r="X52" s="3" t="s">
        <v>54</v>
      </c>
      <c r="Y52" s="9">
        <f t="shared" si="1"/>
        <v>448.92620800000003</v>
      </c>
      <c r="Z52" s="9">
        <v>0</v>
      </c>
      <c r="AA52" s="3" t="s">
        <v>53</v>
      </c>
      <c r="AB52" s="9">
        <v>0</v>
      </c>
      <c r="AC52" s="9">
        <v>0</v>
      </c>
      <c r="AD52" s="3" t="s">
        <v>53</v>
      </c>
      <c r="AE52" s="9">
        <v>0</v>
      </c>
      <c r="AF52" s="3">
        <v>0</v>
      </c>
      <c r="AG52" s="3" t="s">
        <v>53</v>
      </c>
      <c r="AH52" s="9">
        <v>0</v>
      </c>
      <c r="AI52" s="9">
        <v>0</v>
      </c>
      <c r="AJ52" s="3" t="s">
        <v>53</v>
      </c>
      <c r="AK52" s="9">
        <v>0</v>
      </c>
      <c r="AL52" s="9">
        <v>0</v>
      </c>
      <c r="AM52" s="18" t="s">
        <v>51</v>
      </c>
      <c r="AN52" s="3" t="s">
        <v>51</v>
      </c>
      <c r="AO52" s="18" t="s">
        <v>51</v>
      </c>
      <c r="AP52" s="3" t="s">
        <v>51</v>
      </c>
    </row>
    <row r="53" spans="1:42" s="29" customFormat="1" x14ac:dyDescent="0.25">
      <c r="A53" s="24" t="s">
        <v>203</v>
      </c>
      <c r="B53" s="28">
        <v>44835</v>
      </c>
      <c r="C53" s="24" t="s">
        <v>1596</v>
      </c>
      <c r="D53" s="24" t="s">
        <v>832</v>
      </c>
      <c r="E53" s="24" t="s">
        <v>1627</v>
      </c>
      <c r="F53" s="24" t="s">
        <v>1628</v>
      </c>
      <c r="G53" s="24" t="s">
        <v>49</v>
      </c>
      <c r="H53" s="24" t="s">
        <v>1629</v>
      </c>
      <c r="I53" s="26" t="s">
        <v>51</v>
      </c>
      <c r="J53" s="26" t="s">
        <v>51</v>
      </c>
      <c r="K53" s="26" t="s">
        <v>51</v>
      </c>
      <c r="L53" s="26" t="s">
        <v>51</v>
      </c>
      <c r="M53" s="26">
        <v>0</v>
      </c>
      <c r="N53" s="24" t="s">
        <v>51</v>
      </c>
      <c r="O53" s="24" t="s">
        <v>52</v>
      </c>
      <c r="P53" s="24" t="s">
        <v>51</v>
      </c>
      <c r="Q53" s="26">
        <f>+S53+T53+V53+W53+Y53+Z53+AB53+AC53+AE53</f>
        <v>501.66119999999995</v>
      </c>
      <c r="R53" s="26">
        <v>0</v>
      </c>
      <c r="S53" s="26">
        <v>344.4</v>
      </c>
      <c r="T53" s="26">
        <v>0</v>
      </c>
      <c r="U53" s="24" t="s">
        <v>53</v>
      </c>
      <c r="V53" s="9">
        <f t="shared" si="0"/>
        <v>0</v>
      </c>
      <c r="W53" s="26">
        <v>135.57</v>
      </c>
      <c r="X53" s="24" t="s">
        <v>54</v>
      </c>
      <c r="Y53" s="9">
        <f t="shared" si="1"/>
        <v>21.691199999999998</v>
      </c>
      <c r="Z53" s="26">
        <v>0</v>
      </c>
      <c r="AA53" s="24" t="s">
        <v>53</v>
      </c>
      <c r="AB53" s="26">
        <v>0</v>
      </c>
      <c r="AC53" s="26">
        <v>0</v>
      </c>
      <c r="AD53" s="24" t="s">
        <v>53</v>
      </c>
      <c r="AE53" s="26">
        <v>0</v>
      </c>
      <c r="AF53" s="24">
        <v>0</v>
      </c>
      <c r="AG53" s="24" t="s">
        <v>53</v>
      </c>
      <c r="AH53" s="26">
        <v>0</v>
      </c>
      <c r="AI53" s="26">
        <v>0</v>
      </c>
      <c r="AJ53" s="24" t="s">
        <v>53</v>
      </c>
      <c r="AK53" s="26">
        <v>0</v>
      </c>
      <c r="AL53" s="26">
        <v>0</v>
      </c>
      <c r="AM53" s="25" t="s">
        <v>51</v>
      </c>
      <c r="AN53" s="24" t="s">
        <v>51</v>
      </c>
      <c r="AO53" s="25" t="s">
        <v>51</v>
      </c>
      <c r="AP53" s="24" t="s">
        <v>51</v>
      </c>
    </row>
    <row r="54" spans="1:42" x14ac:dyDescent="0.25">
      <c r="A54" s="24" t="s">
        <v>208</v>
      </c>
      <c r="B54" s="2">
        <v>44835</v>
      </c>
      <c r="C54" s="3" t="s">
        <v>807</v>
      </c>
      <c r="D54" s="3" t="s">
        <v>834</v>
      </c>
      <c r="E54" s="3" t="s">
        <v>80</v>
      </c>
      <c r="F54" s="3" t="s">
        <v>83</v>
      </c>
      <c r="G54" s="3" t="s">
        <v>49</v>
      </c>
      <c r="H54" s="3" t="s">
        <v>81</v>
      </c>
      <c r="I54" s="9" t="s">
        <v>51</v>
      </c>
      <c r="J54" s="9" t="s">
        <v>51</v>
      </c>
      <c r="K54" s="9" t="s">
        <v>51</v>
      </c>
      <c r="L54" s="9" t="s">
        <v>51</v>
      </c>
      <c r="M54" s="9">
        <v>0</v>
      </c>
      <c r="N54" s="3" t="s">
        <v>51</v>
      </c>
      <c r="O54" s="3" t="s">
        <v>52</v>
      </c>
      <c r="P54" s="3" t="s">
        <v>51</v>
      </c>
      <c r="Q54" s="9">
        <v>1911.3994499999999</v>
      </c>
      <c r="R54" s="9">
        <v>0</v>
      </c>
      <c r="S54" s="9">
        <v>1202.7177499999998</v>
      </c>
      <c r="T54" s="9">
        <v>0</v>
      </c>
      <c r="U54" s="3" t="s">
        <v>53</v>
      </c>
      <c r="V54" s="9">
        <f t="shared" si="0"/>
        <v>0</v>
      </c>
      <c r="W54" s="9">
        <v>610.9325</v>
      </c>
      <c r="X54" s="3" t="s">
        <v>54</v>
      </c>
      <c r="Y54" s="9">
        <f t="shared" si="1"/>
        <v>97.749200000000002</v>
      </c>
      <c r="Z54" s="9">
        <v>0</v>
      </c>
      <c r="AA54" s="3" t="s">
        <v>53</v>
      </c>
      <c r="AB54" s="9">
        <v>0</v>
      </c>
      <c r="AC54" s="9">
        <v>0</v>
      </c>
      <c r="AD54" s="3" t="s">
        <v>53</v>
      </c>
      <c r="AE54" s="9">
        <v>0</v>
      </c>
      <c r="AF54" s="3">
        <v>0</v>
      </c>
      <c r="AG54" s="3" t="s">
        <v>53</v>
      </c>
      <c r="AH54" s="9">
        <v>0</v>
      </c>
      <c r="AI54" s="9">
        <v>0</v>
      </c>
      <c r="AJ54" s="3" t="s">
        <v>53</v>
      </c>
      <c r="AK54" s="9">
        <v>0</v>
      </c>
      <c r="AL54" s="9">
        <v>0</v>
      </c>
      <c r="AM54" s="18" t="s">
        <v>51</v>
      </c>
      <c r="AN54" s="3" t="s">
        <v>51</v>
      </c>
      <c r="AO54" s="18" t="s">
        <v>51</v>
      </c>
      <c r="AP54" s="3" t="s">
        <v>51</v>
      </c>
    </row>
    <row r="55" spans="1:42" x14ac:dyDescent="0.25">
      <c r="A55" s="24" t="s">
        <v>1047</v>
      </c>
      <c r="B55" s="2">
        <v>44835</v>
      </c>
      <c r="C55" s="3" t="s">
        <v>807</v>
      </c>
      <c r="D55" s="3" t="s">
        <v>834</v>
      </c>
      <c r="E55" s="3" t="s">
        <v>80</v>
      </c>
      <c r="F55" s="3" t="s">
        <v>83</v>
      </c>
      <c r="G55" s="3" t="s">
        <v>49</v>
      </c>
      <c r="H55" s="3" t="s">
        <v>84</v>
      </c>
      <c r="I55" s="9" t="s">
        <v>51</v>
      </c>
      <c r="J55" s="9" t="s">
        <v>51</v>
      </c>
      <c r="K55" s="9" t="s">
        <v>51</v>
      </c>
      <c r="L55" s="9" t="s">
        <v>51</v>
      </c>
      <c r="M55" s="9">
        <v>0</v>
      </c>
      <c r="N55" s="3" t="s">
        <v>51</v>
      </c>
      <c r="O55" s="3" t="s">
        <v>85</v>
      </c>
      <c r="P55" s="3" t="s">
        <v>86</v>
      </c>
      <c r="Q55" s="9">
        <v>58.6173</v>
      </c>
      <c r="R55" s="9">
        <v>0</v>
      </c>
      <c r="S55" s="9">
        <v>25.325300000000002</v>
      </c>
      <c r="T55" s="9">
        <v>28.7</v>
      </c>
      <c r="U55" s="3" t="s">
        <v>54</v>
      </c>
      <c r="V55" s="9">
        <f t="shared" si="0"/>
        <v>4.5919999999999996</v>
      </c>
      <c r="W55" s="9">
        <v>0</v>
      </c>
      <c r="X55" s="3" t="s">
        <v>53</v>
      </c>
      <c r="Y55" s="9">
        <f t="shared" si="1"/>
        <v>0</v>
      </c>
      <c r="Z55" s="9">
        <v>0</v>
      </c>
      <c r="AA55" s="3" t="s">
        <v>53</v>
      </c>
      <c r="AB55" s="9">
        <v>0</v>
      </c>
      <c r="AC55" s="9">
        <v>0</v>
      </c>
      <c r="AD55" s="3" t="s">
        <v>53</v>
      </c>
      <c r="AE55" s="9">
        <v>0</v>
      </c>
      <c r="AF55" s="3">
        <v>0</v>
      </c>
      <c r="AG55" s="3" t="s">
        <v>53</v>
      </c>
      <c r="AH55" s="9">
        <v>0</v>
      </c>
      <c r="AI55" s="9">
        <v>0</v>
      </c>
      <c r="AJ55" s="3" t="s">
        <v>53</v>
      </c>
      <c r="AK55" s="9">
        <v>0</v>
      </c>
      <c r="AL55" s="9">
        <v>0</v>
      </c>
      <c r="AM55" s="18" t="s">
        <v>51</v>
      </c>
      <c r="AN55" s="3" t="s">
        <v>51</v>
      </c>
      <c r="AO55" s="18" t="s">
        <v>51</v>
      </c>
      <c r="AP55" s="3" t="s">
        <v>51</v>
      </c>
    </row>
    <row r="56" spans="1:42" x14ac:dyDescent="0.25">
      <c r="A56" s="24" t="s">
        <v>1050</v>
      </c>
      <c r="B56" s="2">
        <v>44835</v>
      </c>
      <c r="C56" s="3" t="s">
        <v>807</v>
      </c>
      <c r="D56" s="3" t="s">
        <v>834</v>
      </c>
      <c r="E56" s="3" t="s">
        <v>80</v>
      </c>
      <c r="F56" s="3" t="s">
        <v>83</v>
      </c>
      <c r="G56" s="3" t="s">
        <v>49</v>
      </c>
      <c r="H56" s="3" t="s">
        <v>88</v>
      </c>
      <c r="I56" s="9" t="s">
        <v>51</v>
      </c>
      <c r="J56" s="9" t="s">
        <v>51</v>
      </c>
      <c r="K56" s="9" t="s">
        <v>51</v>
      </c>
      <c r="L56" s="9" t="s">
        <v>51</v>
      </c>
      <c r="M56" s="9">
        <v>0</v>
      </c>
      <c r="N56" s="3" t="s">
        <v>51</v>
      </c>
      <c r="O56" s="3" t="s">
        <v>52</v>
      </c>
      <c r="P56" s="3" t="s">
        <v>51</v>
      </c>
      <c r="Q56" s="9">
        <v>9351.7881999999991</v>
      </c>
      <c r="R56" s="9">
        <v>0</v>
      </c>
      <c r="S56" s="9">
        <v>6835.8975000000009</v>
      </c>
      <c r="T56" s="9">
        <v>0</v>
      </c>
      <c r="U56" s="3" t="s">
        <v>53</v>
      </c>
      <c r="V56" s="9">
        <f t="shared" si="0"/>
        <v>0</v>
      </c>
      <c r="W56" s="9">
        <v>2168.8712999999993</v>
      </c>
      <c r="X56" s="3" t="s">
        <v>54</v>
      </c>
      <c r="Y56" s="9">
        <f t="shared" si="1"/>
        <v>347.01940799999988</v>
      </c>
      <c r="Z56" s="9">
        <v>0</v>
      </c>
      <c r="AA56" s="3" t="s">
        <v>53</v>
      </c>
      <c r="AB56" s="9">
        <v>0</v>
      </c>
      <c r="AC56" s="9">
        <v>0</v>
      </c>
      <c r="AD56" s="3" t="s">
        <v>53</v>
      </c>
      <c r="AE56" s="9">
        <v>0</v>
      </c>
      <c r="AF56" s="3">
        <v>0</v>
      </c>
      <c r="AG56" s="3" t="s">
        <v>53</v>
      </c>
      <c r="AH56" s="9">
        <v>0</v>
      </c>
      <c r="AI56" s="9">
        <v>0</v>
      </c>
      <c r="AJ56" s="3" t="s">
        <v>53</v>
      </c>
      <c r="AK56" s="9">
        <v>0</v>
      </c>
      <c r="AL56" s="9">
        <v>0</v>
      </c>
      <c r="AM56" s="18" t="s">
        <v>51</v>
      </c>
      <c r="AN56" s="3" t="s">
        <v>51</v>
      </c>
      <c r="AO56" s="18" t="s">
        <v>51</v>
      </c>
      <c r="AP56" s="3" t="s">
        <v>51</v>
      </c>
    </row>
    <row r="57" spans="1:42" s="29" customFormat="1" x14ac:dyDescent="0.25">
      <c r="A57" s="24" t="s">
        <v>1053</v>
      </c>
      <c r="B57" s="28">
        <v>44835</v>
      </c>
      <c r="C57" s="24" t="s">
        <v>807</v>
      </c>
      <c r="D57" s="24" t="s">
        <v>927</v>
      </c>
      <c r="E57" s="24" t="s">
        <v>928</v>
      </c>
      <c r="F57" s="24" t="s">
        <v>929</v>
      </c>
      <c r="G57" s="24" t="s">
        <v>49</v>
      </c>
      <c r="H57" s="24" t="s">
        <v>930</v>
      </c>
      <c r="I57" s="26" t="s">
        <v>51</v>
      </c>
      <c r="J57" s="26" t="s">
        <v>51</v>
      </c>
      <c r="K57" s="26" t="s">
        <v>51</v>
      </c>
      <c r="L57" s="26" t="s">
        <v>51</v>
      </c>
      <c r="M57" s="26">
        <v>0</v>
      </c>
      <c r="N57" s="24" t="s">
        <v>51</v>
      </c>
      <c r="O57" s="24" t="s">
        <v>52</v>
      </c>
      <c r="P57" s="24" t="s">
        <v>51</v>
      </c>
      <c r="Q57" s="26">
        <f>+S57+T57+V57+W57+Y57+Z57+AB57+AC57+AE57</f>
        <v>7050.5284440000005</v>
      </c>
      <c r="R57" s="26">
        <v>0</v>
      </c>
      <c r="S57" s="26">
        <v>6458.62</v>
      </c>
      <c r="T57" s="26">
        <v>0</v>
      </c>
      <c r="U57" s="24" t="s">
        <v>53</v>
      </c>
      <c r="V57" s="9">
        <f t="shared" si="0"/>
        <v>0</v>
      </c>
      <c r="W57" s="26">
        <v>510.26590000000004</v>
      </c>
      <c r="X57" s="24" t="s">
        <v>53</v>
      </c>
      <c r="Y57" s="9">
        <f t="shared" si="1"/>
        <v>81.642544000000015</v>
      </c>
      <c r="Z57" s="26">
        <v>0</v>
      </c>
      <c r="AA57" s="24" t="s">
        <v>53</v>
      </c>
      <c r="AB57" s="26">
        <v>0</v>
      </c>
      <c r="AC57" s="26">
        <v>0</v>
      </c>
      <c r="AD57" s="24" t="s">
        <v>53</v>
      </c>
      <c r="AE57" s="26">
        <v>0</v>
      </c>
      <c r="AF57" s="24">
        <v>0</v>
      </c>
      <c r="AG57" s="24" t="s">
        <v>53</v>
      </c>
      <c r="AH57" s="26">
        <v>0</v>
      </c>
      <c r="AI57" s="26">
        <v>0</v>
      </c>
      <c r="AJ57" s="24" t="s">
        <v>53</v>
      </c>
      <c r="AK57" s="26">
        <v>0</v>
      </c>
      <c r="AL57" s="26">
        <v>0</v>
      </c>
      <c r="AM57" s="25" t="s">
        <v>51</v>
      </c>
      <c r="AN57" s="24" t="s">
        <v>51</v>
      </c>
      <c r="AO57" s="25" t="s">
        <v>51</v>
      </c>
      <c r="AP57" s="24" t="s">
        <v>51</v>
      </c>
    </row>
    <row r="58" spans="1:42" s="29" customFormat="1" x14ac:dyDescent="0.25">
      <c r="A58" s="24" t="s">
        <v>1056</v>
      </c>
      <c r="B58" s="28">
        <v>44835</v>
      </c>
      <c r="C58" s="24" t="s">
        <v>807</v>
      </c>
      <c r="D58" s="24" t="s">
        <v>927</v>
      </c>
      <c r="E58" s="24" t="s">
        <v>928</v>
      </c>
      <c r="F58" s="24" t="s">
        <v>929</v>
      </c>
      <c r="G58" s="24" t="s">
        <v>49</v>
      </c>
      <c r="H58" s="24" t="s">
        <v>931</v>
      </c>
      <c r="I58" s="26" t="s">
        <v>51</v>
      </c>
      <c r="J58" s="26" t="s">
        <v>51</v>
      </c>
      <c r="K58" s="26" t="s">
        <v>51</v>
      </c>
      <c r="L58" s="26" t="s">
        <v>51</v>
      </c>
      <c r="M58" s="26">
        <v>0</v>
      </c>
      <c r="N58" s="24" t="s">
        <v>51</v>
      </c>
      <c r="O58" s="24" t="s">
        <v>932</v>
      </c>
      <c r="P58" s="24" t="s">
        <v>933</v>
      </c>
      <c r="Q58" s="26">
        <f>+S58+T58+V58+W58+Y58+Z58+AB58+AC58+AE58</f>
        <v>81.36</v>
      </c>
      <c r="R58" s="26">
        <v>0</v>
      </c>
      <c r="S58" s="26">
        <v>81.36</v>
      </c>
      <c r="T58" s="26">
        <v>0</v>
      </c>
      <c r="U58" s="24" t="s">
        <v>53</v>
      </c>
      <c r="V58" s="9">
        <f t="shared" si="0"/>
        <v>0</v>
      </c>
      <c r="W58" s="26">
        <v>0</v>
      </c>
      <c r="X58" s="24" t="s">
        <v>53</v>
      </c>
      <c r="Y58" s="9">
        <f t="shared" si="1"/>
        <v>0</v>
      </c>
      <c r="Z58" s="26">
        <v>0</v>
      </c>
      <c r="AA58" s="24" t="s">
        <v>53</v>
      </c>
      <c r="AB58" s="26">
        <v>0</v>
      </c>
      <c r="AC58" s="26">
        <v>0</v>
      </c>
      <c r="AD58" s="24" t="s">
        <v>53</v>
      </c>
      <c r="AE58" s="26">
        <v>0</v>
      </c>
      <c r="AF58" s="24">
        <v>0</v>
      </c>
      <c r="AG58" s="24" t="s">
        <v>53</v>
      </c>
      <c r="AH58" s="26">
        <v>0</v>
      </c>
      <c r="AI58" s="26">
        <v>0</v>
      </c>
      <c r="AJ58" s="24" t="s">
        <v>53</v>
      </c>
      <c r="AK58" s="26">
        <v>0</v>
      </c>
      <c r="AL58" s="26">
        <v>0</v>
      </c>
      <c r="AM58" s="25" t="s">
        <v>51</v>
      </c>
      <c r="AN58" s="24" t="s">
        <v>51</v>
      </c>
      <c r="AO58" s="25" t="s">
        <v>51</v>
      </c>
      <c r="AP58" s="24" t="s">
        <v>51</v>
      </c>
    </row>
    <row r="59" spans="1:42" s="29" customFormat="1" x14ac:dyDescent="0.25">
      <c r="A59" s="24" t="s">
        <v>1061</v>
      </c>
      <c r="B59" s="28">
        <v>44835</v>
      </c>
      <c r="C59" s="24" t="s">
        <v>807</v>
      </c>
      <c r="D59" s="24" t="s">
        <v>927</v>
      </c>
      <c r="E59" s="24" t="s">
        <v>928</v>
      </c>
      <c r="F59" s="24" t="s">
        <v>929</v>
      </c>
      <c r="G59" s="24" t="s">
        <v>49</v>
      </c>
      <c r="H59" s="24" t="s">
        <v>934</v>
      </c>
      <c r="I59" s="26" t="s">
        <v>51</v>
      </c>
      <c r="J59" s="26" t="s">
        <v>51</v>
      </c>
      <c r="K59" s="26" t="s">
        <v>51</v>
      </c>
      <c r="L59" s="26" t="s">
        <v>51</v>
      </c>
      <c r="M59" s="26">
        <v>0</v>
      </c>
      <c r="N59" s="24" t="s">
        <v>51</v>
      </c>
      <c r="O59" s="24" t="s">
        <v>52</v>
      </c>
      <c r="P59" s="24" t="s">
        <v>51</v>
      </c>
      <c r="Q59" s="26">
        <f>+S59+T59+V59+W59+Y59+Z59+AB59+AC59+AE59</f>
        <v>2218.3049759999999</v>
      </c>
      <c r="R59" s="26">
        <v>0</v>
      </c>
      <c r="S59" s="26">
        <v>1826.07</v>
      </c>
      <c r="T59" s="26">
        <v>0</v>
      </c>
      <c r="U59" s="24" t="s">
        <v>53</v>
      </c>
      <c r="V59" s="9">
        <f t="shared" si="0"/>
        <v>0</v>
      </c>
      <c r="W59" s="26">
        <v>338.13359999999994</v>
      </c>
      <c r="X59" s="24" t="s">
        <v>53</v>
      </c>
      <c r="Y59" s="9">
        <f t="shared" si="1"/>
        <v>54.101375999999995</v>
      </c>
      <c r="Z59" s="26">
        <v>0</v>
      </c>
      <c r="AA59" s="24" t="s">
        <v>53</v>
      </c>
      <c r="AB59" s="26">
        <v>0</v>
      </c>
      <c r="AC59" s="26">
        <v>0</v>
      </c>
      <c r="AD59" s="24" t="s">
        <v>53</v>
      </c>
      <c r="AE59" s="26">
        <v>0</v>
      </c>
      <c r="AF59" s="24">
        <v>0</v>
      </c>
      <c r="AG59" s="24" t="s">
        <v>53</v>
      </c>
      <c r="AH59" s="26">
        <v>0</v>
      </c>
      <c r="AI59" s="26">
        <v>0</v>
      </c>
      <c r="AJ59" s="24" t="s">
        <v>53</v>
      </c>
      <c r="AK59" s="26">
        <v>0</v>
      </c>
      <c r="AL59" s="26">
        <v>0</v>
      </c>
      <c r="AM59" s="25" t="s">
        <v>51</v>
      </c>
      <c r="AN59" s="24" t="s">
        <v>51</v>
      </c>
      <c r="AO59" s="25" t="s">
        <v>51</v>
      </c>
      <c r="AP59" s="24" t="s">
        <v>51</v>
      </c>
    </row>
    <row r="60" spans="1:42" x14ac:dyDescent="0.25">
      <c r="A60" s="24" t="s">
        <v>1064</v>
      </c>
      <c r="B60" s="2">
        <v>44835</v>
      </c>
      <c r="C60" s="3" t="s">
        <v>807</v>
      </c>
      <c r="D60" s="3" t="s">
        <v>848</v>
      </c>
      <c r="E60" s="3" t="s">
        <v>91</v>
      </c>
      <c r="F60" s="3" t="s">
        <v>853</v>
      </c>
      <c r="G60" s="3" t="s">
        <v>49</v>
      </c>
      <c r="H60" s="3" t="s">
        <v>92</v>
      </c>
      <c r="I60" s="9" t="s">
        <v>51</v>
      </c>
      <c r="J60" s="9" t="s">
        <v>51</v>
      </c>
      <c r="K60" s="9" t="s">
        <v>51</v>
      </c>
      <c r="L60" s="9" t="s">
        <v>51</v>
      </c>
      <c r="M60" s="9">
        <v>0</v>
      </c>
      <c r="N60" s="3" t="s">
        <v>51</v>
      </c>
      <c r="O60" s="3" t="s">
        <v>52</v>
      </c>
      <c r="P60" s="3" t="s">
        <v>51</v>
      </c>
      <c r="Q60" s="9">
        <v>22793.799750000002</v>
      </c>
      <c r="R60" s="9">
        <v>0</v>
      </c>
      <c r="S60" s="9">
        <v>17390.678400000004</v>
      </c>
      <c r="T60" s="9">
        <v>0</v>
      </c>
      <c r="U60" s="3" t="s">
        <v>53</v>
      </c>
      <c r="V60" s="9">
        <f t="shared" si="0"/>
        <v>0</v>
      </c>
      <c r="W60" s="9">
        <v>4657.8633499999987</v>
      </c>
      <c r="X60" s="3" t="s">
        <v>54</v>
      </c>
      <c r="Y60" s="9">
        <f t="shared" si="1"/>
        <v>745.25813599999981</v>
      </c>
      <c r="Z60" s="9">
        <v>0</v>
      </c>
      <c r="AA60" s="3" t="s">
        <v>53</v>
      </c>
      <c r="AB60" s="9">
        <v>0</v>
      </c>
      <c r="AC60" s="9">
        <v>0</v>
      </c>
      <c r="AD60" s="3" t="s">
        <v>53</v>
      </c>
      <c r="AE60" s="9">
        <v>0</v>
      </c>
      <c r="AF60" s="3">
        <v>0</v>
      </c>
      <c r="AG60" s="3" t="s">
        <v>53</v>
      </c>
      <c r="AH60" s="9">
        <v>0</v>
      </c>
      <c r="AI60" s="9">
        <v>0</v>
      </c>
      <c r="AJ60" s="3" t="s">
        <v>53</v>
      </c>
      <c r="AK60" s="9">
        <v>0</v>
      </c>
      <c r="AL60" s="9">
        <v>0</v>
      </c>
      <c r="AM60" s="18" t="s">
        <v>51</v>
      </c>
      <c r="AN60" s="3" t="s">
        <v>51</v>
      </c>
      <c r="AO60" s="18" t="s">
        <v>51</v>
      </c>
      <c r="AP60" s="3" t="s">
        <v>51</v>
      </c>
    </row>
    <row r="61" spans="1:42" x14ac:dyDescent="0.25">
      <c r="A61" s="24" t="s">
        <v>1067</v>
      </c>
      <c r="B61" s="2">
        <v>44835</v>
      </c>
      <c r="C61" s="3" t="s">
        <v>807</v>
      </c>
      <c r="D61" s="3" t="s">
        <v>856</v>
      </c>
      <c r="E61" s="3" t="s">
        <v>94</v>
      </c>
      <c r="F61" s="3" t="s">
        <v>857</v>
      </c>
      <c r="G61" s="3" t="s">
        <v>49</v>
      </c>
      <c r="H61" s="3" t="s">
        <v>95</v>
      </c>
      <c r="I61" s="9" t="s">
        <v>51</v>
      </c>
      <c r="J61" s="9" t="s">
        <v>51</v>
      </c>
      <c r="K61" s="9" t="s">
        <v>51</v>
      </c>
      <c r="L61" s="9" t="s">
        <v>51</v>
      </c>
      <c r="M61" s="9">
        <v>0</v>
      </c>
      <c r="N61" s="3" t="s">
        <v>51</v>
      </c>
      <c r="O61" s="3" t="s">
        <v>52</v>
      </c>
      <c r="P61" s="3" t="s">
        <v>51</v>
      </c>
      <c r="Q61" s="9">
        <v>15130.114050000006</v>
      </c>
      <c r="R61" s="9">
        <v>0</v>
      </c>
      <c r="S61" s="9">
        <v>11600.3938</v>
      </c>
      <c r="T61" s="9">
        <v>0</v>
      </c>
      <c r="U61" s="3" t="s">
        <v>53</v>
      </c>
      <c r="V61" s="9">
        <f t="shared" si="0"/>
        <v>0</v>
      </c>
      <c r="W61" s="9">
        <v>3042.8621500000004</v>
      </c>
      <c r="X61" s="3" t="s">
        <v>54</v>
      </c>
      <c r="Y61" s="9">
        <f t="shared" si="1"/>
        <v>486.85794400000009</v>
      </c>
      <c r="Z61" s="9">
        <v>0</v>
      </c>
      <c r="AA61" s="3" t="s">
        <v>53</v>
      </c>
      <c r="AB61" s="9">
        <v>0</v>
      </c>
      <c r="AC61" s="9">
        <v>0</v>
      </c>
      <c r="AD61" s="3" t="s">
        <v>53</v>
      </c>
      <c r="AE61" s="9">
        <v>0</v>
      </c>
      <c r="AF61" s="3">
        <v>0</v>
      </c>
      <c r="AG61" s="3" t="s">
        <v>53</v>
      </c>
      <c r="AH61" s="9">
        <v>0</v>
      </c>
      <c r="AI61" s="9">
        <v>0</v>
      </c>
      <c r="AJ61" s="3" t="s">
        <v>53</v>
      </c>
      <c r="AK61" s="9">
        <v>0</v>
      </c>
      <c r="AL61" s="9">
        <v>0</v>
      </c>
      <c r="AM61" s="18" t="s">
        <v>51</v>
      </c>
      <c r="AN61" s="3" t="s">
        <v>51</v>
      </c>
      <c r="AO61" s="18" t="s">
        <v>51</v>
      </c>
      <c r="AP61" s="3" t="s">
        <v>51</v>
      </c>
    </row>
    <row r="62" spans="1:42" x14ac:dyDescent="0.25">
      <c r="A62" s="24" t="s">
        <v>1071</v>
      </c>
      <c r="B62" s="2">
        <v>44835</v>
      </c>
      <c r="C62" s="3" t="s">
        <v>807</v>
      </c>
      <c r="D62" s="3" t="s">
        <v>868</v>
      </c>
      <c r="E62" s="3" t="s">
        <v>115</v>
      </c>
      <c r="F62" s="3" t="s">
        <v>118</v>
      </c>
      <c r="G62" s="3" t="s">
        <v>49</v>
      </c>
      <c r="H62" s="3" t="s">
        <v>116</v>
      </c>
      <c r="I62" s="9" t="s">
        <v>51</v>
      </c>
      <c r="J62" s="9" t="s">
        <v>51</v>
      </c>
      <c r="K62" s="9" t="s">
        <v>51</v>
      </c>
      <c r="L62" s="9" t="s">
        <v>51</v>
      </c>
      <c r="M62" s="9">
        <v>0</v>
      </c>
      <c r="N62" s="3" t="s">
        <v>51</v>
      </c>
      <c r="O62" s="3" t="s">
        <v>52</v>
      </c>
      <c r="P62" s="3" t="s">
        <v>51</v>
      </c>
      <c r="Q62" s="9">
        <v>3954.1721500000003</v>
      </c>
      <c r="R62" s="9">
        <v>0</v>
      </c>
      <c r="S62" s="9">
        <v>3044.7743499999997</v>
      </c>
      <c r="T62" s="9">
        <v>0</v>
      </c>
      <c r="U62" s="3" t="s">
        <v>53</v>
      </c>
      <c r="V62" s="9">
        <f t="shared" si="0"/>
        <v>0</v>
      </c>
      <c r="W62" s="9">
        <v>783.96370000000002</v>
      </c>
      <c r="X62" s="3" t="s">
        <v>53</v>
      </c>
      <c r="Y62" s="9">
        <f t="shared" si="1"/>
        <v>125.43419200000001</v>
      </c>
      <c r="Z62" s="9">
        <v>0</v>
      </c>
      <c r="AA62" s="3" t="s">
        <v>53</v>
      </c>
      <c r="AB62" s="9">
        <v>0</v>
      </c>
      <c r="AC62" s="9">
        <v>0</v>
      </c>
      <c r="AD62" s="3" t="s">
        <v>53</v>
      </c>
      <c r="AE62" s="9">
        <v>0</v>
      </c>
      <c r="AF62" s="3">
        <v>0</v>
      </c>
      <c r="AG62" s="3" t="s">
        <v>53</v>
      </c>
      <c r="AH62" s="9">
        <v>0</v>
      </c>
      <c r="AI62" s="9">
        <v>0</v>
      </c>
      <c r="AJ62" s="3" t="s">
        <v>53</v>
      </c>
      <c r="AK62" s="9">
        <v>0</v>
      </c>
      <c r="AL62" s="9">
        <v>0</v>
      </c>
      <c r="AM62" s="18" t="s">
        <v>51</v>
      </c>
      <c r="AN62" s="3" t="s">
        <v>51</v>
      </c>
      <c r="AO62" s="18" t="s">
        <v>51</v>
      </c>
      <c r="AP62" s="3" t="s">
        <v>51</v>
      </c>
    </row>
    <row r="63" spans="1:42" x14ac:dyDescent="0.25">
      <c r="A63" s="24" t="s">
        <v>211</v>
      </c>
      <c r="B63" s="2">
        <v>44835</v>
      </c>
      <c r="C63" s="3" t="s">
        <v>807</v>
      </c>
      <c r="D63" s="3" t="s">
        <v>868</v>
      </c>
      <c r="E63" s="3" t="s">
        <v>115</v>
      </c>
      <c r="F63" s="3" t="s">
        <v>118</v>
      </c>
      <c r="G63" s="3" t="s">
        <v>49</v>
      </c>
      <c r="H63" s="3" t="s">
        <v>119</v>
      </c>
      <c r="I63" s="9" t="s">
        <v>51</v>
      </c>
      <c r="J63" s="9" t="s">
        <v>51</v>
      </c>
      <c r="K63" s="9" t="s">
        <v>51</v>
      </c>
      <c r="L63" s="9" t="s">
        <v>51</v>
      </c>
      <c r="M63" s="9">
        <v>0</v>
      </c>
      <c r="N63" s="3" t="s">
        <v>51</v>
      </c>
      <c r="O63" s="3" t="s">
        <v>120</v>
      </c>
      <c r="P63" s="3" t="s">
        <v>121</v>
      </c>
      <c r="Q63" s="9">
        <v>162.26519999999999</v>
      </c>
      <c r="R63" s="9">
        <v>0</v>
      </c>
      <c r="S63" s="9">
        <v>5.6999999999999886</v>
      </c>
      <c r="T63" s="9">
        <v>134.97</v>
      </c>
      <c r="U63" s="3" t="s">
        <v>54</v>
      </c>
      <c r="V63" s="9">
        <f t="shared" si="0"/>
        <v>21.595200000000002</v>
      </c>
      <c r="W63" s="9">
        <v>0</v>
      </c>
      <c r="X63" s="3" t="s">
        <v>53</v>
      </c>
      <c r="Y63" s="9">
        <f t="shared" si="1"/>
        <v>0</v>
      </c>
      <c r="Z63" s="9">
        <v>0</v>
      </c>
      <c r="AA63" s="3" t="s">
        <v>53</v>
      </c>
      <c r="AB63" s="9">
        <v>0</v>
      </c>
      <c r="AC63" s="9">
        <v>0</v>
      </c>
      <c r="AD63" s="3" t="s">
        <v>53</v>
      </c>
      <c r="AE63" s="9">
        <v>0</v>
      </c>
      <c r="AF63" s="3">
        <v>0</v>
      </c>
      <c r="AG63" s="3" t="s">
        <v>53</v>
      </c>
      <c r="AH63" s="9">
        <v>0</v>
      </c>
      <c r="AI63" s="9">
        <v>0</v>
      </c>
      <c r="AJ63" s="3" t="s">
        <v>53</v>
      </c>
      <c r="AK63" s="9">
        <v>0</v>
      </c>
      <c r="AL63" s="9">
        <v>0</v>
      </c>
      <c r="AM63" s="18" t="s">
        <v>51</v>
      </c>
      <c r="AN63" s="3" t="s">
        <v>51</v>
      </c>
      <c r="AO63" s="18" t="s">
        <v>51</v>
      </c>
      <c r="AP63" s="3" t="s">
        <v>51</v>
      </c>
    </row>
    <row r="64" spans="1:42" x14ac:dyDescent="0.25">
      <c r="A64" s="24" t="s">
        <v>213</v>
      </c>
      <c r="B64" s="2">
        <v>44835</v>
      </c>
      <c r="C64" s="3" t="s">
        <v>807</v>
      </c>
      <c r="D64" s="3" t="s">
        <v>868</v>
      </c>
      <c r="E64" s="3" t="s">
        <v>115</v>
      </c>
      <c r="F64" s="3" t="s">
        <v>118</v>
      </c>
      <c r="G64" s="3" t="s">
        <v>49</v>
      </c>
      <c r="H64" s="3" t="s">
        <v>123</v>
      </c>
      <c r="I64" s="9" t="s">
        <v>51</v>
      </c>
      <c r="J64" s="9" t="s">
        <v>51</v>
      </c>
      <c r="K64" s="9" t="s">
        <v>51</v>
      </c>
      <c r="L64" s="9" t="s">
        <v>51</v>
      </c>
      <c r="M64" s="9">
        <v>0</v>
      </c>
      <c r="N64" s="3" t="s">
        <v>51</v>
      </c>
      <c r="O64" s="3" t="s">
        <v>52</v>
      </c>
      <c r="P64" s="3" t="s">
        <v>51</v>
      </c>
      <c r="Q64" s="9">
        <v>1693.39105</v>
      </c>
      <c r="R64" s="9">
        <v>0</v>
      </c>
      <c r="S64" s="9">
        <v>1310.8912500000001</v>
      </c>
      <c r="T64" s="9">
        <v>0</v>
      </c>
      <c r="U64" s="3" t="s">
        <v>53</v>
      </c>
      <c r="V64" s="9">
        <f t="shared" si="0"/>
        <v>0</v>
      </c>
      <c r="W64" s="9">
        <v>329.74119999999999</v>
      </c>
      <c r="X64" s="3" t="s">
        <v>54</v>
      </c>
      <c r="Y64" s="9">
        <f t="shared" si="1"/>
        <v>52.758592</v>
      </c>
      <c r="Z64" s="9">
        <v>0</v>
      </c>
      <c r="AA64" s="3" t="s">
        <v>53</v>
      </c>
      <c r="AB64" s="9">
        <v>0</v>
      </c>
      <c r="AC64" s="9">
        <v>0</v>
      </c>
      <c r="AD64" s="3" t="s">
        <v>53</v>
      </c>
      <c r="AE64" s="9">
        <v>0</v>
      </c>
      <c r="AF64" s="3">
        <v>0</v>
      </c>
      <c r="AG64" s="3" t="s">
        <v>53</v>
      </c>
      <c r="AH64" s="9">
        <v>0</v>
      </c>
      <c r="AI64" s="9">
        <v>0</v>
      </c>
      <c r="AJ64" s="3" t="s">
        <v>53</v>
      </c>
      <c r="AK64" s="9">
        <v>0</v>
      </c>
      <c r="AL64" s="9">
        <v>0</v>
      </c>
      <c r="AM64" s="18" t="s">
        <v>51</v>
      </c>
      <c r="AN64" s="3" t="s">
        <v>51</v>
      </c>
      <c r="AO64" s="18" t="s">
        <v>51</v>
      </c>
      <c r="AP64" s="3" t="s">
        <v>51</v>
      </c>
    </row>
    <row r="65" spans="1:42" x14ac:dyDescent="0.25">
      <c r="A65" s="24" t="s">
        <v>219</v>
      </c>
      <c r="B65" s="2">
        <v>44835</v>
      </c>
      <c r="C65" s="3" t="s">
        <v>807</v>
      </c>
      <c r="D65" s="3" t="s">
        <v>868</v>
      </c>
      <c r="E65" s="3" t="s">
        <v>115</v>
      </c>
      <c r="F65" s="3" t="s">
        <v>118</v>
      </c>
      <c r="G65" s="3" t="s">
        <v>49</v>
      </c>
      <c r="H65" s="3" t="s">
        <v>125</v>
      </c>
      <c r="I65" s="9" t="s">
        <v>51</v>
      </c>
      <c r="J65" s="9" t="s">
        <v>51</v>
      </c>
      <c r="K65" s="9" t="s">
        <v>51</v>
      </c>
      <c r="L65" s="9" t="s">
        <v>51</v>
      </c>
      <c r="M65" s="9">
        <v>0</v>
      </c>
      <c r="N65" s="3" t="s">
        <v>51</v>
      </c>
      <c r="O65" s="3" t="s">
        <v>126</v>
      </c>
      <c r="P65" s="3" t="s">
        <v>127</v>
      </c>
      <c r="Q65" s="9">
        <v>1385.5129999999999</v>
      </c>
      <c r="R65" s="9">
        <v>0</v>
      </c>
      <c r="S65" s="9">
        <v>336.65000000000009</v>
      </c>
      <c r="T65" s="9">
        <v>904.19219999999996</v>
      </c>
      <c r="U65" s="3" t="s">
        <v>54</v>
      </c>
      <c r="V65" s="9">
        <f t="shared" si="0"/>
        <v>144.67075199999999</v>
      </c>
      <c r="W65" s="9">
        <v>0</v>
      </c>
      <c r="X65" s="3" t="s">
        <v>53</v>
      </c>
      <c r="Y65" s="9">
        <f t="shared" si="1"/>
        <v>0</v>
      </c>
      <c r="Z65" s="9">
        <v>0</v>
      </c>
      <c r="AA65" s="3" t="s">
        <v>53</v>
      </c>
      <c r="AB65" s="9">
        <v>0</v>
      </c>
      <c r="AC65" s="9">
        <v>0</v>
      </c>
      <c r="AD65" s="3" t="s">
        <v>53</v>
      </c>
      <c r="AE65" s="9">
        <v>0</v>
      </c>
      <c r="AF65" s="3">
        <v>0</v>
      </c>
      <c r="AG65" s="3" t="s">
        <v>53</v>
      </c>
      <c r="AH65" s="9">
        <v>0</v>
      </c>
      <c r="AI65" s="9">
        <v>0</v>
      </c>
      <c r="AJ65" s="3" t="s">
        <v>53</v>
      </c>
      <c r="AK65" s="9">
        <v>0</v>
      </c>
      <c r="AL65" s="9">
        <v>0</v>
      </c>
      <c r="AM65" s="18" t="s">
        <v>51</v>
      </c>
      <c r="AN65" s="3" t="s">
        <v>51</v>
      </c>
      <c r="AO65" s="18" t="s">
        <v>51</v>
      </c>
      <c r="AP65" s="3" t="s">
        <v>51</v>
      </c>
    </row>
    <row r="66" spans="1:42" x14ac:dyDescent="0.25">
      <c r="A66" s="24" t="s">
        <v>221</v>
      </c>
      <c r="B66" s="2">
        <v>44835</v>
      </c>
      <c r="C66" s="3" t="s">
        <v>807</v>
      </c>
      <c r="D66" s="3" t="s">
        <v>868</v>
      </c>
      <c r="E66" s="3" t="s">
        <v>115</v>
      </c>
      <c r="F66" s="3" t="s">
        <v>118</v>
      </c>
      <c r="G66" s="3" t="s">
        <v>49</v>
      </c>
      <c r="H66" s="3" t="s">
        <v>129</v>
      </c>
      <c r="I66" s="9" t="s">
        <v>51</v>
      </c>
      <c r="J66" s="9" t="s">
        <v>51</v>
      </c>
      <c r="K66" s="9" t="s">
        <v>51</v>
      </c>
      <c r="L66" s="9" t="s">
        <v>51</v>
      </c>
      <c r="M66" s="9">
        <v>0</v>
      </c>
      <c r="N66" s="3" t="s">
        <v>51</v>
      </c>
      <c r="O66" s="3" t="s">
        <v>52</v>
      </c>
      <c r="P66" s="3" t="s">
        <v>51</v>
      </c>
      <c r="Q66" s="9">
        <v>4428.2327500000001</v>
      </c>
      <c r="R66" s="9">
        <v>0</v>
      </c>
      <c r="S66" s="9">
        <v>2876.4421000000002</v>
      </c>
      <c r="T66" s="9">
        <v>0</v>
      </c>
      <c r="U66" s="3" t="s">
        <v>53</v>
      </c>
      <c r="V66" s="9">
        <f t="shared" si="0"/>
        <v>0</v>
      </c>
      <c r="W66" s="9">
        <v>1337.75055</v>
      </c>
      <c r="X66" s="3" t="s">
        <v>53</v>
      </c>
      <c r="Y66" s="9">
        <f t="shared" si="1"/>
        <v>214.040088</v>
      </c>
      <c r="Z66" s="9">
        <v>0</v>
      </c>
      <c r="AA66" s="3" t="s">
        <v>53</v>
      </c>
      <c r="AB66" s="9">
        <v>0</v>
      </c>
      <c r="AC66" s="9">
        <v>0</v>
      </c>
      <c r="AD66" s="3" t="s">
        <v>53</v>
      </c>
      <c r="AE66" s="9">
        <v>0</v>
      </c>
      <c r="AF66" s="3">
        <v>0</v>
      </c>
      <c r="AG66" s="3" t="s">
        <v>53</v>
      </c>
      <c r="AH66" s="9">
        <v>0</v>
      </c>
      <c r="AI66" s="9">
        <v>0</v>
      </c>
      <c r="AJ66" s="3" t="s">
        <v>53</v>
      </c>
      <c r="AK66" s="9">
        <v>0</v>
      </c>
      <c r="AL66" s="9">
        <v>0</v>
      </c>
      <c r="AM66" s="18" t="s">
        <v>51</v>
      </c>
      <c r="AN66" s="3" t="s">
        <v>51</v>
      </c>
      <c r="AO66" s="18" t="s">
        <v>51</v>
      </c>
      <c r="AP66" s="3" t="s">
        <v>51</v>
      </c>
    </row>
    <row r="67" spans="1:42" x14ac:dyDescent="0.25">
      <c r="A67" s="24" t="s">
        <v>223</v>
      </c>
      <c r="B67" s="2">
        <v>44835</v>
      </c>
      <c r="C67" s="3" t="s">
        <v>807</v>
      </c>
      <c r="D67" s="3" t="s">
        <v>868</v>
      </c>
      <c r="E67" s="3" t="s">
        <v>115</v>
      </c>
      <c r="F67" s="3" t="s">
        <v>118</v>
      </c>
      <c r="G67" s="3" t="s">
        <v>49</v>
      </c>
      <c r="H67" s="3" t="s">
        <v>131</v>
      </c>
      <c r="I67" s="9" t="s">
        <v>51</v>
      </c>
      <c r="J67" s="9" t="s">
        <v>51</v>
      </c>
      <c r="K67" s="9" t="s">
        <v>51</v>
      </c>
      <c r="L67" s="9" t="s">
        <v>51</v>
      </c>
      <c r="M67" s="9">
        <v>0</v>
      </c>
      <c r="N67" s="3" t="s">
        <v>51</v>
      </c>
      <c r="O67" s="3" t="s">
        <v>132</v>
      </c>
      <c r="P67" s="3" t="s">
        <v>133</v>
      </c>
      <c r="Q67" s="9">
        <v>100.00055</v>
      </c>
      <c r="R67" s="9">
        <v>0</v>
      </c>
      <c r="S67" s="9">
        <v>100.00055</v>
      </c>
      <c r="T67" s="9">
        <v>0</v>
      </c>
      <c r="U67" s="3" t="s">
        <v>53</v>
      </c>
      <c r="V67" s="9">
        <f t="shared" si="0"/>
        <v>0</v>
      </c>
      <c r="W67" s="9">
        <v>0</v>
      </c>
      <c r="X67" s="3" t="s">
        <v>53</v>
      </c>
      <c r="Y67" s="9">
        <f t="shared" si="1"/>
        <v>0</v>
      </c>
      <c r="Z67" s="9">
        <v>0</v>
      </c>
      <c r="AA67" s="3" t="s">
        <v>53</v>
      </c>
      <c r="AB67" s="9">
        <v>0</v>
      </c>
      <c r="AC67" s="9">
        <v>0</v>
      </c>
      <c r="AD67" s="3" t="s">
        <v>53</v>
      </c>
      <c r="AE67" s="9">
        <v>0</v>
      </c>
      <c r="AF67" s="3">
        <v>0</v>
      </c>
      <c r="AG67" s="3" t="s">
        <v>53</v>
      </c>
      <c r="AH67" s="9">
        <v>0</v>
      </c>
      <c r="AI67" s="9">
        <v>0</v>
      </c>
      <c r="AJ67" s="3" t="s">
        <v>53</v>
      </c>
      <c r="AK67" s="9">
        <v>0</v>
      </c>
      <c r="AL67" s="9">
        <v>0</v>
      </c>
      <c r="AM67" s="18" t="s">
        <v>51</v>
      </c>
      <c r="AN67" s="3" t="s">
        <v>51</v>
      </c>
      <c r="AO67" s="18" t="s">
        <v>51</v>
      </c>
      <c r="AP67" s="3" t="s">
        <v>51</v>
      </c>
    </row>
    <row r="68" spans="1:42" x14ac:dyDescent="0.25">
      <c r="A68" s="24" t="s">
        <v>225</v>
      </c>
      <c r="B68" s="2">
        <v>44835</v>
      </c>
      <c r="C68" s="3" t="s">
        <v>807</v>
      </c>
      <c r="D68" s="3" t="s">
        <v>868</v>
      </c>
      <c r="E68" s="3" t="s">
        <v>115</v>
      </c>
      <c r="F68" s="3" t="s">
        <v>118</v>
      </c>
      <c r="G68" s="3" t="s">
        <v>49</v>
      </c>
      <c r="H68" s="3" t="s">
        <v>135</v>
      </c>
      <c r="I68" s="9" t="s">
        <v>51</v>
      </c>
      <c r="J68" s="9" t="s">
        <v>51</v>
      </c>
      <c r="K68" s="9" t="s">
        <v>51</v>
      </c>
      <c r="L68" s="9" t="s">
        <v>51</v>
      </c>
      <c r="M68" s="9">
        <v>0</v>
      </c>
      <c r="N68" s="3" t="s">
        <v>51</v>
      </c>
      <c r="O68" s="3" t="s">
        <v>52</v>
      </c>
      <c r="P68" s="3" t="s">
        <v>51</v>
      </c>
      <c r="Q68" s="9">
        <v>6919.0614000000005</v>
      </c>
      <c r="R68" s="9">
        <v>0</v>
      </c>
      <c r="S68" s="9">
        <v>4610.7570500000011</v>
      </c>
      <c r="T68" s="9">
        <v>0</v>
      </c>
      <c r="U68" s="3" t="s">
        <v>53</v>
      </c>
      <c r="V68" s="9">
        <f t="shared" si="0"/>
        <v>0</v>
      </c>
      <c r="W68" s="9">
        <v>1989.9174500000001</v>
      </c>
      <c r="X68" s="3" t="s">
        <v>54</v>
      </c>
      <c r="Y68" s="9">
        <f t="shared" si="1"/>
        <v>318.38679200000001</v>
      </c>
      <c r="Z68" s="9">
        <v>0</v>
      </c>
      <c r="AA68" s="3" t="s">
        <v>53</v>
      </c>
      <c r="AB68" s="9">
        <v>0</v>
      </c>
      <c r="AC68" s="9">
        <v>0</v>
      </c>
      <c r="AD68" s="3" t="s">
        <v>53</v>
      </c>
      <c r="AE68" s="9">
        <v>0</v>
      </c>
      <c r="AF68" s="3">
        <v>0</v>
      </c>
      <c r="AG68" s="3" t="s">
        <v>53</v>
      </c>
      <c r="AH68" s="9">
        <v>0</v>
      </c>
      <c r="AI68" s="9">
        <v>0</v>
      </c>
      <c r="AJ68" s="3" t="s">
        <v>53</v>
      </c>
      <c r="AK68" s="9">
        <v>0</v>
      </c>
      <c r="AL68" s="9">
        <v>0</v>
      </c>
      <c r="AM68" s="18" t="s">
        <v>51</v>
      </c>
      <c r="AN68" s="3" t="s">
        <v>51</v>
      </c>
      <c r="AO68" s="18" t="s">
        <v>51</v>
      </c>
      <c r="AP68" s="3" t="s">
        <v>51</v>
      </c>
    </row>
    <row r="69" spans="1:42" x14ac:dyDescent="0.25">
      <c r="A69" s="24" t="s">
        <v>227</v>
      </c>
      <c r="B69" s="2">
        <v>44835</v>
      </c>
      <c r="C69" s="3" t="s">
        <v>807</v>
      </c>
      <c r="D69" s="3" t="s">
        <v>868</v>
      </c>
      <c r="E69" s="3" t="s">
        <v>115</v>
      </c>
      <c r="F69" s="3" t="s">
        <v>118</v>
      </c>
      <c r="G69" s="3" t="s">
        <v>49</v>
      </c>
      <c r="H69" s="3" t="s">
        <v>137</v>
      </c>
      <c r="I69" s="9" t="s">
        <v>51</v>
      </c>
      <c r="J69" s="9" t="s">
        <v>51</v>
      </c>
      <c r="K69" s="9" t="s">
        <v>51</v>
      </c>
      <c r="L69" s="9" t="s">
        <v>51</v>
      </c>
      <c r="M69" s="9">
        <v>0</v>
      </c>
      <c r="N69" s="3" t="s">
        <v>51</v>
      </c>
      <c r="O69" s="3" t="s">
        <v>138</v>
      </c>
      <c r="P69" s="3" t="s">
        <v>139</v>
      </c>
      <c r="Q69" s="9">
        <v>1203.2683999999999</v>
      </c>
      <c r="R69" s="9">
        <v>0</v>
      </c>
      <c r="S69" s="9">
        <v>1102.7195999999999</v>
      </c>
      <c r="T69" s="9">
        <v>86.68</v>
      </c>
      <c r="U69" s="3" t="s">
        <v>54</v>
      </c>
      <c r="V69" s="9">
        <f t="shared" si="0"/>
        <v>13.868800000000002</v>
      </c>
      <c r="W69" s="9">
        <v>0</v>
      </c>
      <c r="X69" s="3" t="s">
        <v>53</v>
      </c>
      <c r="Y69" s="9">
        <f t="shared" si="1"/>
        <v>0</v>
      </c>
      <c r="Z69" s="9">
        <v>0</v>
      </c>
      <c r="AA69" s="3" t="s">
        <v>53</v>
      </c>
      <c r="AB69" s="9">
        <v>0</v>
      </c>
      <c r="AC69" s="9">
        <v>0</v>
      </c>
      <c r="AD69" s="3" t="s">
        <v>53</v>
      </c>
      <c r="AE69" s="9">
        <v>0</v>
      </c>
      <c r="AF69" s="3">
        <v>0</v>
      </c>
      <c r="AG69" s="3" t="s">
        <v>53</v>
      </c>
      <c r="AH69" s="9">
        <v>0</v>
      </c>
      <c r="AI69" s="9">
        <v>0</v>
      </c>
      <c r="AJ69" s="3" t="s">
        <v>53</v>
      </c>
      <c r="AK69" s="9">
        <v>0</v>
      </c>
      <c r="AL69" s="9">
        <v>0</v>
      </c>
      <c r="AM69" s="18" t="s">
        <v>51</v>
      </c>
      <c r="AN69" s="3" t="s">
        <v>51</v>
      </c>
      <c r="AO69" s="18" t="s">
        <v>51</v>
      </c>
      <c r="AP69" s="3" t="s">
        <v>51</v>
      </c>
    </row>
    <row r="70" spans="1:42" x14ac:dyDescent="0.25">
      <c r="A70" s="24" t="s">
        <v>232</v>
      </c>
      <c r="B70" s="2">
        <v>44835</v>
      </c>
      <c r="C70" s="3" t="s">
        <v>807</v>
      </c>
      <c r="D70" s="3" t="s">
        <v>868</v>
      </c>
      <c r="E70" s="3" t="s">
        <v>115</v>
      </c>
      <c r="F70" s="3" t="s">
        <v>118</v>
      </c>
      <c r="G70" s="3" t="s">
        <v>49</v>
      </c>
      <c r="H70" s="3" t="s">
        <v>141</v>
      </c>
      <c r="I70" s="9" t="s">
        <v>51</v>
      </c>
      <c r="J70" s="9" t="s">
        <v>51</v>
      </c>
      <c r="K70" s="9" t="s">
        <v>51</v>
      </c>
      <c r="L70" s="9" t="s">
        <v>51</v>
      </c>
      <c r="M70" s="9">
        <v>0</v>
      </c>
      <c r="N70" s="3" t="s">
        <v>51</v>
      </c>
      <c r="O70" s="3" t="s">
        <v>142</v>
      </c>
      <c r="P70" s="3" t="s">
        <v>143</v>
      </c>
      <c r="Q70" s="9">
        <v>342.70359999999999</v>
      </c>
      <c r="R70" s="9">
        <v>0</v>
      </c>
      <c r="S70" s="9">
        <v>130.71655000000001</v>
      </c>
      <c r="T70" s="9">
        <v>0</v>
      </c>
      <c r="U70" s="3" t="s">
        <v>53</v>
      </c>
      <c r="V70" s="9">
        <f t="shared" si="0"/>
        <v>0</v>
      </c>
      <c r="W70" s="9">
        <v>182.74744999999999</v>
      </c>
      <c r="X70" s="3" t="s">
        <v>54</v>
      </c>
      <c r="Y70" s="9">
        <f t="shared" si="1"/>
        <v>29.239591999999998</v>
      </c>
      <c r="Z70" s="9">
        <v>0</v>
      </c>
      <c r="AA70" s="3" t="s">
        <v>53</v>
      </c>
      <c r="AB70" s="9">
        <v>0</v>
      </c>
      <c r="AC70" s="9">
        <v>0</v>
      </c>
      <c r="AD70" s="3" t="s">
        <v>53</v>
      </c>
      <c r="AE70" s="9">
        <v>0</v>
      </c>
      <c r="AF70" s="3">
        <v>0</v>
      </c>
      <c r="AG70" s="3" t="s">
        <v>53</v>
      </c>
      <c r="AH70" s="9">
        <v>0</v>
      </c>
      <c r="AI70" s="9">
        <v>0</v>
      </c>
      <c r="AJ70" s="3" t="s">
        <v>53</v>
      </c>
      <c r="AK70" s="9">
        <v>0</v>
      </c>
      <c r="AL70" s="9">
        <v>0</v>
      </c>
      <c r="AM70" s="18" t="s">
        <v>51</v>
      </c>
      <c r="AN70" s="3" t="s">
        <v>51</v>
      </c>
      <c r="AO70" s="18" t="s">
        <v>51</v>
      </c>
      <c r="AP70" s="3" t="s">
        <v>51</v>
      </c>
    </row>
    <row r="71" spans="1:42" x14ac:dyDescent="0.25">
      <c r="A71" s="24" t="s">
        <v>234</v>
      </c>
      <c r="B71" s="2">
        <v>44835</v>
      </c>
      <c r="C71" s="3" t="s">
        <v>807</v>
      </c>
      <c r="D71" s="3" t="s">
        <v>868</v>
      </c>
      <c r="E71" s="3" t="s">
        <v>115</v>
      </c>
      <c r="F71" s="3" t="s">
        <v>118</v>
      </c>
      <c r="G71" s="3" t="s">
        <v>49</v>
      </c>
      <c r="H71" s="3" t="s">
        <v>145</v>
      </c>
      <c r="I71" s="9" t="s">
        <v>51</v>
      </c>
      <c r="J71" s="9" t="s">
        <v>51</v>
      </c>
      <c r="K71" s="9" t="s">
        <v>51</v>
      </c>
      <c r="L71" s="9" t="s">
        <v>51</v>
      </c>
      <c r="M71" s="9">
        <v>0</v>
      </c>
      <c r="N71" s="3" t="s">
        <v>51</v>
      </c>
      <c r="O71" s="3" t="s">
        <v>146</v>
      </c>
      <c r="P71" s="3" t="s">
        <v>147</v>
      </c>
      <c r="Q71" s="9">
        <v>351.1936</v>
      </c>
      <c r="R71" s="9">
        <v>0</v>
      </c>
      <c r="S71" s="9">
        <v>351.1936</v>
      </c>
      <c r="T71" s="9">
        <v>0</v>
      </c>
      <c r="U71" s="3" t="s">
        <v>53</v>
      </c>
      <c r="V71" s="9">
        <f t="shared" si="0"/>
        <v>0</v>
      </c>
      <c r="W71" s="9">
        <v>0</v>
      </c>
      <c r="X71" s="3" t="s">
        <v>53</v>
      </c>
      <c r="Y71" s="9">
        <f t="shared" si="1"/>
        <v>0</v>
      </c>
      <c r="Z71" s="9">
        <v>0</v>
      </c>
      <c r="AA71" s="3" t="s">
        <v>53</v>
      </c>
      <c r="AB71" s="9">
        <v>0</v>
      </c>
      <c r="AC71" s="9">
        <v>0</v>
      </c>
      <c r="AD71" s="3" t="s">
        <v>53</v>
      </c>
      <c r="AE71" s="9">
        <v>0</v>
      </c>
      <c r="AF71" s="3">
        <v>0</v>
      </c>
      <c r="AG71" s="3" t="s">
        <v>53</v>
      </c>
      <c r="AH71" s="9">
        <v>0</v>
      </c>
      <c r="AI71" s="9">
        <v>0</v>
      </c>
      <c r="AJ71" s="3" t="s">
        <v>53</v>
      </c>
      <c r="AK71" s="9">
        <v>0</v>
      </c>
      <c r="AL71" s="9">
        <v>0</v>
      </c>
      <c r="AM71" s="18" t="s">
        <v>51</v>
      </c>
      <c r="AN71" s="3" t="s">
        <v>51</v>
      </c>
      <c r="AO71" s="18" t="s">
        <v>51</v>
      </c>
      <c r="AP71" s="3" t="s">
        <v>51</v>
      </c>
    </row>
    <row r="72" spans="1:42" x14ac:dyDescent="0.25">
      <c r="A72" s="24" t="s">
        <v>236</v>
      </c>
      <c r="B72" s="2">
        <v>44835</v>
      </c>
      <c r="C72" s="3" t="s">
        <v>807</v>
      </c>
      <c r="D72" s="3" t="s">
        <v>868</v>
      </c>
      <c r="E72" s="3" t="s">
        <v>115</v>
      </c>
      <c r="F72" s="3" t="s">
        <v>118</v>
      </c>
      <c r="G72" s="3" t="s">
        <v>49</v>
      </c>
      <c r="H72" s="3" t="s">
        <v>149</v>
      </c>
      <c r="I72" s="9" t="s">
        <v>51</v>
      </c>
      <c r="J72" s="9" t="s">
        <v>51</v>
      </c>
      <c r="K72" s="9" t="s">
        <v>51</v>
      </c>
      <c r="L72" s="9" t="s">
        <v>51</v>
      </c>
      <c r="M72" s="9">
        <v>0</v>
      </c>
      <c r="N72" s="3" t="s">
        <v>51</v>
      </c>
      <c r="O72" s="3" t="s">
        <v>52</v>
      </c>
      <c r="P72" s="3" t="s">
        <v>51</v>
      </c>
      <c r="Q72" s="9">
        <v>4782.5084499999994</v>
      </c>
      <c r="R72" s="9">
        <v>0</v>
      </c>
      <c r="S72" s="9">
        <v>2964.7561499999993</v>
      </c>
      <c r="T72" s="9">
        <v>0</v>
      </c>
      <c r="U72" s="3" t="s">
        <v>53</v>
      </c>
      <c r="V72" s="9">
        <f t="shared" si="0"/>
        <v>0</v>
      </c>
      <c r="W72" s="9">
        <v>1567.0278999999998</v>
      </c>
      <c r="X72" s="3" t="s">
        <v>54</v>
      </c>
      <c r="Y72" s="9">
        <f t="shared" si="1"/>
        <v>250.72446399999998</v>
      </c>
      <c r="Z72" s="9">
        <v>0</v>
      </c>
      <c r="AA72" s="3" t="s">
        <v>53</v>
      </c>
      <c r="AB72" s="9">
        <v>0</v>
      </c>
      <c r="AC72" s="9">
        <v>0</v>
      </c>
      <c r="AD72" s="3" t="s">
        <v>53</v>
      </c>
      <c r="AE72" s="9">
        <v>0</v>
      </c>
      <c r="AF72" s="3">
        <v>0</v>
      </c>
      <c r="AG72" s="3" t="s">
        <v>53</v>
      </c>
      <c r="AH72" s="9">
        <v>0</v>
      </c>
      <c r="AI72" s="9">
        <v>0</v>
      </c>
      <c r="AJ72" s="3" t="s">
        <v>53</v>
      </c>
      <c r="AK72" s="9">
        <v>0</v>
      </c>
      <c r="AL72" s="9">
        <v>0</v>
      </c>
      <c r="AM72" s="18" t="s">
        <v>51</v>
      </c>
      <c r="AN72" s="3" t="s">
        <v>51</v>
      </c>
      <c r="AO72" s="18" t="s">
        <v>51</v>
      </c>
      <c r="AP72" s="3" t="s">
        <v>51</v>
      </c>
    </row>
    <row r="73" spans="1:42" x14ac:dyDescent="0.25">
      <c r="A73" s="24" t="s">
        <v>1095</v>
      </c>
      <c r="B73" s="2">
        <v>44836</v>
      </c>
      <c r="C73" s="3" t="s">
        <v>807</v>
      </c>
      <c r="D73" s="3" t="s">
        <v>47</v>
      </c>
      <c r="E73" s="3" t="s">
        <v>48</v>
      </c>
      <c r="F73" s="3" t="s">
        <v>826</v>
      </c>
      <c r="G73" s="3" t="s">
        <v>49</v>
      </c>
      <c r="H73" s="3" t="s">
        <v>162</v>
      </c>
      <c r="I73" s="9" t="s">
        <v>51</v>
      </c>
      <c r="J73" s="9" t="s">
        <v>51</v>
      </c>
      <c r="K73" s="9" t="s">
        <v>51</v>
      </c>
      <c r="L73" s="9" t="s">
        <v>51</v>
      </c>
      <c r="M73" s="9">
        <v>0</v>
      </c>
      <c r="N73" s="3" t="s">
        <v>51</v>
      </c>
      <c r="O73" s="3" t="s">
        <v>52</v>
      </c>
      <c r="P73" s="3" t="s">
        <v>51</v>
      </c>
      <c r="Q73" s="9">
        <v>18062.368349999997</v>
      </c>
      <c r="R73" s="9">
        <v>0</v>
      </c>
      <c r="S73" s="9">
        <v>14407.218200000001</v>
      </c>
      <c r="T73" s="9">
        <v>0</v>
      </c>
      <c r="U73" s="3" t="s">
        <v>53</v>
      </c>
      <c r="V73" s="9">
        <f t="shared" ref="V73:V136" si="4">+T73*16%</f>
        <v>0</v>
      </c>
      <c r="W73" s="9">
        <v>3131.1418500000013</v>
      </c>
      <c r="X73" s="3" t="s">
        <v>53</v>
      </c>
      <c r="Y73" s="9">
        <f t="shared" ref="Y73:Y136" si="5">+W73*16%</f>
        <v>500.9826960000002</v>
      </c>
      <c r="Z73" s="9">
        <v>0</v>
      </c>
      <c r="AA73" s="3" t="s">
        <v>53</v>
      </c>
      <c r="AB73" s="9">
        <v>0</v>
      </c>
      <c r="AC73" s="9">
        <v>21.32</v>
      </c>
      <c r="AD73" s="3" t="s">
        <v>82</v>
      </c>
      <c r="AE73" s="9">
        <v>1.7056</v>
      </c>
      <c r="AF73" s="3">
        <v>0</v>
      </c>
      <c r="AG73" s="3" t="s">
        <v>53</v>
      </c>
      <c r="AH73" s="9">
        <v>0</v>
      </c>
      <c r="AI73" s="9">
        <v>0</v>
      </c>
      <c r="AJ73" s="3" t="s">
        <v>53</v>
      </c>
      <c r="AK73" s="9">
        <v>0</v>
      </c>
      <c r="AL73" s="9">
        <v>0</v>
      </c>
      <c r="AM73" s="18" t="s">
        <v>51</v>
      </c>
      <c r="AN73" s="3" t="s">
        <v>51</v>
      </c>
      <c r="AO73" s="18" t="s">
        <v>51</v>
      </c>
      <c r="AP73" s="3" t="s">
        <v>51</v>
      </c>
    </row>
    <row r="74" spans="1:42" s="29" customFormat="1" x14ac:dyDescent="0.25">
      <c r="A74" s="24" t="s">
        <v>240</v>
      </c>
      <c r="B74" s="28">
        <v>44836</v>
      </c>
      <c r="C74" s="24" t="s">
        <v>1350</v>
      </c>
      <c r="D74" s="24" t="s">
        <v>47</v>
      </c>
      <c r="E74" s="24" t="s">
        <v>1351</v>
      </c>
      <c r="F74" s="24" t="s">
        <v>1355</v>
      </c>
      <c r="G74" s="24" t="s">
        <v>49</v>
      </c>
      <c r="H74" s="24" t="s">
        <v>1381</v>
      </c>
      <c r="I74" s="26" t="s">
        <v>51</v>
      </c>
      <c r="J74" s="26" t="s">
        <v>51</v>
      </c>
      <c r="K74" s="26" t="s">
        <v>51</v>
      </c>
      <c r="L74" s="26" t="s">
        <v>51</v>
      </c>
      <c r="M74" s="26">
        <v>0</v>
      </c>
      <c r="N74" s="24" t="s">
        <v>51</v>
      </c>
      <c r="O74" s="24" t="s">
        <v>52</v>
      </c>
      <c r="P74" s="24" t="s">
        <v>51</v>
      </c>
      <c r="Q74" s="26">
        <f t="shared" ref="Q74:Q81" si="6">+S74+T74+V74+W74+Y74+Z74+AB74+AC74+AE74</f>
        <v>13837.724065999999</v>
      </c>
      <c r="R74" s="26">
        <v>0</v>
      </c>
      <c r="S74" s="26">
        <v>10017.48</v>
      </c>
      <c r="T74" s="26">
        <v>0</v>
      </c>
      <c r="U74" s="24" t="s">
        <v>53</v>
      </c>
      <c r="V74" s="9">
        <f t="shared" si="4"/>
        <v>0</v>
      </c>
      <c r="W74" s="26">
        <v>3293.3138499999995</v>
      </c>
      <c r="X74" s="24" t="s">
        <v>53</v>
      </c>
      <c r="Y74" s="9">
        <f t="shared" si="5"/>
        <v>526.93021599999997</v>
      </c>
      <c r="Z74" s="26">
        <v>0</v>
      </c>
      <c r="AA74" s="24" t="s">
        <v>53</v>
      </c>
      <c r="AB74" s="26">
        <v>0</v>
      </c>
      <c r="AC74" s="26">
        <v>0</v>
      </c>
      <c r="AD74" s="24" t="s">
        <v>53</v>
      </c>
      <c r="AE74" s="26">
        <v>0</v>
      </c>
      <c r="AF74" s="24">
        <v>0</v>
      </c>
      <c r="AG74" s="24" t="s">
        <v>53</v>
      </c>
      <c r="AH74" s="26">
        <v>0</v>
      </c>
      <c r="AI74" s="26">
        <v>0</v>
      </c>
      <c r="AJ74" s="24" t="s">
        <v>53</v>
      </c>
      <c r="AK74" s="26">
        <v>0</v>
      </c>
      <c r="AL74" s="26">
        <v>0</v>
      </c>
      <c r="AM74" s="25" t="s">
        <v>51</v>
      </c>
      <c r="AN74" s="24" t="s">
        <v>51</v>
      </c>
      <c r="AO74" s="25" t="s">
        <v>51</v>
      </c>
      <c r="AP74" s="24" t="s">
        <v>51</v>
      </c>
    </row>
    <row r="75" spans="1:42" s="29" customFormat="1" x14ac:dyDescent="0.25">
      <c r="A75" s="24" t="s">
        <v>242</v>
      </c>
      <c r="B75" s="28">
        <v>44836</v>
      </c>
      <c r="C75" s="24" t="s">
        <v>1596</v>
      </c>
      <c r="D75" s="24" t="s">
        <v>47</v>
      </c>
      <c r="E75" s="24" t="s">
        <v>1597</v>
      </c>
      <c r="F75" s="24" t="s">
        <v>1631</v>
      </c>
      <c r="G75" s="24" t="s">
        <v>49</v>
      </c>
      <c r="H75" s="24" t="s">
        <v>1632</v>
      </c>
      <c r="I75" s="26" t="s">
        <v>51</v>
      </c>
      <c r="J75" s="26" t="s">
        <v>51</v>
      </c>
      <c r="K75" s="26" t="s">
        <v>51</v>
      </c>
      <c r="L75" s="26" t="s">
        <v>51</v>
      </c>
      <c r="M75" s="26">
        <v>0</v>
      </c>
      <c r="N75" s="24" t="s">
        <v>51</v>
      </c>
      <c r="O75" s="24" t="s">
        <v>52</v>
      </c>
      <c r="P75" s="24" t="s">
        <v>51</v>
      </c>
      <c r="Q75" s="26">
        <f t="shared" si="6"/>
        <v>3167.4003639999996</v>
      </c>
      <c r="R75" s="26">
        <v>0</v>
      </c>
      <c r="S75" s="26">
        <v>1724.27</v>
      </c>
      <c r="T75" s="26">
        <v>0</v>
      </c>
      <c r="U75" s="24" t="s">
        <v>53</v>
      </c>
      <c r="V75" s="9">
        <f t="shared" si="4"/>
        <v>0</v>
      </c>
      <c r="W75" s="26">
        <v>1244.0778999999998</v>
      </c>
      <c r="X75" s="24" t="s">
        <v>53</v>
      </c>
      <c r="Y75" s="9">
        <f t="shared" si="5"/>
        <v>199.05246399999996</v>
      </c>
      <c r="Z75" s="26">
        <v>0</v>
      </c>
      <c r="AA75" s="24" t="s">
        <v>53</v>
      </c>
      <c r="AB75" s="26">
        <v>0</v>
      </c>
      <c r="AC75" s="26">
        <v>0</v>
      </c>
      <c r="AD75" s="24" t="s">
        <v>53</v>
      </c>
      <c r="AE75" s="26">
        <v>0</v>
      </c>
      <c r="AF75" s="24">
        <v>0</v>
      </c>
      <c r="AG75" s="24" t="s">
        <v>53</v>
      </c>
      <c r="AH75" s="26">
        <v>0</v>
      </c>
      <c r="AI75" s="26">
        <v>0</v>
      </c>
      <c r="AJ75" s="24" t="s">
        <v>53</v>
      </c>
      <c r="AK75" s="26">
        <v>0</v>
      </c>
      <c r="AL75" s="26">
        <v>0</v>
      </c>
      <c r="AM75" s="25" t="s">
        <v>51</v>
      </c>
      <c r="AN75" s="24" t="s">
        <v>51</v>
      </c>
      <c r="AO75" s="25" t="s">
        <v>51</v>
      </c>
      <c r="AP75" s="24" t="s">
        <v>51</v>
      </c>
    </row>
    <row r="76" spans="1:42" s="29" customFormat="1" x14ac:dyDescent="0.25">
      <c r="A76" s="24" t="s">
        <v>244</v>
      </c>
      <c r="B76" s="28">
        <v>44836</v>
      </c>
      <c r="C76" s="24" t="s">
        <v>808</v>
      </c>
      <c r="D76" s="24" t="s">
        <v>935</v>
      </c>
      <c r="E76" s="24" t="s">
        <v>936</v>
      </c>
      <c r="F76" s="24" t="s">
        <v>960</v>
      </c>
      <c r="G76" s="24" t="s">
        <v>49</v>
      </c>
      <c r="H76" s="24" t="s">
        <v>961</v>
      </c>
      <c r="I76" s="26" t="s">
        <v>51</v>
      </c>
      <c r="J76" s="26" t="s">
        <v>51</v>
      </c>
      <c r="K76" s="26" t="s">
        <v>51</v>
      </c>
      <c r="L76" s="26" t="s">
        <v>51</v>
      </c>
      <c r="M76" s="26">
        <v>0</v>
      </c>
      <c r="N76" s="24" t="s">
        <v>51</v>
      </c>
      <c r="O76" s="24" t="s">
        <v>52</v>
      </c>
      <c r="P76" s="24" t="s">
        <v>51</v>
      </c>
      <c r="Q76" s="26">
        <f t="shared" si="6"/>
        <v>4513.7703879999999</v>
      </c>
      <c r="R76" s="26">
        <v>0</v>
      </c>
      <c r="S76" s="26">
        <v>4142.4986999999992</v>
      </c>
      <c r="T76" s="26">
        <v>0</v>
      </c>
      <c r="U76" s="24" t="s">
        <v>53</v>
      </c>
      <c r="V76" s="9">
        <f t="shared" si="4"/>
        <v>0</v>
      </c>
      <c r="W76" s="26">
        <v>320.06180000000001</v>
      </c>
      <c r="X76" s="24" t="s">
        <v>53</v>
      </c>
      <c r="Y76" s="9">
        <f t="shared" si="5"/>
        <v>51.209887999999999</v>
      </c>
      <c r="Z76" s="26">
        <v>0</v>
      </c>
      <c r="AA76" s="24" t="s">
        <v>53</v>
      </c>
      <c r="AB76" s="26">
        <v>0</v>
      </c>
      <c r="AC76" s="26">
        <v>0</v>
      </c>
      <c r="AD76" s="24" t="s">
        <v>53</v>
      </c>
      <c r="AE76" s="26">
        <v>0</v>
      </c>
      <c r="AF76" s="24">
        <v>0</v>
      </c>
      <c r="AG76" s="24" t="s">
        <v>53</v>
      </c>
      <c r="AH76" s="26">
        <v>0</v>
      </c>
      <c r="AI76" s="26">
        <v>0</v>
      </c>
      <c r="AJ76" s="24" t="s">
        <v>53</v>
      </c>
      <c r="AK76" s="26">
        <v>0</v>
      </c>
      <c r="AL76" s="26">
        <v>0</v>
      </c>
      <c r="AM76" s="25" t="s">
        <v>51</v>
      </c>
      <c r="AN76" s="24" t="s">
        <v>51</v>
      </c>
      <c r="AO76" s="25" t="s">
        <v>51</v>
      </c>
      <c r="AP76" s="24" t="s">
        <v>51</v>
      </c>
    </row>
    <row r="77" spans="1:42" s="29" customFormat="1" x14ac:dyDescent="0.25">
      <c r="A77" s="24" t="s">
        <v>249</v>
      </c>
      <c r="B77" s="28">
        <v>44836</v>
      </c>
      <c r="C77" s="24" t="s">
        <v>808</v>
      </c>
      <c r="D77" s="24" t="s">
        <v>935</v>
      </c>
      <c r="E77" s="24" t="s">
        <v>936</v>
      </c>
      <c r="F77" s="24" t="s">
        <v>960</v>
      </c>
      <c r="G77" s="24" t="s">
        <v>49</v>
      </c>
      <c r="H77" s="24" t="s">
        <v>962</v>
      </c>
      <c r="I77" s="26" t="s">
        <v>51</v>
      </c>
      <c r="J77" s="26" t="s">
        <v>51</v>
      </c>
      <c r="K77" s="26" t="s">
        <v>51</v>
      </c>
      <c r="L77" s="26" t="s">
        <v>51</v>
      </c>
      <c r="M77" s="26">
        <v>0</v>
      </c>
      <c r="N77" s="24" t="s">
        <v>51</v>
      </c>
      <c r="O77" s="24" t="s">
        <v>963</v>
      </c>
      <c r="P77" s="24" t="s">
        <v>964</v>
      </c>
      <c r="Q77" s="26">
        <f t="shared" si="6"/>
        <v>73.14</v>
      </c>
      <c r="R77" s="26">
        <v>0</v>
      </c>
      <c r="S77" s="26">
        <v>73.14</v>
      </c>
      <c r="T77" s="26">
        <v>0</v>
      </c>
      <c r="U77" s="24" t="s">
        <v>53</v>
      </c>
      <c r="V77" s="9">
        <f t="shared" si="4"/>
        <v>0</v>
      </c>
      <c r="W77" s="26">
        <v>0</v>
      </c>
      <c r="X77" s="24" t="s">
        <v>53</v>
      </c>
      <c r="Y77" s="9">
        <f t="shared" si="5"/>
        <v>0</v>
      </c>
      <c r="Z77" s="26">
        <v>0</v>
      </c>
      <c r="AA77" s="24" t="s">
        <v>53</v>
      </c>
      <c r="AB77" s="26">
        <v>0</v>
      </c>
      <c r="AC77" s="26">
        <v>0</v>
      </c>
      <c r="AD77" s="24" t="s">
        <v>53</v>
      </c>
      <c r="AE77" s="26">
        <v>0</v>
      </c>
      <c r="AF77" s="24">
        <v>0</v>
      </c>
      <c r="AG77" s="24" t="s">
        <v>53</v>
      </c>
      <c r="AH77" s="26">
        <v>0</v>
      </c>
      <c r="AI77" s="26">
        <v>0</v>
      </c>
      <c r="AJ77" s="24" t="s">
        <v>53</v>
      </c>
      <c r="AK77" s="26">
        <v>0</v>
      </c>
      <c r="AL77" s="26">
        <v>0</v>
      </c>
      <c r="AM77" s="25" t="s">
        <v>51</v>
      </c>
      <c r="AN77" s="24" t="s">
        <v>51</v>
      </c>
      <c r="AO77" s="25" t="s">
        <v>51</v>
      </c>
      <c r="AP77" s="24" t="s">
        <v>51</v>
      </c>
    </row>
    <row r="78" spans="1:42" s="29" customFormat="1" x14ac:dyDescent="0.25">
      <c r="A78" s="24" t="s">
        <v>1108</v>
      </c>
      <c r="B78" s="28">
        <v>44836</v>
      </c>
      <c r="C78" s="24" t="s">
        <v>808</v>
      </c>
      <c r="D78" s="24" t="s">
        <v>935</v>
      </c>
      <c r="E78" s="24" t="s">
        <v>936</v>
      </c>
      <c r="F78" s="24" t="s">
        <v>960</v>
      </c>
      <c r="G78" s="24" t="s">
        <v>49</v>
      </c>
      <c r="H78" s="24" t="s">
        <v>965</v>
      </c>
      <c r="I78" s="26" t="s">
        <v>51</v>
      </c>
      <c r="J78" s="26" t="s">
        <v>51</v>
      </c>
      <c r="K78" s="26" t="s">
        <v>51</v>
      </c>
      <c r="L78" s="26" t="s">
        <v>51</v>
      </c>
      <c r="M78" s="26">
        <v>0</v>
      </c>
      <c r="N78" s="24" t="s">
        <v>51</v>
      </c>
      <c r="O78" s="24" t="s">
        <v>52</v>
      </c>
      <c r="P78" s="24" t="s">
        <v>51</v>
      </c>
      <c r="Q78" s="26">
        <f t="shared" si="6"/>
        <v>3747.6280000000006</v>
      </c>
      <c r="R78" s="26">
        <v>0</v>
      </c>
      <c r="S78" s="26">
        <v>3344.76</v>
      </c>
      <c r="T78" s="26">
        <v>0</v>
      </c>
      <c r="U78" s="24" t="s">
        <v>53</v>
      </c>
      <c r="V78" s="9">
        <f t="shared" si="4"/>
        <v>0</v>
      </c>
      <c r="W78" s="26">
        <v>347.3</v>
      </c>
      <c r="X78" s="24" t="s">
        <v>54</v>
      </c>
      <c r="Y78" s="9">
        <f t="shared" si="5"/>
        <v>55.568000000000005</v>
      </c>
      <c r="Z78" s="26">
        <v>0</v>
      </c>
      <c r="AA78" s="24" t="s">
        <v>53</v>
      </c>
      <c r="AB78" s="26">
        <v>0</v>
      </c>
      <c r="AC78" s="26">
        <v>0</v>
      </c>
      <c r="AD78" s="24" t="s">
        <v>53</v>
      </c>
      <c r="AE78" s="26">
        <v>0</v>
      </c>
      <c r="AF78" s="24">
        <v>0</v>
      </c>
      <c r="AG78" s="24" t="s">
        <v>53</v>
      </c>
      <c r="AH78" s="26">
        <v>0</v>
      </c>
      <c r="AI78" s="26">
        <v>0</v>
      </c>
      <c r="AJ78" s="24" t="s">
        <v>53</v>
      </c>
      <c r="AK78" s="26">
        <v>0</v>
      </c>
      <c r="AL78" s="26">
        <v>0</v>
      </c>
      <c r="AM78" s="25" t="s">
        <v>51</v>
      </c>
      <c r="AN78" s="24" t="s">
        <v>51</v>
      </c>
      <c r="AO78" s="25" t="s">
        <v>51</v>
      </c>
      <c r="AP78" s="24" t="s">
        <v>51</v>
      </c>
    </row>
    <row r="79" spans="1:42" s="29" customFormat="1" x14ac:dyDescent="0.25">
      <c r="A79" s="24" t="s">
        <v>1111</v>
      </c>
      <c r="B79" s="28">
        <v>44836</v>
      </c>
      <c r="C79" s="24" t="s">
        <v>808</v>
      </c>
      <c r="D79" s="24" t="s">
        <v>935</v>
      </c>
      <c r="E79" s="24" t="s">
        <v>936</v>
      </c>
      <c r="F79" s="24" t="s">
        <v>960</v>
      </c>
      <c r="G79" s="24" t="s">
        <v>63</v>
      </c>
      <c r="H79" s="24" t="s">
        <v>51</v>
      </c>
      <c r="I79" s="26" t="s">
        <v>966</v>
      </c>
      <c r="J79" s="26" t="s">
        <v>51</v>
      </c>
      <c r="K79" s="26" t="s">
        <v>967</v>
      </c>
      <c r="L79" s="26" t="s">
        <v>161</v>
      </c>
      <c r="M79" s="26">
        <v>26.16</v>
      </c>
      <c r="N79" s="24" t="s">
        <v>66</v>
      </c>
      <c r="O79" s="24" t="s">
        <v>968</v>
      </c>
      <c r="P79" s="24" t="s">
        <v>969</v>
      </c>
      <c r="Q79" s="26">
        <f t="shared" si="6"/>
        <v>-26.16</v>
      </c>
      <c r="R79" s="26">
        <v>0</v>
      </c>
      <c r="S79" s="26">
        <v>-26.16</v>
      </c>
      <c r="T79" s="26">
        <v>0</v>
      </c>
      <c r="U79" s="24" t="s">
        <v>53</v>
      </c>
      <c r="V79" s="9">
        <f t="shared" si="4"/>
        <v>0</v>
      </c>
      <c r="W79" s="26">
        <v>0</v>
      </c>
      <c r="X79" s="24" t="s">
        <v>53</v>
      </c>
      <c r="Y79" s="9">
        <f t="shared" si="5"/>
        <v>0</v>
      </c>
      <c r="Z79" s="26">
        <v>0</v>
      </c>
      <c r="AA79" s="24" t="s">
        <v>53</v>
      </c>
      <c r="AB79" s="26">
        <v>0</v>
      </c>
      <c r="AC79" s="26">
        <v>0</v>
      </c>
      <c r="AD79" s="24" t="s">
        <v>53</v>
      </c>
      <c r="AE79" s="26">
        <v>0</v>
      </c>
      <c r="AF79" s="24">
        <v>0</v>
      </c>
      <c r="AG79" s="24" t="s">
        <v>53</v>
      </c>
      <c r="AH79" s="26">
        <v>0</v>
      </c>
      <c r="AI79" s="26">
        <v>0</v>
      </c>
      <c r="AJ79" s="24" t="s">
        <v>53</v>
      </c>
      <c r="AK79" s="26">
        <v>0</v>
      </c>
      <c r="AL79" s="26">
        <v>0</v>
      </c>
      <c r="AM79" s="25" t="s">
        <v>51</v>
      </c>
      <c r="AN79" s="24" t="s">
        <v>51</v>
      </c>
      <c r="AO79" s="25" t="s">
        <v>51</v>
      </c>
      <c r="AP79" s="24" t="s">
        <v>51</v>
      </c>
    </row>
    <row r="80" spans="1:42" s="29" customFormat="1" x14ac:dyDescent="0.25">
      <c r="A80" s="24" t="s">
        <v>1115</v>
      </c>
      <c r="B80" s="28">
        <v>44836</v>
      </c>
      <c r="C80" s="24" t="s">
        <v>1350</v>
      </c>
      <c r="D80" s="24" t="s">
        <v>935</v>
      </c>
      <c r="E80" s="24" t="s">
        <v>1354</v>
      </c>
      <c r="F80" s="24" t="s">
        <v>1382</v>
      </c>
      <c r="G80" s="24" t="s">
        <v>49</v>
      </c>
      <c r="H80" s="24" t="s">
        <v>1383</v>
      </c>
      <c r="I80" s="26" t="s">
        <v>51</v>
      </c>
      <c r="J80" s="26" t="s">
        <v>51</v>
      </c>
      <c r="K80" s="26" t="s">
        <v>51</v>
      </c>
      <c r="L80" s="26" t="s">
        <v>51</v>
      </c>
      <c r="M80" s="26">
        <v>0</v>
      </c>
      <c r="N80" s="24" t="s">
        <v>51</v>
      </c>
      <c r="O80" s="24" t="s">
        <v>52</v>
      </c>
      <c r="P80" s="24" t="s">
        <v>51</v>
      </c>
      <c r="Q80" s="26">
        <f t="shared" si="6"/>
        <v>10805.809526000001</v>
      </c>
      <c r="R80" s="26">
        <v>0</v>
      </c>
      <c r="S80" s="26">
        <v>8208.59</v>
      </c>
      <c r="T80" s="26">
        <v>0</v>
      </c>
      <c r="U80" s="24" t="s">
        <v>53</v>
      </c>
      <c r="V80" s="9">
        <f t="shared" si="4"/>
        <v>0</v>
      </c>
      <c r="W80" s="26">
        <v>2238.9823500000007</v>
      </c>
      <c r="X80" s="24" t="s">
        <v>53</v>
      </c>
      <c r="Y80" s="9">
        <f t="shared" si="5"/>
        <v>358.23717600000009</v>
      </c>
      <c r="Z80" s="26">
        <v>0</v>
      </c>
      <c r="AA80" s="24" t="s">
        <v>53</v>
      </c>
      <c r="AB80" s="26">
        <v>0</v>
      </c>
      <c r="AC80" s="26">
        <v>0</v>
      </c>
      <c r="AD80" s="24" t="s">
        <v>53</v>
      </c>
      <c r="AE80" s="26">
        <v>0</v>
      </c>
      <c r="AF80" s="24">
        <v>0</v>
      </c>
      <c r="AG80" s="24" t="s">
        <v>53</v>
      </c>
      <c r="AH80" s="26">
        <v>0</v>
      </c>
      <c r="AI80" s="26">
        <v>0</v>
      </c>
      <c r="AJ80" s="24" t="s">
        <v>53</v>
      </c>
      <c r="AK80" s="26">
        <v>0</v>
      </c>
      <c r="AL80" s="26">
        <v>0</v>
      </c>
      <c r="AM80" s="25" t="s">
        <v>51</v>
      </c>
      <c r="AN80" s="24" t="s">
        <v>51</v>
      </c>
      <c r="AO80" s="25" t="s">
        <v>51</v>
      </c>
      <c r="AP80" s="24" t="s">
        <v>51</v>
      </c>
    </row>
    <row r="81" spans="1:42" s="29" customFormat="1" x14ac:dyDescent="0.25">
      <c r="A81" s="24" t="s">
        <v>1117</v>
      </c>
      <c r="B81" s="28">
        <v>44836</v>
      </c>
      <c r="C81" s="24" t="s">
        <v>1596</v>
      </c>
      <c r="D81" s="24" t="s">
        <v>935</v>
      </c>
      <c r="E81" s="24" t="s">
        <v>1600</v>
      </c>
      <c r="F81" s="24" t="s">
        <v>1611</v>
      </c>
      <c r="G81" s="24" t="s">
        <v>49</v>
      </c>
      <c r="H81" s="24" t="s">
        <v>1633</v>
      </c>
      <c r="I81" s="26" t="s">
        <v>51</v>
      </c>
      <c r="J81" s="26" t="s">
        <v>51</v>
      </c>
      <c r="K81" s="26" t="s">
        <v>51</v>
      </c>
      <c r="L81" s="26" t="s">
        <v>51</v>
      </c>
      <c r="M81" s="26">
        <v>0</v>
      </c>
      <c r="N81" s="24" t="s">
        <v>51</v>
      </c>
      <c r="O81" s="24" t="s">
        <v>52</v>
      </c>
      <c r="P81" s="24" t="s">
        <v>51</v>
      </c>
      <c r="Q81" s="26">
        <f t="shared" si="6"/>
        <v>3149.2941179999998</v>
      </c>
      <c r="R81" s="26">
        <v>0</v>
      </c>
      <c r="S81" s="26">
        <v>1919.98</v>
      </c>
      <c r="T81" s="26">
        <v>0</v>
      </c>
      <c r="U81" s="24" t="s">
        <v>53</v>
      </c>
      <c r="V81" s="9">
        <f t="shared" si="4"/>
        <v>0</v>
      </c>
      <c r="W81" s="26">
        <v>1059.7535500000001</v>
      </c>
      <c r="X81" s="24" t="s">
        <v>53</v>
      </c>
      <c r="Y81" s="9">
        <f t="shared" si="5"/>
        <v>169.56056800000002</v>
      </c>
      <c r="Z81" s="26">
        <v>0</v>
      </c>
      <c r="AA81" s="24" t="s">
        <v>53</v>
      </c>
      <c r="AB81" s="26">
        <v>0</v>
      </c>
      <c r="AC81" s="26">
        <v>0</v>
      </c>
      <c r="AD81" s="24" t="s">
        <v>53</v>
      </c>
      <c r="AE81" s="26">
        <v>0</v>
      </c>
      <c r="AF81" s="24">
        <v>0</v>
      </c>
      <c r="AG81" s="24" t="s">
        <v>53</v>
      </c>
      <c r="AH81" s="26">
        <v>0</v>
      </c>
      <c r="AI81" s="26">
        <v>0</v>
      </c>
      <c r="AJ81" s="24" t="s">
        <v>53</v>
      </c>
      <c r="AK81" s="26">
        <v>0</v>
      </c>
      <c r="AL81" s="26">
        <v>0</v>
      </c>
      <c r="AM81" s="25" t="s">
        <v>51</v>
      </c>
      <c r="AN81" s="24" t="s">
        <v>51</v>
      </c>
      <c r="AO81" s="25" t="s">
        <v>51</v>
      </c>
      <c r="AP81" s="24" t="s">
        <v>51</v>
      </c>
    </row>
    <row r="82" spans="1:42" x14ac:dyDescent="0.25">
      <c r="A82" s="24" t="s">
        <v>1120</v>
      </c>
      <c r="B82" s="2">
        <v>44836</v>
      </c>
      <c r="C82" s="3" t="s">
        <v>808</v>
      </c>
      <c r="D82" s="3" t="s">
        <v>90</v>
      </c>
      <c r="E82" s="3" t="s">
        <v>97</v>
      </c>
      <c r="F82" s="3" t="s">
        <v>874</v>
      </c>
      <c r="G82" s="3" t="s">
        <v>49</v>
      </c>
      <c r="H82" s="3" t="s">
        <v>188</v>
      </c>
      <c r="I82" s="9" t="s">
        <v>51</v>
      </c>
      <c r="J82" s="9" t="s">
        <v>51</v>
      </c>
      <c r="K82" s="9" t="s">
        <v>51</v>
      </c>
      <c r="L82" s="9" t="s">
        <v>51</v>
      </c>
      <c r="M82" s="9">
        <v>0</v>
      </c>
      <c r="N82" s="3" t="s">
        <v>51</v>
      </c>
      <c r="O82" s="3" t="s">
        <v>52</v>
      </c>
      <c r="P82" s="3" t="s">
        <v>51</v>
      </c>
      <c r="Q82" s="9">
        <v>15017.480399999997</v>
      </c>
      <c r="R82" s="9">
        <v>0</v>
      </c>
      <c r="S82" s="9">
        <v>10945.77075</v>
      </c>
      <c r="T82" s="9">
        <v>0</v>
      </c>
      <c r="U82" s="3" t="s">
        <v>53</v>
      </c>
      <c r="V82" s="9">
        <f t="shared" si="4"/>
        <v>0</v>
      </c>
      <c r="W82" s="9">
        <v>3510.0946499999991</v>
      </c>
      <c r="X82" s="3" t="s">
        <v>54</v>
      </c>
      <c r="Y82" s="9">
        <f t="shared" si="5"/>
        <v>561.61514399999987</v>
      </c>
      <c r="Z82" s="9">
        <v>0</v>
      </c>
      <c r="AA82" s="3" t="s">
        <v>53</v>
      </c>
      <c r="AB82" s="9">
        <v>0</v>
      </c>
      <c r="AC82" s="9">
        <v>0</v>
      </c>
      <c r="AD82" s="3" t="s">
        <v>53</v>
      </c>
      <c r="AE82" s="9">
        <v>0</v>
      </c>
      <c r="AF82" s="3">
        <v>0</v>
      </c>
      <c r="AG82" s="3" t="s">
        <v>53</v>
      </c>
      <c r="AH82" s="9">
        <v>0</v>
      </c>
      <c r="AI82" s="9">
        <v>0</v>
      </c>
      <c r="AJ82" s="3" t="s">
        <v>53</v>
      </c>
      <c r="AK82" s="9">
        <v>0</v>
      </c>
      <c r="AL82" s="9">
        <v>0</v>
      </c>
      <c r="AM82" s="18" t="s">
        <v>51</v>
      </c>
      <c r="AN82" s="3" t="s">
        <v>51</v>
      </c>
      <c r="AO82" s="18" t="s">
        <v>51</v>
      </c>
      <c r="AP82" s="3" t="s">
        <v>51</v>
      </c>
    </row>
    <row r="83" spans="1:42" s="29" customFormat="1" x14ac:dyDescent="0.25">
      <c r="A83" s="24" t="s">
        <v>1123</v>
      </c>
      <c r="B83" s="28">
        <v>44836</v>
      </c>
      <c r="C83" s="24" t="s">
        <v>1350</v>
      </c>
      <c r="D83" s="24" t="s">
        <v>90</v>
      </c>
      <c r="E83" s="24" t="s">
        <v>1361</v>
      </c>
      <c r="F83" s="24" t="s">
        <v>1384</v>
      </c>
      <c r="G83" s="24" t="s">
        <v>49</v>
      </c>
      <c r="H83" s="24" t="s">
        <v>1385</v>
      </c>
      <c r="I83" s="26" t="s">
        <v>51</v>
      </c>
      <c r="J83" s="26" t="s">
        <v>51</v>
      </c>
      <c r="K83" s="26" t="s">
        <v>51</v>
      </c>
      <c r="L83" s="26" t="s">
        <v>51</v>
      </c>
      <c r="M83" s="26">
        <v>0</v>
      </c>
      <c r="N83" s="24" t="s">
        <v>51</v>
      </c>
      <c r="O83" s="24" t="s">
        <v>52</v>
      </c>
      <c r="P83" s="24" t="s">
        <v>51</v>
      </c>
      <c r="Q83" s="26">
        <f t="shared" ref="Q83:Q92" si="7">+S83+T83+V83+W83+Y83+Z83+AB83+AC83+AE83</f>
        <v>4296.2065980000007</v>
      </c>
      <c r="R83" s="26">
        <v>0</v>
      </c>
      <c r="S83" s="26">
        <v>3600.9675000000002</v>
      </c>
      <c r="T83" s="26">
        <v>0</v>
      </c>
      <c r="U83" s="24" t="s">
        <v>53</v>
      </c>
      <c r="V83" s="9">
        <f t="shared" si="4"/>
        <v>0</v>
      </c>
      <c r="W83" s="26">
        <v>599.34404999999992</v>
      </c>
      <c r="X83" s="24" t="s">
        <v>53</v>
      </c>
      <c r="Y83" s="9">
        <f t="shared" si="5"/>
        <v>95.895047999999989</v>
      </c>
      <c r="Z83" s="26">
        <v>0</v>
      </c>
      <c r="AA83" s="24" t="s">
        <v>53</v>
      </c>
      <c r="AB83" s="26">
        <v>0</v>
      </c>
      <c r="AC83" s="26">
        <v>0</v>
      </c>
      <c r="AD83" s="24" t="s">
        <v>53</v>
      </c>
      <c r="AE83" s="26">
        <v>0</v>
      </c>
      <c r="AF83" s="24">
        <v>0</v>
      </c>
      <c r="AG83" s="24" t="s">
        <v>53</v>
      </c>
      <c r="AH83" s="26">
        <v>0</v>
      </c>
      <c r="AI83" s="26">
        <v>0</v>
      </c>
      <c r="AJ83" s="24" t="s">
        <v>53</v>
      </c>
      <c r="AK83" s="26">
        <v>0</v>
      </c>
      <c r="AL83" s="26">
        <v>0</v>
      </c>
      <c r="AM83" s="25" t="s">
        <v>51</v>
      </c>
      <c r="AN83" s="24" t="s">
        <v>51</v>
      </c>
      <c r="AO83" s="25" t="s">
        <v>51</v>
      </c>
      <c r="AP83" s="24" t="s">
        <v>51</v>
      </c>
    </row>
    <row r="84" spans="1:42" s="29" customFormat="1" x14ac:dyDescent="0.25">
      <c r="A84" s="24" t="s">
        <v>1125</v>
      </c>
      <c r="B84" s="28">
        <v>44836</v>
      </c>
      <c r="C84" s="24" t="s">
        <v>1350</v>
      </c>
      <c r="D84" s="24" t="s">
        <v>90</v>
      </c>
      <c r="E84" s="24" t="s">
        <v>1361</v>
      </c>
      <c r="F84" s="24" t="s">
        <v>1384</v>
      </c>
      <c r="G84" s="24" t="s">
        <v>49</v>
      </c>
      <c r="H84" s="24" t="s">
        <v>1386</v>
      </c>
      <c r="I84" s="26" t="s">
        <v>51</v>
      </c>
      <c r="J84" s="26" t="s">
        <v>51</v>
      </c>
      <c r="K84" s="26" t="s">
        <v>51</v>
      </c>
      <c r="L84" s="26" t="s">
        <v>51</v>
      </c>
      <c r="M84" s="26">
        <v>0</v>
      </c>
      <c r="N84" s="24" t="s">
        <v>51</v>
      </c>
      <c r="O84" s="24" t="s">
        <v>1387</v>
      </c>
      <c r="P84" s="24" t="s">
        <v>1388</v>
      </c>
      <c r="Q84" s="26">
        <f t="shared" si="7"/>
        <v>14.35</v>
      </c>
      <c r="R84" s="26">
        <v>0</v>
      </c>
      <c r="S84" s="26">
        <v>14.35</v>
      </c>
      <c r="T84" s="26">
        <v>0</v>
      </c>
      <c r="U84" s="24" t="s">
        <v>53</v>
      </c>
      <c r="V84" s="9">
        <f t="shared" si="4"/>
        <v>0</v>
      </c>
      <c r="W84" s="26">
        <v>0</v>
      </c>
      <c r="X84" s="24" t="s">
        <v>53</v>
      </c>
      <c r="Y84" s="9">
        <f t="shared" si="5"/>
        <v>0</v>
      </c>
      <c r="Z84" s="26">
        <v>0</v>
      </c>
      <c r="AA84" s="24" t="s">
        <v>53</v>
      </c>
      <c r="AB84" s="26">
        <v>0</v>
      </c>
      <c r="AC84" s="26">
        <v>0</v>
      </c>
      <c r="AD84" s="24" t="s">
        <v>53</v>
      </c>
      <c r="AE84" s="26">
        <v>0</v>
      </c>
      <c r="AF84" s="24">
        <v>0</v>
      </c>
      <c r="AG84" s="24" t="s">
        <v>53</v>
      </c>
      <c r="AH84" s="26">
        <v>0</v>
      </c>
      <c r="AI84" s="26">
        <v>0</v>
      </c>
      <c r="AJ84" s="24" t="s">
        <v>53</v>
      </c>
      <c r="AK84" s="26">
        <v>0</v>
      </c>
      <c r="AL84" s="26">
        <v>0</v>
      </c>
      <c r="AM84" s="25" t="s">
        <v>51</v>
      </c>
      <c r="AN84" s="24" t="s">
        <v>51</v>
      </c>
      <c r="AO84" s="25" t="s">
        <v>51</v>
      </c>
      <c r="AP84" s="24" t="s">
        <v>51</v>
      </c>
    </row>
    <row r="85" spans="1:42" s="29" customFormat="1" x14ac:dyDescent="0.25">
      <c r="A85" s="24" t="s">
        <v>1127</v>
      </c>
      <c r="B85" s="28">
        <v>44836</v>
      </c>
      <c r="C85" s="24" t="s">
        <v>1350</v>
      </c>
      <c r="D85" s="24" t="s">
        <v>90</v>
      </c>
      <c r="E85" s="24" t="s">
        <v>1361</v>
      </c>
      <c r="F85" s="24" t="s">
        <v>1384</v>
      </c>
      <c r="G85" s="24" t="s">
        <v>49</v>
      </c>
      <c r="H85" s="24" t="s">
        <v>1389</v>
      </c>
      <c r="I85" s="26" t="s">
        <v>51</v>
      </c>
      <c r="J85" s="26" t="s">
        <v>51</v>
      </c>
      <c r="K85" s="26" t="s">
        <v>51</v>
      </c>
      <c r="L85" s="26" t="s">
        <v>51</v>
      </c>
      <c r="M85" s="26">
        <v>0</v>
      </c>
      <c r="N85" s="24" t="s">
        <v>51</v>
      </c>
      <c r="O85" s="24" t="s">
        <v>52</v>
      </c>
      <c r="P85" s="24" t="s">
        <v>51</v>
      </c>
      <c r="Q85" s="26">
        <f t="shared" si="7"/>
        <v>2513.2958599999997</v>
      </c>
      <c r="R85" s="26">
        <v>0</v>
      </c>
      <c r="S85" s="26">
        <v>1923.6</v>
      </c>
      <c r="T85" s="26">
        <v>0</v>
      </c>
      <c r="U85" s="24" t="s">
        <v>53</v>
      </c>
      <c r="V85" s="9">
        <f t="shared" si="4"/>
        <v>0</v>
      </c>
      <c r="W85" s="26">
        <v>508.35849999999999</v>
      </c>
      <c r="X85" s="24" t="s">
        <v>53</v>
      </c>
      <c r="Y85" s="9">
        <f t="shared" si="5"/>
        <v>81.337360000000004</v>
      </c>
      <c r="Z85" s="26">
        <v>0</v>
      </c>
      <c r="AA85" s="24" t="s">
        <v>53</v>
      </c>
      <c r="AB85" s="26">
        <v>0</v>
      </c>
      <c r="AC85" s="26">
        <v>0</v>
      </c>
      <c r="AD85" s="24" t="s">
        <v>53</v>
      </c>
      <c r="AE85" s="26">
        <v>0</v>
      </c>
      <c r="AF85" s="24">
        <v>0</v>
      </c>
      <c r="AG85" s="24" t="s">
        <v>53</v>
      </c>
      <c r="AH85" s="26">
        <v>0</v>
      </c>
      <c r="AI85" s="26">
        <v>0</v>
      </c>
      <c r="AJ85" s="24" t="s">
        <v>53</v>
      </c>
      <c r="AK85" s="26">
        <v>0</v>
      </c>
      <c r="AL85" s="26">
        <v>0</v>
      </c>
      <c r="AM85" s="25" t="s">
        <v>51</v>
      </c>
      <c r="AN85" s="24" t="s">
        <v>51</v>
      </c>
      <c r="AO85" s="25" t="s">
        <v>51</v>
      </c>
      <c r="AP85" s="24" t="s">
        <v>51</v>
      </c>
    </row>
    <row r="86" spans="1:42" s="29" customFormat="1" x14ac:dyDescent="0.25">
      <c r="A86" s="24" t="s">
        <v>1129</v>
      </c>
      <c r="B86" s="28">
        <v>44836</v>
      </c>
      <c r="C86" s="24" t="s">
        <v>1350</v>
      </c>
      <c r="D86" s="24" t="s">
        <v>90</v>
      </c>
      <c r="E86" s="24" t="s">
        <v>1361</v>
      </c>
      <c r="F86" s="24" t="s">
        <v>1384</v>
      </c>
      <c r="G86" s="24" t="s">
        <v>63</v>
      </c>
      <c r="H86" s="24" t="s">
        <v>51</v>
      </c>
      <c r="I86" s="26" t="s">
        <v>1390</v>
      </c>
      <c r="J86" s="26" t="s">
        <v>51</v>
      </c>
      <c r="K86" s="26" t="s">
        <v>1391</v>
      </c>
      <c r="L86" s="26" t="s">
        <v>161</v>
      </c>
      <c r="M86" s="26">
        <v>208.73</v>
      </c>
      <c r="N86" s="24" t="s">
        <v>66</v>
      </c>
      <c r="O86" s="24" t="s">
        <v>1392</v>
      </c>
      <c r="P86" s="24" t="s">
        <v>1393</v>
      </c>
      <c r="Q86" s="26">
        <f t="shared" si="7"/>
        <v>-13.243</v>
      </c>
      <c r="R86" s="26">
        <v>0</v>
      </c>
      <c r="S86" s="26">
        <v>-13.243</v>
      </c>
      <c r="T86" s="26">
        <v>0</v>
      </c>
      <c r="U86" s="24" t="s">
        <v>53</v>
      </c>
      <c r="V86" s="9">
        <f t="shared" si="4"/>
        <v>0</v>
      </c>
      <c r="W86" s="26">
        <v>0</v>
      </c>
      <c r="X86" s="24" t="s">
        <v>53</v>
      </c>
      <c r="Y86" s="9">
        <f t="shared" si="5"/>
        <v>0</v>
      </c>
      <c r="Z86" s="26">
        <v>0</v>
      </c>
      <c r="AA86" s="24" t="s">
        <v>53</v>
      </c>
      <c r="AB86" s="26">
        <v>0</v>
      </c>
      <c r="AC86" s="26">
        <v>0</v>
      </c>
      <c r="AD86" s="24" t="s">
        <v>53</v>
      </c>
      <c r="AE86" s="26">
        <v>0</v>
      </c>
      <c r="AF86" s="24">
        <v>0</v>
      </c>
      <c r="AG86" s="24" t="s">
        <v>53</v>
      </c>
      <c r="AH86" s="26">
        <v>0</v>
      </c>
      <c r="AI86" s="26">
        <v>0</v>
      </c>
      <c r="AJ86" s="24" t="s">
        <v>53</v>
      </c>
      <c r="AK86" s="26">
        <v>0</v>
      </c>
      <c r="AL86" s="26">
        <v>0</v>
      </c>
      <c r="AM86" s="25" t="s">
        <v>51</v>
      </c>
      <c r="AN86" s="24" t="s">
        <v>51</v>
      </c>
      <c r="AO86" s="25" t="s">
        <v>51</v>
      </c>
      <c r="AP86" s="24" t="s">
        <v>51</v>
      </c>
    </row>
    <row r="87" spans="1:42" s="29" customFormat="1" x14ac:dyDescent="0.25">
      <c r="A87" s="24" t="s">
        <v>1134</v>
      </c>
      <c r="B87" s="28">
        <v>44836</v>
      </c>
      <c r="C87" s="24" t="s">
        <v>1596</v>
      </c>
      <c r="D87" s="24" t="s">
        <v>90</v>
      </c>
      <c r="E87" s="24" t="s">
        <v>1603</v>
      </c>
      <c r="F87" s="24" t="s">
        <v>1634</v>
      </c>
      <c r="G87" s="24" t="s">
        <v>49</v>
      </c>
      <c r="H87" s="24" t="s">
        <v>1635</v>
      </c>
      <c r="I87" s="26" t="s">
        <v>51</v>
      </c>
      <c r="J87" s="26" t="s">
        <v>51</v>
      </c>
      <c r="K87" s="26" t="s">
        <v>51</v>
      </c>
      <c r="L87" s="26" t="s">
        <v>51</v>
      </c>
      <c r="M87" s="26">
        <v>0</v>
      </c>
      <c r="N87" s="24" t="s">
        <v>51</v>
      </c>
      <c r="O87" s="24" t="s">
        <v>52</v>
      </c>
      <c r="P87" s="24" t="s">
        <v>51</v>
      </c>
      <c r="Q87" s="26">
        <f t="shared" si="7"/>
        <v>6319.9139999999998</v>
      </c>
      <c r="R87" s="26">
        <v>0</v>
      </c>
      <c r="S87" s="26">
        <v>3689.44</v>
      </c>
      <c r="T87" s="26">
        <v>0</v>
      </c>
      <c r="U87" s="24" t="s">
        <v>53</v>
      </c>
      <c r="V87" s="9">
        <f t="shared" si="4"/>
        <v>0</v>
      </c>
      <c r="W87" s="26">
        <v>2267.65</v>
      </c>
      <c r="X87" s="24" t="s">
        <v>54</v>
      </c>
      <c r="Y87" s="9">
        <f t="shared" si="5"/>
        <v>362.82400000000001</v>
      </c>
      <c r="Z87" s="26">
        <v>0</v>
      </c>
      <c r="AA87" s="24" t="s">
        <v>53</v>
      </c>
      <c r="AB87" s="26">
        <v>0</v>
      </c>
      <c r="AC87" s="26">
        <v>0</v>
      </c>
      <c r="AD87" s="24" t="s">
        <v>53</v>
      </c>
      <c r="AE87" s="26">
        <v>0</v>
      </c>
      <c r="AF87" s="24">
        <v>0</v>
      </c>
      <c r="AG87" s="24" t="s">
        <v>53</v>
      </c>
      <c r="AH87" s="26">
        <v>0</v>
      </c>
      <c r="AI87" s="26">
        <v>0</v>
      </c>
      <c r="AJ87" s="24" t="s">
        <v>53</v>
      </c>
      <c r="AK87" s="26">
        <v>0</v>
      </c>
      <c r="AL87" s="26">
        <v>0</v>
      </c>
      <c r="AM87" s="25" t="s">
        <v>51</v>
      </c>
      <c r="AN87" s="24" t="s">
        <v>51</v>
      </c>
      <c r="AO87" s="25" t="s">
        <v>51</v>
      </c>
      <c r="AP87" s="24" t="s">
        <v>51</v>
      </c>
    </row>
    <row r="88" spans="1:42" s="29" customFormat="1" x14ac:dyDescent="0.25">
      <c r="A88" s="24" t="s">
        <v>1139</v>
      </c>
      <c r="B88" s="28">
        <v>44836</v>
      </c>
      <c r="C88" s="24" t="s">
        <v>807</v>
      </c>
      <c r="D88" s="24" t="s">
        <v>947</v>
      </c>
      <c r="E88" s="24" t="s">
        <v>948</v>
      </c>
      <c r="F88" s="24" t="s">
        <v>972</v>
      </c>
      <c r="G88" s="24" t="s">
        <v>49</v>
      </c>
      <c r="H88" s="24" t="s">
        <v>973</v>
      </c>
      <c r="I88" s="26" t="s">
        <v>51</v>
      </c>
      <c r="J88" s="26" t="s">
        <v>51</v>
      </c>
      <c r="K88" s="26" t="s">
        <v>51</v>
      </c>
      <c r="L88" s="26" t="s">
        <v>51</v>
      </c>
      <c r="M88" s="26">
        <v>0</v>
      </c>
      <c r="N88" s="24" t="s">
        <v>51</v>
      </c>
      <c r="O88" s="24" t="s">
        <v>52</v>
      </c>
      <c r="P88" s="24" t="s">
        <v>51</v>
      </c>
      <c r="Q88" s="26">
        <f t="shared" si="7"/>
        <v>83.115099999999998</v>
      </c>
      <c r="R88" s="26">
        <v>0</v>
      </c>
      <c r="S88" s="26">
        <v>83.115099999999998</v>
      </c>
      <c r="T88" s="26">
        <v>0</v>
      </c>
      <c r="U88" s="24" t="s">
        <v>53</v>
      </c>
      <c r="V88" s="9">
        <f t="shared" si="4"/>
        <v>0</v>
      </c>
      <c r="W88" s="26">
        <v>0</v>
      </c>
      <c r="X88" s="24" t="s">
        <v>53</v>
      </c>
      <c r="Y88" s="9">
        <f t="shared" si="5"/>
        <v>0</v>
      </c>
      <c r="Z88" s="26">
        <v>0</v>
      </c>
      <c r="AA88" s="24" t="s">
        <v>53</v>
      </c>
      <c r="AB88" s="26">
        <v>0</v>
      </c>
      <c r="AC88" s="26">
        <v>0</v>
      </c>
      <c r="AD88" s="24" t="s">
        <v>53</v>
      </c>
      <c r="AE88" s="26">
        <v>0</v>
      </c>
      <c r="AF88" s="24">
        <v>0</v>
      </c>
      <c r="AG88" s="24" t="s">
        <v>53</v>
      </c>
      <c r="AH88" s="26">
        <v>0</v>
      </c>
      <c r="AI88" s="26">
        <v>0</v>
      </c>
      <c r="AJ88" s="24" t="s">
        <v>53</v>
      </c>
      <c r="AK88" s="26">
        <v>0</v>
      </c>
      <c r="AL88" s="26">
        <v>0</v>
      </c>
      <c r="AM88" s="25" t="s">
        <v>51</v>
      </c>
      <c r="AN88" s="24" t="s">
        <v>51</v>
      </c>
      <c r="AO88" s="25" t="s">
        <v>51</v>
      </c>
      <c r="AP88" s="24" t="s">
        <v>51</v>
      </c>
    </row>
    <row r="89" spans="1:42" s="29" customFormat="1" x14ac:dyDescent="0.25">
      <c r="A89" s="24" t="s">
        <v>1143</v>
      </c>
      <c r="B89" s="28">
        <v>44836</v>
      </c>
      <c r="C89" s="24" t="s">
        <v>1596</v>
      </c>
      <c r="D89" s="24" t="s">
        <v>947</v>
      </c>
      <c r="E89" s="24" t="s">
        <v>1610</v>
      </c>
      <c r="F89" s="24" t="s">
        <v>1636</v>
      </c>
      <c r="G89" s="24" t="s">
        <v>49</v>
      </c>
      <c r="H89" s="24" t="s">
        <v>1637</v>
      </c>
      <c r="I89" s="26" t="s">
        <v>51</v>
      </c>
      <c r="J89" s="26" t="s">
        <v>51</v>
      </c>
      <c r="K89" s="26" t="s">
        <v>51</v>
      </c>
      <c r="L89" s="26" t="s">
        <v>51</v>
      </c>
      <c r="M89" s="26">
        <v>0</v>
      </c>
      <c r="N89" s="24" t="s">
        <v>51</v>
      </c>
      <c r="O89" s="24" t="s">
        <v>52</v>
      </c>
      <c r="P89" s="24" t="s">
        <v>51</v>
      </c>
      <c r="Q89" s="26">
        <f t="shared" si="7"/>
        <v>5178.1983140000002</v>
      </c>
      <c r="R89" s="26">
        <v>0</v>
      </c>
      <c r="S89" s="26">
        <v>3306.49</v>
      </c>
      <c r="T89" s="26">
        <v>0</v>
      </c>
      <c r="U89" s="24" t="s">
        <v>53</v>
      </c>
      <c r="V89" s="9">
        <f t="shared" si="4"/>
        <v>0</v>
      </c>
      <c r="W89" s="26">
        <v>1613.5416500000003</v>
      </c>
      <c r="X89" s="24" t="s">
        <v>54</v>
      </c>
      <c r="Y89" s="9">
        <f t="shared" si="5"/>
        <v>258.16666400000008</v>
      </c>
      <c r="Z89" s="26">
        <v>0</v>
      </c>
      <c r="AA89" s="24" t="s">
        <v>53</v>
      </c>
      <c r="AB89" s="26">
        <v>0</v>
      </c>
      <c r="AC89" s="26">
        <v>0</v>
      </c>
      <c r="AD89" s="24" t="s">
        <v>53</v>
      </c>
      <c r="AE89" s="26">
        <v>0</v>
      </c>
      <c r="AF89" s="24">
        <v>0</v>
      </c>
      <c r="AG89" s="24" t="s">
        <v>53</v>
      </c>
      <c r="AH89" s="26">
        <v>0</v>
      </c>
      <c r="AI89" s="26">
        <v>0</v>
      </c>
      <c r="AJ89" s="24" t="s">
        <v>53</v>
      </c>
      <c r="AK89" s="26">
        <v>0</v>
      </c>
      <c r="AL89" s="26">
        <v>0</v>
      </c>
      <c r="AM89" s="25" t="s">
        <v>51</v>
      </c>
      <c r="AN89" s="24" t="s">
        <v>51</v>
      </c>
      <c r="AO89" s="25" t="s">
        <v>51</v>
      </c>
      <c r="AP89" s="24" t="s">
        <v>51</v>
      </c>
    </row>
    <row r="90" spans="1:42" s="29" customFormat="1" x14ac:dyDescent="0.25">
      <c r="A90" s="24" t="s">
        <v>1145</v>
      </c>
      <c r="B90" s="28">
        <v>44836</v>
      </c>
      <c r="C90" s="24" t="s">
        <v>1596</v>
      </c>
      <c r="D90" s="24" t="s">
        <v>947</v>
      </c>
      <c r="E90" s="24" t="s">
        <v>1610</v>
      </c>
      <c r="F90" s="24" t="s">
        <v>1636</v>
      </c>
      <c r="G90" s="24" t="s">
        <v>63</v>
      </c>
      <c r="H90" s="24" t="s">
        <v>51</v>
      </c>
      <c r="I90" s="26" t="s">
        <v>1638</v>
      </c>
      <c r="J90" s="26" t="s">
        <v>51</v>
      </c>
      <c r="K90" s="26" t="s">
        <v>1639</v>
      </c>
      <c r="L90" s="26" t="s">
        <v>1630</v>
      </c>
      <c r="M90" s="26">
        <v>346.39</v>
      </c>
      <c r="N90" s="24" t="s">
        <v>66</v>
      </c>
      <c r="O90" s="24" t="s">
        <v>1640</v>
      </c>
      <c r="P90" s="24" t="s">
        <v>1641</v>
      </c>
      <c r="Q90" s="26">
        <f t="shared" si="7"/>
        <v>-33.96</v>
      </c>
      <c r="R90" s="26">
        <v>0</v>
      </c>
      <c r="S90" s="26">
        <v>-33.96</v>
      </c>
      <c r="T90" s="26">
        <v>0</v>
      </c>
      <c r="U90" s="24" t="s">
        <v>53</v>
      </c>
      <c r="V90" s="9">
        <f t="shared" si="4"/>
        <v>0</v>
      </c>
      <c r="W90" s="26">
        <v>0</v>
      </c>
      <c r="X90" s="24" t="s">
        <v>53</v>
      </c>
      <c r="Y90" s="9">
        <f t="shared" si="5"/>
        <v>0</v>
      </c>
      <c r="Z90" s="26">
        <v>0</v>
      </c>
      <c r="AA90" s="24" t="s">
        <v>53</v>
      </c>
      <c r="AB90" s="26">
        <v>0</v>
      </c>
      <c r="AC90" s="26">
        <v>0</v>
      </c>
      <c r="AD90" s="24" t="s">
        <v>53</v>
      </c>
      <c r="AE90" s="26">
        <v>0</v>
      </c>
      <c r="AF90" s="24">
        <v>0</v>
      </c>
      <c r="AG90" s="24" t="s">
        <v>53</v>
      </c>
      <c r="AH90" s="26">
        <v>0</v>
      </c>
      <c r="AI90" s="26">
        <v>0</v>
      </c>
      <c r="AJ90" s="24" t="s">
        <v>53</v>
      </c>
      <c r="AK90" s="26">
        <v>0</v>
      </c>
      <c r="AL90" s="26">
        <v>0</v>
      </c>
      <c r="AM90" s="25" t="s">
        <v>51</v>
      </c>
      <c r="AN90" s="24" t="s">
        <v>51</v>
      </c>
      <c r="AO90" s="25" t="s">
        <v>51</v>
      </c>
      <c r="AP90" s="24" t="s">
        <v>51</v>
      </c>
    </row>
    <row r="91" spans="1:42" s="29" customFormat="1" x14ac:dyDescent="0.25">
      <c r="A91" s="24" t="s">
        <v>1147</v>
      </c>
      <c r="B91" s="28">
        <v>44836</v>
      </c>
      <c r="C91" s="24" t="s">
        <v>807</v>
      </c>
      <c r="D91" s="24" t="s">
        <v>943</v>
      </c>
      <c r="E91" s="24" t="s">
        <v>944</v>
      </c>
      <c r="F91" s="24" t="s">
        <v>970</v>
      </c>
      <c r="G91" s="24" t="s">
        <v>49</v>
      </c>
      <c r="H91" s="24" t="s">
        <v>971</v>
      </c>
      <c r="I91" s="26" t="s">
        <v>51</v>
      </c>
      <c r="J91" s="26" t="s">
        <v>51</v>
      </c>
      <c r="K91" s="26" t="s">
        <v>51</v>
      </c>
      <c r="L91" s="26" t="s">
        <v>51</v>
      </c>
      <c r="M91" s="26">
        <v>0</v>
      </c>
      <c r="N91" s="24" t="s">
        <v>51</v>
      </c>
      <c r="O91" s="24" t="s">
        <v>52</v>
      </c>
      <c r="P91" s="24" t="s">
        <v>51</v>
      </c>
      <c r="Q91" s="26">
        <f t="shared" si="7"/>
        <v>2742.0809560000007</v>
      </c>
      <c r="R91" s="26">
        <v>0</v>
      </c>
      <c r="S91" s="26">
        <v>2485.1623000000004</v>
      </c>
      <c r="T91" s="26">
        <v>0</v>
      </c>
      <c r="U91" s="24" t="s">
        <v>53</v>
      </c>
      <c r="V91" s="9">
        <f t="shared" si="4"/>
        <v>0</v>
      </c>
      <c r="W91" s="26">
        <v>221.48160000000001</v>
      </c>
      <c r="X91" s="24" t="s">
        <v>53</v>
      </c>
      <c r="Y91" s="9">
        <f t="shared" si="5"/>
        <v>35.437056000000005</v>
      </c>
      <c r="Z91" s="26">
        <v>0</v>
      </c>
      <c r="AA91" s="24" t="s">
        <v>53</v>
      </c>
      <c r="AB91" s="26">
        <v>0</v>
      </c>
      <c r="AC91" s="26">
        <v>0</v>
      </c>
      <c r="AD91" s="24" t="s">
        <v>53</v>
      </c>
      <c r="AE91" s="26">
        <v>0</v>
      </c>
      <c r="AF91" s="24">
        <v>0</v>
      </c>
      <c r="AG91" s="24" t="s">
        <v>53</v>
      </c>
      <c r="AH91" s="26">
        <v>0</v>
      </c>
      <c r="AI91" s="26">
        <v>0</v>
      </c>
      <c r="AJ91" s="24" t="s">
        <v>53</v>
      </c>
      <c r="AK91" s="26">
        <v>0</v>
      </c>
      <c r="AL91" s="26">
        <v>0</v>
      </c>
      <c r="AM91" s="25" t="s">
        <v>51</v>
      </c>
      <c r="AN91" s="24" t="s">
        <v>51</v>
      </c>
      <c r="AO91" s="25" t="s">
        <v>51</v>
      </c>
      <c r="AP91" s="24" t="s">
        <v>51</v>
      </c>
    </row>
    <row r="92" spans="1:42" s="29" customFormat="1" x14ac:dyDescent="0.25">
      <c r="A92" s="24" t="s">
        <v>1148</v>
      </c>
      <c r="B92" s="28">
        <v>44836</v>
      </c>
      <c r="C92" s="24" t="s">
        <v>1596</v>
      </c>
      <c r="D92" s="24" t="s">
        <v>943</v>
      </c>
      <c r="E92" s="24" t="s">
        <v>1620</v>
      </c>
      <c r="F92" s="24" t="s">
        <v>1642</v>
      </c>
      <c r="G92" s="24" t="s">
        <v>49</v>
      </c>
      <c r="H92" s="24" t="s">
        <v>1643</v>
      </c>
      <c r="I92" s="26" t="s">
        <v>51</v>
      </c>
      <c r="J92" s="26" t="s">
        <v>51</v>
      </c>
      <c r="K92" s="26" t="s">
        <v>51</v>
      </c>
      <c r="L92" s="26" t="s">
        <v>51</v>
      </c>
      <c r="M92" s="26">
        <v>0</v>
      </c>
      <c r="N92" s="24" t="s">
        <v>51</v>
      </c>
      <c r="O92" s="24" t="s">
        <v>52</v>
      </c>
      <c r="P92" s="24" t="s">
        <v>51</v>
      </c>
      <c r="Q92" s="26">
        <f t="shared" si="7"/>
        <v>5434.3060780000005</v>
      </c>
      <c r="R92" s="26">
        <v>0</v>
      </c>
      <c r="S92" s="26">
        <v>3581.34</v>
      </c>
      <c r="T92" s="26">
        <v>0</v>
      </c>
      <c r="U92" s="24" t="s">
        <v>53</v>
      </c>
      <c r="V92" s="9">
        <f t="shared" si="4"/>
        <v>0</v>
      </c>
      <c r="W92" s="26">
        <v>1597.3845500000004</v>
      </c>
      <c r="X92" s="24" t="s">
        <v>54</v>
      </c>
      <c r="Y92" s="9">
        <f t="shared" si="5"/>
        <v>255.58152800000008</v>
      </c>
      <c r="Z92" s="26">
        <v>0</v>
      </c>
      <c r="AA92" s="24" t="s">
        <v>53</v>
      </c>
      <c r="AB92" s="26">
        <v>0</v>
      </c>
      <c r="AC92" s="26">
        <v>0</v>
      </c>
      <c r="AD92" s="24" t="s">
        <v>53</v>
      </c>
      <c r="AE92" s="26">
        <v>0</v>
      </c>
      <c r="AF92" s="24">
        <v>0</v>
      </c>
      <c r="AG92" s="24" t="s">
        <v>53</v>
      </c>
      <c r="AH92" s="26">
        <v>0</v>
      </c>
      <c r="AI92" s="26">
        <v>0</v>
      </c>
      <c r="AJ92" s="24" t="s">
        <v>53</v>
      </c>
      <c r="AK92" s="26">
        <v>0</v>
      </c>
      <c r="AL92" s="26">
        <v>0</v>
      </c>
      <c r="AM92" s="25" t="s">
        <v>51</v>
      </c>
      <c r="AN92" s="24" t="s">
        <v>51</v>
      </c>
      <c r="AO92" s="25" t="s">
        <v>51</v>
      </c>
      <c r="AP92" s="24" t="s">
        <v>51</v>
      </c>
    </row>
    <row r="93" spans="1:42" x14ac:dyDescent="0.25">
      <c r="A93" s="24" t="s">
        <v>1149</v>
      </c>
      <c r="B93" s="2">
        <v>44836</v>
      </c>
      <c r="C93" s="3" t="s">
        <v>807</v>
      </c>
      <c r="D93" s="3" t="s">
        <v>832</v>
      </c>
      <c r="E93" s="3" t="s">
        <v>151</v>
      </c>
      <c r="F93" s="3" t="s">
        <v>194</v>
      </c>
      <c r="G93" s="3" t="s">
        <v>49</v>
      </c>
      <c r="H93" s="3" t="s">
        <v>192</v>
      </c>
      <c r="I93" s="9" t="s">
        <v>51</v>
      </c>
      <c r="J93" s="9" t="s">
        <v>51</v>
      </c>
      <c r="K93" s="9" t="s">
        <v>51</v>
      </c>
      <c r="L93" s="9" t="s">
        <v>51</v>
      </c>
      <c r="M93" s="9">
        <v>0</v>
      </c>
      <c r="N93" s="3" t="s">
        <v>51</v>
      </c>
      <c r="O93" s="3" t="s">
        <v>52</v>
      </c>
      <c r="P93" s="3" t="s">
        <v>51</v>
      </c>
      <c r="Q93" s="9">
        <v>683.97224600000004</v>
      </c>
      <c r="R93" s="9">
        <v>0</v>
      </c>
      <c r="S93" s="9">
        <v>469.91010000000006</v>
      </c>
      <c r="T93" s="9">
        <v>0</v>
      </c>
      <c r="U93" s="3" t="s">
        <v>53</v>
      </c>
      <c r="V93" s="9">
        <f t="shared" si="4"/>
        <v>0</v>
      </c>
      <c r="W93" s="9">
        <v>184.53635</v>
      </c>
      <c r="X93" s="3" t="s">
        <v>53</v>
      </c>
      <c r="Y93" s="9">
        <f t="shared" si="5"/>
        <v>29.525815999999999</v>
      </c>
      <c r="Z93" s="9">
        <v>0</v>
      </c>
      <c r="AA93" s="3" t="s">
        <v>53</v>
      </c>
      <c r="AB93" s="9">
        <v>0</v>
      </c>
      <c r="AC93" s="9">
        <v>0</v>
      </c>
      <c r="AD93" s="3" t="s">
        <v>53</v>
      </c>
      <c r="AE93" s="9">
        <v>0</v>
      </c>
      <c r="AF93" s="3">
        <v>0</v>
      </c>
      <c r="AG93" s="3" t="s">
        <v>53</v>
      </c>
      <c r="AH93" s="9">
        <v>0</v>
      </c>
      <c r="AI93" s="9">
        <v>0</v>
      </c>
      <c r="AJ93" s="3" t="s">
        <v>53</v>
      </c>
      <c r="AK93" s="9">
        <v>0</v>
      </c>
      <c r="AL93" s="9">
        <v>0</v>
      </c>
      <c r="AM93" s="18" t="s">
        <v>51</v>
      </c>
      <c r="AN93" s="3" t="s">
        <v>51</v>
      </c>
      <c r="AO93" s="18" t="s">
        <v>51</v>
      </c>
      <c r="AP93" s="3" t="s">
        <v>51</v>
      </c>
    </row>
    <row r="94" spans="1:42" x14ac:dyDescent="0.25">
      <c r="A94" s="24" t="s">
        <v>1150</v>
      </c>
      <c r="B94" s="2">
        <v>44836</v>
      </c>
      <c r="C94" s="3" t="s">
        <v>807</v>
      </c>
      <c r="D94" s="3" t="s">
        <v>832</v>
      </c>
      <c r="E94" s="3" t="s">
        <v>151</v>
      </c>
      <c r="F94" s="3" t="s">
        <v>194</v>
      </c>
      <c r="G94" s="3" t="s">
        <v>49</v>
      </c>
      <c r="H94" s="3" t="s">
        <v>195</v>
      </c>
      <c r="I94" s="9" t="s">
        <v>51</v>
      </c>
      <c r="J94" s="9" t="s">
        <v>51</v>
      </c>
      <c r="K94" s="9" t="s">
        <v>51</v>
      </c>
      <c r="L94" s="9" t="s">
        <v>51</v>
      </c>
      <c r="M94" s="9">
        <v>0</v>
      </c>
      <c r="N94" s="3" t="s">
        <v>51</v>
      </c>
      <c r="O94" s="3" t="s">
        <v>196</v>
      </c>
      <c r="P94" s="3" t="s">
        <v>197</v>
      </c>
      <c r="Q94" s="9">
        <v>644.79949999999997</v>
      </c>
      <c r="R94" s="9">
        <v>0</v>
      </c>
      <c r="S94" s="9">
        <v>556.52350000000001</v>
      </c>
      <c r="T94" s="9">
        <v>76.099999999999994</v>
      </c>
      <c r="U94" s="3" t="s">
        <v>54</v>
      </c>
      <c r="V94" s="9">
        <f t="shared" si="4"/>
        <v>12.176</v>
      </c>
      <c r="W94" s="9">
        <v>0</v>
      </c>
      <c r="X94" s="3" t="s">
        <v>53</v>
      </c>
      <c r="Y94" s="9">
        <f t="shared" si="5"/>
        <v>0</v>
      </c>
      <c r="Z94" s="9">
        <v>0</v>
      </c>
      <c r="AA94" s="3" t="s">
        <v>53</v>
      </c>
      <c r="AB94" s="9">
        <v>0</v>
      </c>
      <c r="AC94" s="9">
        <v>0</v>
      </c>
      <c r="AD94" s="3" t="s">
        <v>53</v>
      </c>
      <c r="AE94" s="9">
        <v>0</v>
      </c>
      <c r="AF94" s="3">
        <v>0</v>
      </c>
      <c r="AG94" s="3" t="s">
        <v>53</v>
      </c>
      <c r="AH94" s="9">
        <v>0</v>
      </c>
      <c r="AI94" s="9">
        <v>0</v>
      </c>
      <c r="AJ94" s="3" t="s">
        <v>53</v>
      </c>
      <c r="AK94" s="9">
        <v>0</v>
      </c>
      <c r="AL94" s="9">
        <v>0</v>
      </c>
      <c r="AM94" s="18" t="s">
        <v>51</v>
      </c>
      <c r="AN94" s="3" t="s">
        <v>51</v>
      </c>
      <c r="AO94" s="18" t="s">
        <v>51</v>
      </c>
      <c r="AP94" s="3" t="s">
        <v>51</v>
      </c>
    </row>
    <row r="95" spans="1:42" x14ac:dyDescent="0.25">
      <c r="A95" s="24" t="s">
        <v>1151</v>
      </c>
      <c r="B95" s="2">
        <v>44836</v>
      </c>
      <c r="C95" s="3" t="s">
        <v>807</v>
      </c>
      <c r="D95" s="3" t="s">
        <v>832</v>
      </c>
      <c r="E95" s="3" t="s">
        <v>151</v>
      </c>
      <c r="F95" s="3" t="s">
        <v>194</v>
      </c>
      <c r="G95" s="3" t="s">
        <v>49</v>
      </c>
      <c r="H95" s="3" t="s">
        <v>199</v>
      </c>
      <c r="I95" s="9" t="s">
        <v>51</v>
      </c>
      <c r="J95" s="9" t="s">
        <v>51</v>
      </c>
      <c r="K95" s="9" t="s">
        <v>51</v>
      </c>
      <c r="L95" s="9" t="s">
        <v>51</v>
      </c>
      <c r="M95" s="9">
        <v>0</v>
      </c>
      <c r="N95" s="3" t="s">
        <v>51</v>
      </c>
      <c r="O95" s="3" t="s">
        <v>52</v>
      </c>
      <c r="P95" s="3" t="s">
        <v>51</v>
      </c>
      <c r="Q95" s="9">
        <v>14437.033377999998</v>
      </c>
      <c r="R95" s="9">
        <v>0</v>
      </c>
      <c r="S95" s="9">
        <v>9324.3809999999994</v>
      </c>
      <c r="T95" s="9">
        <v>0</v>
      </c>
      <c r="U95" s="3" t="s">
        <v>53</v>
      </c>
      <c r="V95" s="9">
        <f t="shared" si="4"/>
        <v>0</v>
      </c>
      <c r="W95" s="9">
        <v>4407.4589500000002</v>
      </c>
      <c r="X95" s="3" t="s">
        <v>53</v>
      </c>
      <c r="Y95" s="9">
        <f t="shared" si="5"/>
        <v>705.19343200000003</v>
      </c>
      <c r="Z95" s="9">
        <v>0</v>
      </c>
      <c r="AA95" s="3" t="s">
        <v>53</v>
      </c>
      <c r="AB95" s="9">
        <v>0</v>
      </c>
      <c r="AC95" s="9">
        <v>0</v>
      </c>
      <c r="AD95" s="3" t="s">
        <v>53</v>
      </c>
      <c r="AE95" s="9">
        <v>0</v>
      </c>
      <c r="AF95" s="3">
        <v>0</v>
      </c>
      <c r="AG95" s="3" t="s">
        <v>53</v>
      </c>
      <c r="AH95" s="9">
        <v>0</v>
      </c>
      <c r="AI95" s="9">
        <v>0</v>
      </c>
      <c r="AJ95" s="3" t="s">
        <v>53</v>
      </c>
      <c r="AK95" s="9">
        <v>0</v>
      </c>
      <c r="AL95" s="9">
        <v>0</v>
      </c>
      <c r="AM95" s="18" t="s">
        <v>51</v>
      </c>
      <c r="AN95" s="3" t="s">
        <v>51</v>
      </c>
      <c r="AO95" s="18" t="s">
        <v>51</v>
      </c>
      <c r="AP95" s="3" t="s">
        <v>51</v>
      </c>
    </row>
    <row r="96" spans="1:42" s="29" customFormat="1" x14ac:dyDescent="0.25">
      <c r="A96" s="24" t="s">
        <v>1152</v>
      </c>
      <c r="B96" s="28">
        <v>44836</v>
      </c>
      <c r="C96" s="24" t="s">
        <v>1596</v>
      </c>
      <c r="D96" s="24" t="s">
        <v>832</v>
      </c>
      <c r="E96" s="24" t="s">
        <v>1627</v>
      </c>
      <c r="F96" s="24" t="s">
        <v>1644</v>
      </c>
      <c r="G96" s="24" t="s">
        <v>49</v>
      </c>
      <c r="H96" s="24" t="s">
        <v>1645</v>
      </c>
      <c r="I96" s="26" t="s">
        <v>51</v>
      </c>
      <c r="J96" s="26" t="s">
        <v>51</v>
      </c>
      <c r="K96" s="26" t="s">
        <v>51</v>
      </c>
      <c r="L96" s="26" t="s">
        <v>51</v>
      </c>
      <c r="M96" s="26">
        <v>0</v>
      </c>
      <c r="N96" s="24" t="s">
        <v>51</v>
      </c>
      <c r="O96" s="24" t="s">
        <v>52</v>
      </c>
      <c r="P96" s="24" t="s">
        <v>51</v>
      </c>
      <c r="Q96" s="26">
        <f>+S96+T96+V96+W96+Y96+Z96+AB96+AC96+AE96</f>
        <v>218.15880000000001</v>
      </c>
      <c r="R96" s="26">
        <v>0</v>
      </c>
      <c r="S96" s="26">
        <v>135.30000000000001</v>
      </c>
      <c r="T96" s="26">
        <v>0</v>
      </c>
      <c r="U96" s="24" t="s">
        <v>53</v>
      </c>
      <c r="V96" s="9">
        <f t="shared" si="4"/>
        <v>0</v>
      </c>
      <c r="W96" s="26">
        <v>71.429999999999993</v>
      </c>
      <c r="X96" s="24" t="s">
        <v>53</v>
      </c>
      <c r="Y96" s="9">
        <f t="shared" si="5"/>
        <v>11.428799999999999</v>
      </c>
      <c r="Z96" s="26">
        <v>0</v>
      </c>
      <c r="AA96" s="24" t="s">
        <v>53</v>
      </c>
      <c r="AB96" s="26">
        <v>0</v>
      </c>
      <c r="AC96" s="26">
        <v>0</v>
      </c>
      <c r="AD96" s="24" t="s">
        <v>53</v>
      </c>
      <c r="AE96" s="26">
        <v>0</v>
      </c>
      <c r="AF96" s="24">
        <v>0</v>
      </c>
      <c r="AG96" s="24" t="s">
        <v>53</v>
      </c>
      <c r="AH96" s="26">
        <v>0</v>
      </c>
      <c r="AI96" s="26">
        <v>0</v>
      </c>
      <c r="AJ96" s="24" t="s">
        <v>53</v>
      </c>
      <c r="AK96" s="26">
        <v>0</v>
      </c>
      <c r="AL96" s="26">
        <v>0</v>
      </c>
      <c r="AM96" s="25" t="s">
        <v>51</v>
      </c>
      <c r="AN96" s="24" t="s">
        <v>51</v>
      </c>
      <c r="AO96" s="25" t="s">
        <v>51</v>
      </c>
      <c r="AP96" s="24" t="s">
        <v>51</v>
      </c>
    </row>
    <row r="97" spans="1:42" x14ac:dyDescent="0.25">
      <c r="A97" s="24" t="s">
        <v>1153</v>
      </c>
      <c r="B97" s="2">
        <v>44836</v>
      </c>
      <c r="C97" s="3" t="s">
        <v>807</v>
      </c>
      <c r="D97" s="3" t="s">
        <v>833</v>
      </c>
      <c r="E97" s="3" t="s">
        <v>201</v>
      </c>
      <c r="F97" s="3" t="s">
        <v>204</v>
      </c>
      <c r="G97" s="3" t="s">
        <v>49</v>
      </c>
      <c r="H97" s="3" t="s">
        <v>202</v>
      </c>
      <c r="I97" s="9" t="s">
        <v>51</v>
      </c>
      <c r="J97" s="9" t="s">
        <v>51</v>
      </c>
      <c r="K97" s="9" t="s">
        <v>51</v>
      </c>
      <c r="L97" s="9" t="s">
        <v>51</v>
      </c>
      <c r="M97" s="9">
        <v>0</v>
      </c>
      <c r="N97" s="3" t="s">
        <v>51</v>
      </c>
      <c r="O97" s="3" t="s">
        <v>52</v>
      </c>
      <c r="P97" s="3" t="s">
        <v>51</v>
      </c>
      <c r="Q97" s="9">
        <v>5405.5389500000001</v>
      </c>
      <c r="R97" s="9">
        <v>0</v>
      </c>
      <c r="S97" s="9">
        <v>3759.0340999999999</v>
      </c>
      <c r="T97" s="9">
        <v>0</v>
      </c>
      <c r="U97" s="3" t="s">
        <v>53</v>
      </c>
      <c r="V97" s="9">
        <f t="shared" si="4"/>
        <v>0</v>
      </c>
      <c r="W97" s="9">
        <v>1419.4008500000002</v>
      </c>
      <c r="X97" s="3" t="s">
        <v>53</v>
      </c>
      <c r="Y97" s="9">
        <f t="shared" si="5"/>
        <v>227.10413600000004</v>
      </c>
      <c r="Z97" s="9">
        <v>0</v>
      </c>
      <c r="AA97" s="3" t="s">
        <v>53</v>
      </c>
      <c r="AB97" s="9">
        <v>0</v>
      </c>
      <c r="AC97" s="9">
        <v>0</v>
      </c>
      <c r="AD97" s="3" t="s">
        <v>53</v>
      </c>
      <c r="AE97" s="9">
        <v>0</v>
      </c>
      <c r="AF97" s="3">
        <v>0</v>
      </c>
      <c r="AG97" s="3" t="s">
        <v>53</v>
      </c>
      <c r="AH97" s="9">
        <v>0</v>
      </c>
      <c r="AI97" s="9">
        <v>0</v>
      </c>
      <c r="AJ97" s="3" t="s">
        <v>53</v>
      </c>
      <c r="AK97" s="9">
        <v>0</v>
      </c>
      <c r="AL97" s="9">
        <v>0</v>
      </c>
      <c r="AM97" s="18" t="s">
        <v>51</v>
      </c>
      <c r="AN97" s="3" t="s">
        <v>51</v>
      </c>
      <c r="AO97" s="18" t="s">
        <v>51</v>
      </c>
      <c r="AP97" s="3" t="s">
        <v>51</v>
      </c>
    </row>
    <row r="98" spans="1:42" x14ac:dyDescent="0.25">
      <c r="A98" s="24" t="s">
        <v>1154</v>
      </c>
      <c r="B98" s="2">
        <v>44836</v>
      </c>
      <c r="C98" s="3" t="s">
        <v>807</v>
      </c>
      <c r="D98" s="3" t="s">
        <v>833</v>
      </c>
      <c r="E98" s="3" t="s">
        <v>201</v>
      </c>
      <c r="F98" s="3" t="s">
        <v>204</v>
      </c>
      <c r="G98" s="3" t="s">
        <v>49</v>
      </c>
      <c r="H98" s="3" t="s">
        <v>205</v>
      </c>
      <c r="I98" s="9" t="s">
        <v>51</v>
      </c>
      <c r="J98" s="9" t="s">
        <v>51</v>
      </c>
      <c r="K98" s="9" t="s">
        <v>51</v>
      </c>
      <c r="L98" s="9" t="s">
        <v>51</v>
      </c>
      <c r="M98" s="9">
        <v>0</v>
      </c>
      <c r="N98" s="3" t="s">
        <v>51</v>
      </c>
      <c r="O98" s="3" t="s">
        <v>206</v>
      </c>
      <c r="P98" s="3" t="s">
        <v>207</v>
      </c>
      <c r="Q98" s="9">
        <v>80.309700000000007</v>
      </c>
      <c r="R98" s="9">
        <v>0</v>
      </c>
      <c r="S98" s="9">
        <v>80.309700000000007</v>
      </c>
      <c r="T98" s="9">
        <v>0</v>
      </c>
      <c r="U98" s="3" t="s">
        <v>53</v>
      </c>
      <c r="V98" s="9">
        <f t="shared" si="4"/>
        <v>0</v>
      </c>
      <c r="W98" s="9">
        <v>0</v>
      </c>
      <c r="X98" s="3" t="s">
        <v>53</v>
      </c>
      <c r="Y98" s="9">
        <f t="shared" si="5"/>
        <v>0</v>
      </c>
      <c r="Z98" s="9">
        <v>0</v>
      </c>
      <c r="AA98" s="3" t="s">
        <v>53</v>
      </c>
      <c r="AB98" s="9">
        <v>0</v>
      </c>
      <c r="AC98" s="9">
        <v>0</v>
      </c>
      <c r="AD98" s="3" t="s">
        <v>53</v>
      </c>
      <c r="AE98" s="9">
        <v>0</v>
      </c>
      <c r="AF98" s="3">
        <v>0</v>
      </c>
      <c r="AG98" s="3" t="s">
        <v>53</v>
      </c>
      <c r="AH98" s="9">
        <v>0</v>
      </c>
      <c r="AI98" s="9">
        <v>0</v>
      </c>
      <c r="AJ98" s="3" t="s">
        <v>53</v>
      </c>
      <c r="AK98" s="9">
        <v>0</v>
      </c>
      <c r="AL98" s="9">
        <v>0</v>
      </c>
      <c r="AM98" s="18" t="s">
        <v>51</v>
      </c>
      <c r="AN98" s="3" t="s">
        <v>51</v>
      </c>
      <c r="AO98" s="18" t="s">
        <v>51</v>
      </c>
      <c r="AP98" s="3" t="s">
        <v>51</v>
      </c>
    </row>
    <row r="99" spans="1:42" x14ac:dyDescent="0.25">
      <c r="A99" s="24" t="s">
        <v>1155</v>
      </c>
      <c r="B99" s="2">
        <v>44836</v>
      </c>
      <c r="C99" s="3" t="s">
        <v>807</v>
      </c>
      <c r="D99" s="3" t="s">
        <v>833</v>
      </c>
      <c r="E99" s="3" t="s">
        <v>201</v>
      </c>
      <c r="F99" s="3" t="s">
        <v>204</v>
      </c>
      <c r="G99" s="3" t="s">
        <v>49</v>
      </c>
      <c r="H99" s="3" t="s">
        <v>209</v>
      </c>
      <c r="I99" s="9" t="s">
        <v>51</v>
      </c>
      <c r="J99" s="9" t="s">
        <v>51</v>
      </c>
      <c r="K99" s="9" t="s">
        <v>51</v>
      </c>
      <c r="L99" s="9" t="s">
        <v>51</v>
      </c>
      <c r="M99" s="9">
        <v>0</v>
      </c>
      <c r="N99" s="3" t="s">
        <v>51</v>
      </c>
      <c r="O99" s="3" t="s">
        <v>52</v>
      </c>
      <c r="P99" s="3" t="s">
        <v>51</v>
      </c>
      <c r="Q99" s="9">
        <v>3613.8879500000003</v>
      </c>
      <c r="R99" s="9">
        <v>0</v>
      </c>
      <c r="S99" s="9">
        <v>2716.7180499999999</v>
      </c>
      <c r="T99" s="9">
        <v>0</v>
      </c>
      <c r="U99" s="3" t="s">
        <v>53</v>
      </c>
      <c r="V99" s="9">
        <f t="shared" si="4"/>
        <v>0</v>
      </c>
      <c r="W99" s="9">
        <v>773.42240000000004</v>
      </c>
      <c r="X99" s="3" t="s">
        <v>53</v>
      </c>
      <c r="Y99" s="9">
        <f t="shared" si="5"/>
        <v>123.747584</v>
      </c>
      <c r="Z99" s="9">
        <v>0</v>
      </c>
      <c r="AA99" s="3" t="s">
        <v>53</v>
      </c>
      <c r="AB99" s="9">
        <v>0</v>
      </c>
      <c r="AC99" s="9">
        <v>0</v>
      </c>
      <c r="AD99" s="3" t="s">
        <v>53</v>
      </c>
      <c r="AE99" s="9">
        <v>0</v>
      </c>
      <c r="AF99" s="3">
        <v>0</v>
      </c>
      <c r="AG99" s="3" t="s">
        <v>53</v>
      </c>
      <c r="AH99" s="9">
        <v>0</v>
      </c>
      <c r="AI99" s="9">
        <v>0</v>
      </c>
      <c r="AJ99" s="3" t="s">
        <v>53</v>
      </c>
      <c r="AK99" s="9">
        <v>0</v>
      </c>
      <c r="AL99" s="9">
        <v>0</v>
      </c>
      <c r="AM99" s="18" t="s">
        <v>51</v>
      </c>
      <c r="AN99" s="3" t="s">
        <v>51</v>
      </c>
      <c r="AO99" s="18" t="s">
        <v>51</v>
      </c>
      <c r="AP99" s="3" t="s">
        <v>51</v>
      </c>
    </row>
    <row r="100" spans="1:42" x14ac:dyDescent="0.25">
      <c r="A100" s="24" t="s">
        <v>1156</v>
      </c>
      <c r="B100" s="2">
        <v>44836</v>
      </c>
      <c r="C100" s="3" t="s">
        <v>807</v>
      </c>
      <c r="D100" s="3" t="s">
        <v>834</v>
      </c>
      <c r="E100" s="3" t="s">
        <v>80</v>
      </c>
      <c r="F100" s="3" t="s">
        <v>166</v>
      </c>
      <c r="G100" s="3" t="s">
        <v>49</v>
      </c>
      <c r="H100" s="3" t="s">
        <v>164</v>
      </c>
      <c r="I100" s="9" t="s">
        <v>51</v>
      </c>
      <c r="J100" s="9" t="s">
        <v>51</v>
      </c>
      <c r="K100" s="9" t="s">
        <v>51</v>
      </c>
      <c r="L100" s="9" t="s">
        <v>51</v>
      </c>
      <c r="M100" s="9">
        <v>0</v>
      </c>
      <c r="N100" s="3" t="s">
        <v>51</v>
      </c>
      <c r="O100" s="3" t="s">
        <v>52</v>
      </c>
      <c r="P100" s="3" t="s">
        <v>51</v>
      </c>
      <c r="Q100" s="9">
        <v>11407.607700000004</v>
      </c>
      <c r="R100" s="9">
        <v>0</v>
      </c>
      <c r="S100" s="9">
        <v>9124.7261500000022</v>
      </c>
      <c r="T100" s="9">
        <v>0</v>
      </c>
      <c r="U100" s="3" t="s">
        <v>53</v>
      </c>
      <c r="V100" s="9">
        <f t="shared" si="4"/>
        <v>0</v>
      </c>
      <c r="W100" s="9">
        <v>1968.00135</v>
      </c>
      <c r="X100" s="3" t="s">
        <v>54</v>
      </c>
      <c r="Y100" s="9">
        <f t="shared" si="5"/>
        <v>314.88021600000002</v>
      </c>
      <c r="Z100" s="9">
        <v>0</v>
      </c>
      <c r="AA100" s="3" t="s">
        <v>53</v>
      </c>
      <c r="AB100" s="9">
        <v>0</v>
      </c>
      <c r="AC100" s="9">
        <v>0</v>
      </c>
      <c r="AD100" s="3" t="s">
        <v>53</v>
      </c>
      <c r="AE100" s="9">
        <v>0</v>
      </c>
      <c r="AF100" s="3">
        <v>0</v>
      </c>
      <c r="AG100" s="3" t="s">
        <v>53</v>
      </c>
      <c r="AH100" s="9">
        <v>0</v>
      </c>
      <c r="AI100" s="9">
        <v>0</v>
      </c>
      <c r="AJ100" s="3" t="s">
        <v>53</v>
      </c>
      <c r="AK100" s="9">
        <v>0</v>
      </c>
      <c r="AL100" s="9">
        <v>0</v>
      </c>
      <c r="AM100" s="18" t="s">
        <v>51</v>
      </c>
      <c r="AN100" s="3" t="s">
        <v>51</v>
      </c>
      <c r="AO100" s="18" t="s">
        <v>51</v>
      </c>
      <c r="AP100" s="3" t="s">
        <v>51</v>
      </c>
    </row>
    <row r="101" spans="1:42" x14ac:dyDescent="0.25">
      <c r="A101" s="24" t="s">
        <v>1157</v>
      </c>
      <c r="B101" s="2">
        <v>44836</v>
      </c>
      <c r="C101" s="3" t="s">
        <v>807</v>
      </c>
      <c r="D101" s="3" t="s">
        <v>834</v>
      </c>
      <c r="E101" s="3" t="s">
        <v>80</v>
      </c>
      <c r="F101" s="3" t="s">
        <v>166</v>
      </c>
      <c r="G101" s="3" t="s">
        <v>63</v>
      </c>
      <c r="H101" s="3" t="s">
        <v>51</v>
      </c>
      <c r="I101" s="9" t="s">
        <v>167</v>
      </c>
      <c r="J101" s="9" t="s">
        <v>51</v>
      </c>
      <c r="K101" s="9" t="s">
        <v>168</v>
      </c>
      <c r="L101" s="9" t="s">
        <v>46</v>
      </c>
      <c r="M101" s="9">
        <v>82</v>
      </c>
      <c r="N101" s="3" t="s">
        <v>66</v>
      </c>
      <c r="O101" s="3" t="s">
        <v>169</v>
      </c>
      <c r="P101" s="3" t="s">
        <v>170</v>
      </c>
      <c r="Q101" s="9">
        <v>-82</v>
      </c>
      <c r="R101" s="9">
        <v>0</v>
      </c>
      <c r="S101" s="9">
        <v>-82</v>
      </c>
      <c r="T101" s="9">
        <v>0</v>
      </c>
      <c r="U101" s="3" t="s">
        <v>53</v>
      </c>
      <c r="V101" s="9">
        <f t="shared" si="4"/>
        <v>0</v>
      </c>
      <c r="W101" s="9">
        <v>0</v>
      </c>
      <c r="X101" s="3" t="s">
        <v>53</v>
      </c>
      <c r="Y101" s="9">
        <f t="shared" si="5"/>
        <v>0</v>
      </c>
      <c r="Z101" s="9">
        <v>0</v>
      </c>
      <c r="AA101" s="3" t="s">
        <v>53</v>
      </c>
      <c r="AB101" s="9">
        <v>0</v>
      </c>
      <c r="AC101" s="9">
        <v>0</v>
      </c>
      <c r="AD101" s="3" t="s">
        <v>53</v>
      </c>
      <c r="AE101" s="9">
        <v>0</v>
      </c>
      <c r="AF101" s="3">
        <v>0</v>
      </c>
      <c r="AG101" s="3" t="s">
        <v>53</v>
      </c>
      <c r="AH101" s="9">
        <v>0</v>
      </c>
      <c r="AI101" s="9">
        <v>0</v>
      </c>
      <c r="AJ101" s="3" t="s">
        <v>53</v>
      </c>
      <c r="AK101" s="9">
        <v>0</v>
      </c>
      <c r="AL101" s="9">
        <v>0</v>
      </c>
      <c r="AM101" s="18" t="s">
        <v>51</v>
      </c>
      <c r="AN101" s="3" t="s">
        <v>51</v>
      </c>
      <c r="AO101" s="18" t="s">
        <v>51</v>
      </c>
      <c r="AP101" s="3" t="s">
        <v>51</v>
      </c>
    </row>
    <row r="102" spans="1:42" x14ac:dyDescent="0.25">
      <c r="A102" s="24" t="s">
        <v>1158</v>
      </c>
      <c r="B102" s="2">
        <v>44836</v>
      </c>
      <c r="C102" s="3" t="s">
        <v>807</v>
      </c>
      <c r="D102" s="3" t="s">
        <v>834</v>
      </c>
      <c r="E102" s="3" t="s">
        <v>80</v>
      </c>
      <c r="F102" s="3" t="s">
        <v>166</v>
      </c>
      <c r="G102" s="3" t="s">
        <v>63</v>
      </c>
      <c r="H102" s="3" t="s">
        <v>51</v>
      </c>
      <c r="I102" s="9" t="s">
        <v>172</v>
      </c>
      <c r="J102" s="9" t="s">
        <v>51</v>
      </c>
      <c r="K102" s="9" t="s">
        <v>173</v>
      </c>
      <c r="L102" s="9" t="s">
        <v>161</v>
      </c>
      <c r="M102" s="9">
        <v>72.569999999999993</v>
      </c>
      <c r="N102" s="3" t="s">
        <v>66</v>
      </c>
      <c r="O102" s="3" t="s">
        <v>174</v>
      </c>
      <c r="P102" s="3" t="s">
        <v>175</v>
      </c>
      <c r="Q102" s="9">
        <v>-72.569999999999993</v>
      </c>
      <c r="R102" s="9">
        <v>0</v>
      </c>
      <c r="S102" s="9">
        <v>-72.569999999999993</v>
      </c>
      <c r="T102" s="9">
        <v>0</v>
      </c>
      <c r="U102" s="3" t="s">
        <v>53</v>
      </c>
      <c r="V102" s="9">
        <f t="shared" si="4"/>
        <v>0</v>
      </c>
      <c r="W102" s="9">
        <v>0</v>
      </c>
      <c r="X102" s="3" t="s">
        <v>53</v>
      </c>
      <c r="Y102" s="9">
        <f t="shared" si="5"/>
        <v>0</v>
      </c>
      <c r="Z102" s="9">
        <v>0</v>
      </c>
      <c r="AA102" s="3" t="s">
        <v>53</v>
      </c>
      <c r="AB102" s="9">
        <v>0</v>
      </c>
      <c r="AC102" s="9">
        <v>0</v>
      </c>
      <c r="AD102" s="3" t="s">
        <v>53</v>
      </c>
      <c r="AE102" s="9">
        <v>0</v>
      </c>
      <c r="AF102" s="3">
        <v>0</v>
      </c>
      <c r="AG102" s="3" t="s">
        <v>53</v>
      </c>
      <c r="AH102" s="9">
        <v>0</v>
      </c>
      <c r="AI102" s="9">
        <v>0</v>
      </c>
      <c r="AJ102" s="3" t="s">
        <v>53</v>
      </c>
      <c r="AK102" s="9">
        <v>0</v>
      </c>
      <c r="AL102" s="9">
        <v>0</v>
      </c>
      <c r="AM102" s="18" t="s">
        <v>51</v>
      </c>
      <c r="AN102" s="3" t="s">
        <v>51</v>
      </c>
      <c r="AO102" s="18" t="s">
        <v>51</v>
      </c>
      <c r="AP102" s="3" t="s">
        <v>51</v>
      </c>
    </row>
    <row r="103" spans="1:42" s="29" customFormat="1" x14ac:dyDescent="0.25">
      <c r="A103" s="24" t="s">
        <v>252</v>
      </c>
      <c r="B103" s="28">
        <v>44836</v>
      </c>
      <c r="C103" s="24" t="s">
        <v>807</v>
      </c>
      <c r="D103" s="24" t="s">
        <v>927</v>
      </c>
      <c r="E103" s="24" t="s">
        <v>928</v>
      </c>
      <c r="F103" s="24" t="s">
        <v>951</v>
      </c>
      <c r="G103" s="24" t="s">
        <v>49</v>
      </c>
      <c r="H103" s="24" t="s">
        <v>952</v>
      </c>
      <c r="I103" s="26" t="s">
        <v>51</v>
      </c>
      <c r="J103" s="26" t="s">
        <v>51</v>
      </c>
      <c r="K103" s="26" t="s">
        <v>51</v>
      </c>
      <c r="L103" s="26" t="s">
        <v>51</v>
      </c>
      <c r="M103" s="26">
        <v>0</v>
      </c>
      <c r="N103" s="24" t="s">
        <v>51</v>
      </c>
      <c r="O103" s="24" t="s">
        <v>52</v>
      </c>
      <c r="P103" s="24" t="s">
        <v>51</v>
      </c>
      <c r="Q103" s="26">
        <f>+S103+T103+V103+W103+Y103+Z103+AB103+AC103+AE103</f>
        <v>4617.5779700000003</v>
      </c>
      <c r="R103" s="26">
        <v>0</v>
      </c>
      <c r="S103" s="26">
        <v>4189.3950000000004</v>
      </c>
      <c r="T103" s="26">
        <v>0</v>
      </c>
      <c r="U103" s="24" t="s">
        <v>53</v>
      </c>
      <c r="V103" s="9">
        <f t="shared" si="4"/>
        <v>0</v>
      </c>
      <c r="W103" s="26">
        <v>369.12325000000004</v>
      </c>
      <c r="X103" s="24" t="s">
        <v>53</v>
      </c>
      <c r="Y103" s="9">
        <f t="shared" si="5"/>
        <v>59.059720000000006</v>
      </c>
      <c r="Z103" s="26">
        <v>0</v>
      </c>
      <c r="AA103" s="24" t="s">
        <v>53</v>
      </c>
      <c r="AB103" s="26">
        <v>0</v>
      </c>
      <c r="AC103" s="26">
        <v>0</v>
      </c>
      <c r="AD103" s="24" t="s">
        <v>53</v>
      </c>
      <c r="AE103" s="26">
        <v>0</v>
      </c>
      <c r="AF103" s="24">
        <v>0</v>
      </c>
      <c r="AG103" s="24" t="s">
        <v>53</v>
      </c>
      <c r="AH103" s="26">
        <v>0</v>
      </c>
      <c r="AI103" s="26">
        <v>0</v>
      </c>
      <c r="AJ103" s="24" t="s">
        <v>53</v>
      </c>
      <c r="AK103" s="26">
        <v>0</v>
      </c>
      <c r="AL103" s="26">
        <v>0</v>
      </c>
      <c r="AM103" s="25" t="s">
        <v>51</v>
      </c>
      <c r="AN103" s="24" t="s">
        <v>51</v>
      </c>
      <c r="AO103" s="25" t="s">
        <v>51</v>
      </c>
      <c r="AP103" s="24" t="s">
        <v>51</v>
      </c>
    </row>
    <row r="104" spans="1:42" s="29" customFormat="1" x14ac:dyDescent="0.25">
      <c r="A104" s="24" t="s">
        <v>254</v>
      </c>
      <c r="B104" s="28">
        <v>44836</v>
      </c>
      <c r="C104" s="24" t="s">
        <v>807</v>
      </c>
      <c r="D104" s="24" t="s">
        <v>927</v>
      </c>
      <c r="E104" s="24" t="s">
        <v>928</v>
      </c>
      <c r="F104" s="24" t="s">
        <v>951</v>
      </c>
      <c r="G104" s="24" t="s">
        <v>49</v>
      </c>
      <c r="H104" s="24" t="s">
        <v>953</v>
      </c>
      <c r="I104" s="26" t="s">
        <v>51</v>
      </c>
      <c r="J104" s="26" t="s">
        <v>51</v>
      </c>
      <c r="K104" s="26" t="s">
        <v>51</v>
      </c>
      <c r="L104" s="26" t="s">
        <v>51</v>
      </c>
      <c r="M104" s="26">
        <v>0</v>
      </c>
      <c r="N104" s="24" t="s">
        <v>51</v>
      </c>
      <c r="O104" s="24" t="s">
        <v>954</v>
      </c>
      <c r="P104" s="24" t="s">
        <v>955</v>
      </c>
      <c r="Q104" s="26">
        <f>+S104+T104+V104+W104+Y104+Z104+AB104+AC104+AE104</f>
        <v>9.1999999999999993</v>
      </c>
      <c r="R104" s="26">
        <v>0</v>
      </c>
      <c r="S104" s="26">
        <v>9.1999999999999993</v>
      </c>
      <c r="T104" s="26">
        <v>0</v>
      </c>
      <c r="U104" s="24" t="s">
        <v>53</v>
      </c>
      <c r="V104" s="9">
        <f t="shared" si="4"/>
        <v>0</v>
      </c>
      <c r="W104" s="26">
        <v>0</v>
      </c>
      <c r="X104" s="24" t="s">
        <v>53</v>
      </c>
      <c r="Y104" s="9">
        <f t="shared" si="5"/>
        <v>0</v>
      </c>
      <c r="Z104" s="26">
        <v>0</v>
      </c>
      <c r="AA104" s="24" t="s">
        <v>53</v>
      </c>
      <c r="AB104" s="26">
        <v>0</v>
      </c>
      <c r="AC104" s="26">
        <v>0</v>
      </c>
      <c r="AD104" s="24" t="s">
        <v>53</v>
      </c>
      <c r="AE104" s="26">
        <v>0</v>
      </c>
      <c r="AF104" s="24">
        <v>0</v>
      </c>
      <c r="AG104" s="24" t="s">
        <v>53</v>
      </c>
      <c r="AH104" s="26">
        <v>0</v>
      </c>
      <c r="AI104" s="26">
        <v>0</v>
      </c>
      <c r="AJ104" s="24" t="s">
        <v>53</v>
      </c>
      <c r="AK104" s="26">
        <v>0</v>
      </c>
      <c r="AL104" s="26">
        <v>0</v>
      </c>
      <c r="AM104" s="25" t="s">
        <v>51</v>
      </c>
      <c r="AN104" s="24" t="s">
        <v>51</v>
      </c>
      <c r="AO104" s="25" t="s">
        <v>51</v>
      </c>
      <c r="AP104" s="24" t="s">
        <v>51</v>
      </c>
    </row>
    <row r="105" spans="1:42" s="29" customFormat="1" x14ac:dyDescent="0.25">
      <c r="A105" s="24" t="s">
        <v>256</v>
      </c>
      <c r="B105" s="28">
        <v>44836</v>
      </c>
      <c r="C105" s="24" t="s">
        <v>807</v>
      </c>
      <c r="D105" s="24" t="s">
        <v>927</v>
      </c>
      <c r="E105" s="24" t="s">
        <v>928</v>
      </c>
      <c r="F105" s="24" t="s">
        <v>951</v>
      </c>
      <c r="G105" s="24" t="s">
        <v>49</v>
      </c>
      <c r="H105" s="24" t="s">
        <v>956</v>
      </c>
      <c r="I105" s="26" t="s">
        <v>51</v>
      </c>
      <c r="J105" s="26" t="s">
        <v>51</v>
      </c>
      <c r="K105" s="26" t="s">
        <v>51</v>
      </c>
      <c r="L105" s="26" t="s">
        <v>51</v>
      </c>
      <c r="M105" s="26">
        <v>0</v>
      </c>
      <c r="N105" s="24" t="s">
        <v>51</v>
      </c>
      <c r="O105" s="24" t="s">
        <v>52</v>
      </c>
      <c r="P105" s="24" t="s">
        <v>51</v>
      </c>
      <c r="Q105" s="26">
        <f>+S105+T105+V105+W105+Y105+Z105+AB105+AC105+AE105</f>
        <v>1527.4092999999998</v>
      </c>
      <c r="R105" s="26">
        <v>0</v>
      </c>
      <c r="S105" s="26">
        <v>1287.3705</v>
      </c>
      <c r="T105" s="26">
        <v>0</v>
      </c>
      <c r="U105" s="24" t="s">
        <v>53</v>
      </c>
      <c r="V105" s="9">
        <f t="shared" si="4"/>
        <v>0</v>
      </c>
      <c r="W105" s="26">
        <v>206.92999999999995</v>
      </c>
      <c r="X105" s="24" t="s">
        <v>53</v>
      </c>
      <c r="Y105" s="9">
        <f t="shared" si="5"/>
        <v>33.108799999999995</v>
      </c>
      <c r="Z105" s="26">
        <v>0</v>
      </c>
      <c r="AA105" s="24" t="s">
        <v>53</v>
      </c>
      <c r="AB105" s="26">
        <v>0</v>
      </c>
      <c r="AC105" s="26">
        <v>0</v>
      </c>
      <c r="AD105" s="24" t="s">
        <v>53</v>
      </c>
      <c r="AE105" s="26">
        <v>0</v>
      </c>
      <c r="AF105" s="24">
        <v>0</v>
      </c>
      <c r="AG105" s="24" t="s">
        <v>53</v>
      </c>
      <c r="AH105" s="26">
        <v>0</v>
      </c>
      <c r="AI105" s="26">
        <v>0</v>
      </c>
      <c r="AJ105" s="24" t="s">
        <v>53</v>
      </c>
      <c r="AK105" s="26">
        <v>0</v>
      </c>
      <c r="AL105" s="26">
        <v>0</v>
      </c>
      <c r="AM105" s="25" t="s">
        <v>51</v>
      </c>
      <c r="AN105" s="24" t="s">
        <v>51</v>
      </c>
      <c r="AO105" s="25" t="s">
        <v>51</v>
      </c>
      <c r="AP105" s="24" t="s">
        <v>51</v>
      </c>
    </row>
    <row r="106" spans="1:42" s="29" customFormat="1" x14ac:dyDescent="0.25">
      <c r="A106" s="24" t="s">
        <v>261</v>
      </c>
      <c r="B106" s="28">
        <v>44836</v>
      </c>
      <c r="C106" s="24" t="s">
        <v>807</v>
      </c>
      <c r="D106" s="24" t="s">
        <v>927</v>
      </c>
      <c r="E106" s="24" t="s">
        <v>928</v>
      </c>
      <c r="F106" s="24" t="s">
        <v>951</v>
      </c>
      <c r="G106" s="24" t="s">
        <v>49</v>
      </c>
      <c r="H106" s="24" t="s">
        <v>957</v>
      </c>
      <c r="I106" s="26" t="s">
        <v>51</v>
      </c>
      <c r="J106" s="26" t="s">
        <v>51</v>
      </c>
      <c r="K106" s="26" t="s">
        <v>51</v>
      </c>
      <c r="L106" s="26" t="s">
        <v>51</v>
      </c>
      <c r="M106" s="26">
        <v>0</v>
      </c>
      <c r="N106" s="24" t="s">
        <v>51</v>
      </c>
      <c r="O106" s="24" t="s">
        <v>932</v>
      </c>
      <c r="P106" s="24" t="s">
        <v>958</v>
      </c>
      <c r="Q106" s="26">
        <f>+S106+T106+V106+W106+Y106+Z106+AB106+AC106+AE106</f>
        <v>100.67400000000002</v>
      </c>
      <c r="R106" s="26">
        <v>0</v>
      </c>
      <c r="S106" s="26">
        <v>81.360000000000014</v>
      </c>
      <c r="T106" s="26">
        <v>16.649999999999999</v>
      </c>
      <c r="U106" s="24" t="s">
        <v>54</v>
      </c>
      <c r="V106" s="9">
        <f t="shared" si="4"/>
        <v>2.6639999999999997</v>
      </c>
      <c r="W106" s="26">
        <v>0</v>
      </c>
      <c r="X106" s="24" t="s">
        <v>53</v>
      </c>
      <c r="Y106" s="9">
        <f t="shared" si="5"/>
        <v>0</v>
      </c>
      <c r="Z106" s="26">
        <v>0</v>
      </c>
      <c r="AA106" s="24" t="s">
        <v>53</v>
      </c>
      <c r="AB106" s="26">
        <v>0</v>
      </c>
      <c r="AC106" s="26">
        <v>0</v>
      </c>
      <c r="AD106" s="24" t="s">
        <v>53</v>
      </c>
      <c r="AE106" s="26">
        <v>0</v>
      </c>
      <c r="AF106" s="24">
        <v>0</v>
      </c>
      <c r="AG106" s="24" t="s">
        <v>53</v>
      </c>
      <c r="AH106" s="26">
        <v>0</v>
      </c>
      <c r="AI106" s="26">
        <v>0</v>
      </c>
      <c r="AJ106" s="24" t="s">
        <v>53</v>
      </c>
      <c r="AK106" s="26">
        <v>0</v>
      </c>
      <c r="AL106" s="26">
        <v>0</v>
      </c>
      <c r="AM106" s="25" t="s">
        <v>51</v>
      </c>
      <c r="AN106" s="24" t="s">
        <v>51</v>
      </c>
      <c r="AO106" s="25" t="s">
        <v>51</v>
      </c>
      <c r="AP106" s="24" t="s">
        <v>51</v>
      </c>
    </row>
    <row r="107" spans="1:42" s="29" customFormat="1" x14ac:dyDescent="0.25">
      <c r="A107" s="24" t="s">
        <v>263</v>
      </c>
      <c r="B107" s="28">
        <v>44836</v>
      </c>
      <c r="C107" s="24" t="s">
        <v>807</v>
      </c>
      <c r="D107" s="24" t="s">
        <v>927</v>
      </c>
      <c r="E107" s="24" t="s">
        <v>928</v>
      </c>
      <c r="F107" s="24" t="s">
        <v>951</v>
      </c>
      <c r="G107" s="24" t="s">
        <v>49</v>
      </c>
      <c r="H107" s="24" t="s">
        <v>959</v>
      </c>
      <c r="I107" s="26" t="s">
        <v>51</v>
      </c>
      <c r="J107" s="26" t="s">
        <v>51</v>
      </c>
      <c r="K107" s="26" t="s">
        <v>51</v>
      </c>
      <c r="L107" s="26" t="s">
        <v>51</v>
      </c>
      <c r="M107" s="26">
        <v>0</v>
      </c>
      <c r="N107" s="24" t="s">
        <v>51</v>
      </c>
      <c r="O107" s="24" t="s">
        <v>52</v>
      </c>
      <c r="P107" s="24" t="s">
        <v>51</v>
      </c>
      <c r="Q107" s="26">
        <f>+S107+T107+V107+W107+Y107+Z107+AB107+AC107+AE107</f>
        <v>756.25406400000008</v>
      </c>
      <c r="R107" s="26">
        <v>0</v>
      </c>
      <c r="S107" s="26">
        <v>584.62</v>
      </c>
      <c r="T107" s="26">
        <v>0</v>
      </c>
      <c r="U107" s="24" t="s">
        <v>53</v>
      </c>
      <c r="V107" s="9">
        <f t="shared" si="4"/>
        <v>0</v>
      </c>
      <c r="W107" s="26">
        <v>147.96039999999999</v>
      </c>
      <c r="X107" s="24" t="s">
        <v>54</v>
      </c>
      <c r="Y107" s="9">
        <f t="shared" si="5"/>
        <v>23.673663999999999</v>
      </c>
      <c r="Z107" s="26">
        <v>0</v>
      </c>
      <c r="AA107" s="24" t="s">
        <v>53</v>
      </c>
      <c r="AB107" s="26">
        <v>0</v>
      </c>
      <c r="AC107" s="26">
        <v>0</v>
      </c>
      <c r="AD107" s="24" t="s">
        <v>53</v>
      </c>
      <c r="AE107" s="26">
        <v>0</v>
      </c>
      <c r="AF107" s="24">
        <v>0</v>
      </c>
      <c r="AG107" s="24" t="s">
        <v>53</v>
      </c>
      <c r="AH107" s="26">
        <v>0</v>
      </c>
      <c r="AI107" s="26">
        <v>0</v>
      </c>
      <c r="AJ107" s="24" t="s">
        <v>53</v>
      </c>
      <c r="AK107" s="26">
        <v>0</v>
      </c>
      <c r="AL107" s="26">
        <v>0</v>
      </c>
      <c r="AM107" s="25" t="s">
        <v>51</v>
      </c>
      <c r="AN107" s="24" t="s">
        <v>51</v>
      </c>
      <c r="AO107" s="25" t="s">
        <v>51</v>
      </c>
      <c r="AP107" s="24" t="s">
        <v>51</v>
      </c>
    </row>
    <row r="108" spans="1:42" x14ac:dyDescent="0.25">
      <c r="A108" s="24" t="s">
        <v>265</v>
      </c>
      <c r="B108" s="2">
        <v>44836</v>
      </c>
      <c r="C108" s="3" t="s">
        <v>807</v>
      </c>
      <c r="D108" s="3" t="s">
        <v>848</v>
      </c>
      <c r="E108" s="3" t="s">
        <v>91</v>
      </c>
      <c r="F108" s="3" t="s">
        <v>179</v>
      </c>
      <c r="G108" s="3" t="s">
        <v>49</v>
      </c>
      <c r="H108" s="3" t="s">
        <v>177</v>
      </c>
      <c r="I108" s="9" t="s">
        <v>51</v>
      </c>
      <c r="J108" s="9" t="s">
        <v>51</v>
      </c>
      <c r="K108" s="9" t="s">
        <v>51</v>
      </c>
      <c r="L108" s="9" t="s">
        <v>51</v>
      </c>
      <c r="M108" s="9">
        <v>0</v>
      </c>
      <c r="N108" s="3" t="s">
        <v>51</v>
      </c>
      <c r="O108" s="3" t="s">
        <v>52</v>
      </c>
      <c r="P108" s="3" t="s">
        <v>51</v>
      </c>
      <c r="Q108" s="9">
        <v>5123.9615000000003</v>
      </c>
      <c r="R108" s="9">
        <v>0</v>
      </c>
      <c r="S108" s="9">
        <v>4085.962050000001</v>
      </c>
      <c r="T108" s="9">
        <v>0</v>
      </c>
      <c r="U108" s="3" t="s">
        <v>53</v>
      </c>
      <c r="V108" s="9">
        <f t="shared" si="4"/>
        <v>0</v>
      </c>
      <c r="W108" s="9">
        <v>894.82715000000007</v>
      </c>
      <c r="X108" s="3" t="s">
        <v>54</v>
      </c>
      <c r="Y108" s="9">
        <f t="shared" si="5"/>
        <v>143.17234400000001</v>
      </c>
      <c r="Z108" s="9">
        <v>0</v>
      </c>
      <c r="AA108" s="3" t="s">
        <v>53</v>
      </c>
      <c r="AB108" s="9">
        <v>0</v>
      </c>
      <c r="AC108" s="9">
        <v>0</v>
      </c>
      <c r="AD108" s="3" t="s">
        <v>53</v>
      </c>
      <c r="AE108" s="9">
        <v>0</v>
      </c>
      <c r="AF108" s="3">
        <v>0</v>
      </c>
      <c r="AG108" s="3" t="s">
        <v>53</v>
      </c>
      <c r="AH108" s="9">
        <v>0</v>
      </c>
      <c r="AI108" s="9">
        <v>0</v>
      </c>
      <c r="AJ108" s="3" t="s">
        <v>53</v>
      </c>
      <c r="AK108" s="9">
        <v>0</v>
      </c>
      <c r="AL108" s="9">
        <v>0</v>
      </c>
      <c r="AM108" s="18" t="s">
        <v>51</v>
      </c>
      <c r="AN108" s="3" t="s">
        <v>51</v>
      </c>
      <c r="AO108" s="18" t="s">
        <v>51</v>
      </c>
      <c r="AP108" s="3" t="s">
        <v>51</v>
      </c>
    </row>
    <row r="109" spans="1:42" x14ac:dyDescent="0.25">
      <c r="A109" s="24" t="s">
        <v>271</v>
      </c>
      <c r="B109" s="2">
        <v>44836</v>
      </c>
      <c r="C109" s="3" t="s">
        <v>807</v>
      </c>
      <c r="D109" s="3" t="s">
        <v>848</v>
      </c>
      <c r="E109" s="3" t="s">
        <v>91</v>
      </c>
      <c r="F109" s="3" t="s">
        <v>179</v>
      </c>
      <c r="G109" s="3" t="s">
        <v>49</v>
      </c>
      <c r="H109" s="3" t="s">
        <v>180</v>
      </c>
      <c r="I109" s="9" t="s">
        <v>51</v>
      </c>
      <c r="J109" s="9" t="s">
        <v>51</v>
      </c>
      <c r="K109" s="9" t="s">
        <v>51</v>
      </c>
      <c r="L109" s="9" t="s">
        <v>51</v>
      </c>
      <c r="M109" s="9">
        <v>0</v>
      </c>
      <c r="N109" s="3" t="s">
        <v>51</v>
      </c>
      <c r="O109" s="3" t="s">
        <v>181</v>
      </c>
      <c r="P109" s="3" t="s">
        <v>182</v>
      </c>
      <c r="Q109" s="9">
        <v>664.2</v>
      </c>
      <c r="R109" s="9">
        <v>0</v>
      </c>
      <c r="S109" s="9">
        <v>664.2</v>
      </c>
      <c r="T109" s="9">
        <v>0</v>
      </c>
      <c r="U109" s="3" t="s">
        <v>53</v>
      </c>
      <c r="V109" s="9">
        <f t="shared" si="4"/>
        <v>0</v>
      </c>
      <c r="W109" s="9">
        <v>0</v>
      </c>
      <c r="X109" s="3" t="s">
        <v>53</v>
      </c>
      <c r="Y109" s="9">
        <f t="shared" si="5"/>
        <v>0</v>
      </c>
      <c r="Z109" s="9">
        <v>0</v>
      </c>
      <c r="AA109" s="3" t="s">
        <v>53</v>
      </c>
      <c r="AB109" s="9">
        <v>0</v>
      </c>
      <c r="AC109" s="9">
        <v>0</v>
      </c>
      <c r="AD109" s="3" t="s">
        <v>53</v>
      </c>
      <c r="AE109" s="9">
        <v>0</v>
      </c>
      <c r="AF109" s="3">
        <v>0</v>
      </c>
      <c r="AG109" s="3" t="s">
        <v>53</v>
      </c>
      <c r="AH109" s="9">
        <v>0</v>
      </c>
      <c r="AI109" s="9">
        <v>0</v>
      </c>
      <c r="AJ109" s="3" t="s">
        <v>53</v>
      </c>
      <c r="AK109" s="9">
        <v>0</v>
      </c>
      <c r="AL109" s="9">
        <v>0</v>
      </c>
      <c r="AM109" s="18" t="s">
        <v>51</v>
      </c>
      <c r="AN109" s="3" t="s">
        <v>51</v>
      </c>
      <c r="AO109" s="18" t="s">
        <v>51</v>
      </c>
      <c r="AP109" s="3" t="s">
        <v>51</v>
      </c>
    </row>
    <row r="110" spans="1:42" x14ac:dyDescent="0.25">
      <c r="A110" s="24" t="s">
        <v>273</v>
      </c>
      <c r="B110" s="2">
        <v>44836</v>
      </c>
      <c r="C110" s="3" t="s">
        <v>807</v>
      </c>
      <c r="D110" s="3" t="s">
        <v>848</v>
      </c>
      <c r="E110" s="3" t="s">
        <v>91</v>
      </c>
      <c r="F110" s="3" t="s">
        <v>179</v>
      </c>
      <c r="G110" s="3" t="s">
        <v>49</v>
      </c>
      <c r="H110" s="3" t="s">
        <v>184</v>
      </c>
      <c r="I110" s="9" t="s">
        <v>51</v>
      </c>
      <c r="J110" s="9" t="s">
        <v>51</v>
      </c>
      <c r="K110" s="9" t="s">
        <v>51</v>
      </c>
      <c r="L110" s="9" t="s">
        <v>51</v>
      </c>
      <c r="M110" s="9">
        <v>0</v>
      </c>
      <c r="N110" s="3" t="s">
        <v>51</v>
      </c>
      <c r="O110" s="3" t="s">
        <v>52</v>
      </c>
      <c r="P110" s="3" t="s">
        <v>51</v>
      </c>
      <c r="Q110" s="9">
        <v>10907.648300000003</v>
      </c>
      <c r="R110" s="9">
        <v>0</v>
      </c>
      <c r="S110" s="9">
        <v>7646.7487500000034</v>
      </c>
      <c r="T110" s="9">
        <v>0</v>
      </c>
      <c r="U110" s="3" t="s">
        <v>53</v>
      </c>
      <c r="V110" s="9">
        <f t="shared" si="4"/>
        <v>0</v>
      </c>
      <c r="W110" s="9">
        <v>2811.120249999999</v>
      </c>
      <c r="X110" s="3" t="s">
        <v>54</v>
      </c>
      <c r="Y110" s="9">
        <f t="shared" si="5"/>
        <v>449.77923999999985</v>
      </c>
      <c r="Z110" s="9">
        <v>0</v>
      </c>
      <c r="AA110" s="3" t="s">
        <v>53</v>
      </c>
      <c r="AB110" s="9">
        <v>0</v>
      </c>
      <c r="AC110" s="9">
        <v>0</v>
      </c>
      <c r="AD110" s="3" t="s">
        <v>53</v>
      </c>
      <c r="AE110" s="9">
        <v>0</v>
      </c>
      <c r="AF110" s="3">
        <v>0</v>
      </c>
      <c r="AG110" s="3" t="s">
        <v>53</v>
      </c>
      <c r="AH110" s="9">
        <v>0</v>
      </c>
      <c r="AI110" s="9">
        <v>0</v>
      </c>
      <c r="AJ110" s="3" t="s">
        <v>53</v>
      </c>
      <c r="AK110" s="9">
        <v>0</v>
      </c>
      <c r="AL110" s="9">
        <v>0</v>
      </c>
      <c r="AM110" s="18" t="s">
        <v>51</v>
      </c>
      <c r="AN110" s="3" t="s">
        <v>51</v>
      </c>
      <c r="AO110" s="18" t="s">
        <v>51</v>
      </c>
      <c r="AP110" s="3" t="s">
        <v>51</v>
      </c>
    </row>
    <row r="111" spans="1:42" x14ac:dyDescent="0.25">
      <c r="A111" s="24" t="s">
        <v>276</v>
      </c>
      <c r="B111" s="2">
        <v>44836</v>
      </c>
      <c r="C111" s="3" t="s">
        <v>807</v>
      </c>
      <c r="D111" s="3" t="s">
        <v>856</v>
      </c>
      <c r="E111" s="3" t="s">
        <v>94</v>
      </c>
      <c r="F111" s="3" t="s">
        <v>858</v>
      </c>
      <c r="G111" s="3" t="s">
        <v>49</v>
      </c>
      <c r="H111" s="3" t="s">
        <v>186</v>
      </c>
      <c r="I111" s="9" t="s">
        <v>51</v>
      </c>
      <c r="J111" s="9" t="s">
        <v>51</v>
      </c>
      <c r="K111" s="9" t="s">
        <v>51</v>
      </c>
      <c r="L111" s="9" t="s">
        <v>51</v>
      </c>
      <c r="M111" s="9">
        <v>0</v>
      </c>
      <c r="N111" s="3" t="s">
        <v>51</v>
      </c>
      <c r="O111" s="3" t="s">
        <v>52</v>
      </c>
      <c r="P111" s="3" t="s">
        <v>51</v>
      </c>
      <c r="Q111" s="9">
        <v>13143.822149999991</v>
      </c>
      <c r="R111" s="9">
        <v>0</v>
      </c>
      <c r="S111" s="9">
        <v>9999.235349999999</v>
      </c>
      <c r="T111" s="9">
        <v>0</v>
      </c>
      <c r="U111" s="3" t="s">
        <v>53</v>
      </c>
      <c r="V111" s="9">
        <f t="shared" si="4"/>
        <v>0</v>
      </c>
      <c r="W111" s="9">
        <v>2710.8505999999998</v>
      </c>
      <c r="X111" s="3" t="s">
        <v>53</v>
      </c>
      <c r="Y111" s="9">
        <f t="shared" si="5"/>
        <v>433.73609599999997</v>
      </c>
      <c r="Z111" s="9">
        <v>0</v>
      </c>
      <c r="AA111" s="3" t="s">
        <v>53</v>
      </c>
      <c r="AB111" s="9">
        <v>0</v>
      </c>
      <c r="AC111" s="9">
        <v>0</v>
      </c>
      <c r="AD111" s="3" t="s">
        <v>53</v>
      </c>
      <c r="AE111" s="9">
        <v>0</v>
      </c>
      <c r="AF111" s="3">
        <v>0</v>
      </c>
      <c r="AG111" s="3" t="s">
        <v>53</v>
      </c>
      <c r="AH111" s="9">
        <v>0</v>
      </c>
      <c r="AI111" s="9">
        <v>0</v>
      </c>
      <c r="AJ111" s="3" t="s">
        <v>53</v>
      </c>
      <c r="AK111" s="9">
        <v>0</v>
      </c>
      <c r="AL111" s="9">
        <v>0</v>
      </c>
      <c r="AM111" s="18" t="s">
        <v>51</v>
      </c>
      <c r="AN111" s="3" t="s">
        <v>51</v>
      </c>
      <c r="AO111" s="18" t="s">
        <v>51</v>
      </c>
      <c r="AP111" s="3" t="s">
        <v>51</v>
      </c>
    </row>
    <row r="112" spans="1:42" x14ac:dyDescent="0.25">
      <c r="A112" s="24" t="s">
        <v>278</v>
      </c>
      <c r="B112" s="2">
        <v>44836</v>
      </c>
      <c r="C112" s="3" t="s">
        <v>807</v>
      </c>
      <c r="D112" s="3" t="s">
        <v>856</v>
      </c>
      <c r="E112" s="3" t="s">
        <v>94</v>
      </c>
      <c r="F112" s="3" t="s">
        <v>866</v>
      </c>
      <c r="G112" s="3" t="s">
        <v>49</v>
      </c>
      <c r="H112" s="3" t="s">
        <v>867</v>
      </c>
      <c r="I112" s="9"/>
      <c r="J112" s="9"/>
      <c r="K112" s="9"/>
      <c r="L112" s="9"/>
      <c r="M112" s="9"/>
      <c r="N112" s="3"/>
      <c r="O112" s="3" t="s">
        <v>846</v>
      </c>
      <c r="P112" s="3"/>
      <c r="Q112" s="9">
        <v>0</v>
      </c>
      <c r="R112" s="9"/>
      <c r="S112" s="9">
        <v>0</v>
      </c>
      <c r="T112" s="9">
        <v>0</v>
      </c>
      <c r="U112" s="3"/>
      <c r="V112" s="9">
        <f t="shared" si="4"/>
        <v>0</v>
      </c>
      <c r="W112" s="9">
        <v>0</v>
      </c>
      <c r="X112" s="3"/>
      <c r="Y112" s="9">
        <f t="shared" si="5"/>
        <v>0</v>
      </c>
      <c r="Z112" s="9">
        <v>0</v>
      </c>
      <c r="AA112" s="3"/>
      <c r="AB112" s="9">
        <v>0</v>
      </c>
      <c r="AC112" s="9">
        <v>0</v>
      </c>
      <c r="AD112" s="3"/>
      <c r="AE112" s="9">
        <v>0</v>
      </c>
      <c r="AF112" s="3" t="s">
        <v>847</v>
      </c>
      <c r="AG112" s="3"/>
      <c r="AH112" s="9">
        <v>0</v>
      </c>
      <c r="AI112" s="9">
        <v>0</v>
      </c>
      <c r="AJ112" s="3"/>
      <c r="AK112" s="9">
        <v>0</v>
      </c>
      <c r="AL112" s="9">
        <v>0</v>
      </c>
      <c r="AM112" s="18"/>
      <c r="AN112" s="3"/>
      <c r="AO112" s="18"/>
      <c r="AP112" s="3"/>
    </row>
    <row r="113" spans="1:43" x14ac:dyDescent="0.25">
      <c r="A113" s="24" t="s">
        <v>282</v>
      </c>
      <c r="B113" s="2">
        <v>44836</v>
      </c>
      <c r="C113" s="3" t="s">
        <v>807</v>
      </c>
      <c r="D113" s="3" t="s">
        <v>868</v>
      </c>
      <c r="E113" s="3" t="s">
        <v>115</v>
      </c>
      <c r="F113" s="3" t="s">
        <v>869</v>
      </c>
      <c r="G113" s="3" t="s">
        <v>49</v>
      </c>
      <c r="H113" s="3" t="s">
        <v>190</v>
      </c>
      <c r="I113" s="9" t="s">
        <v>51</v>
      </c>
      <c r="J113" s="9" t="s">
        <v>51</v>
      </c>
      <c r="K113" s="9" t="s">
        <v>51</v>
      </c>
      <c r="L113" s="9" t="s">
        <v>51</v>
      </c>
      <c r="M113" s="9">
        <v>0</v>
      </c>
      <c r="N113" s="3" t="s">
        <v>51</v>
      </c>
      <c r="O113" s="3" t="s">
        <v>52</v>
      </c>
      <c r="P113" s="3" t="s">
        <v>51</v>
      </c>
      <c r="Q113" s="9">
        <v>14441.133699999991</v>
      </c>
      <c r="R113" s="9">
        <v>0</v>
      </c>
      <c r="S113" s="9">
        <v>10726.701199999994</v>
      </c>
      <c r="T113" s="9">
        <v>0</v>
      </c>
      <c r="U113" s="3" t="s">
        <v>53</v>
      </c>
      <c r="V113" s="9">
        <f t="shared" si="4"/>
        <v>0</v>
      </c>
      <c r="W113" s="9">
        <v>3202.0972000000002</v>
      </c>
      <c r="X113" s="3" t="s">
        <v>53</v>
      </c>
      <c r="Y113" s="9">
        <f t="shared" si="5"/>
        <v>512.33555200000001</v>
      </c>
      <c r="Z113" s="9">
        <v>0</v>
      </c>
      <c r="AA113" s="3" t="s">
        <v>53</v>
      </c>
      <c r="AB113" s="9">
        <v>0</v>
      </c>
      <c r="AC113" s="9">
        <v>0</v>
      </c>
      <c r="AD113" s="3" t="s">
        <v>53</v>
      </c>
      <c r="AE113" s="9">
        <v>0</v>
      </c>
      <c r="AF113" s="3">
        <v>0</v>
      </c>
      <c r="AG113" s="3" t="s">
        <v>53</v>
      </c>
      <c r="AH113" s="9">
        <v>0</v>
      </c>
      <c r="AI113" s="9">
        <v>0</v>
      </c>
      <c r="AJ113" s="3" t="s">
        <v>53</v>
      </c>
      <c r="AK113" s="9">
        <v>0</v>
      </c>
      <c r="AL113" s="9">
        <v>0</v>
      </c>
      <c r="AM113" s="18" t="s">
        <v>51</v>
      </c>
      <c r="AN113" s="3" t="s">
        <v>51</v>
      </c>
      <c r="AO113" s="18" t="s">
        <v>51</v>
      </c>
      <c r="AP113" s="3" t="s">
        <v>51</v>
      </c>
    </row>
    <row r="114" spans="1:43" s="20" customFormat="1" x14ac:dyDescent="0.25">
      <c r="A114" s="24" t="s">
        <v>284</v>
      </c>
      <c r="B114" s="2">
        <v>44836</v>
      </c>
      <c r="C114" s="3" t="s">
        <v>807</v>
      </c>
      <c r="D114" s="3" t="s">
        <v>880</v>
      </c>
      <c r="E114" s="1" t="s">
        <v>881</v>
      </c>
      <c r="F114" s="3" t="s">
        <v>882</v>
      </c>
      <c r="G114" s="3" t="s">
        <v>49</v>
      </c>
      <c r="H114" s="1" t="s">
        <v>883</v>
      </c>
      <c r="I114" s="3"/>
      <c r="J114" s="3"/>
      <c r="K114" s="3"/>
      <c r="L114" s="3"/>
      <c r="M114" s="3"/>
      <c r="N114" s="3"/>
      <c r="O114" s="3" t="s">
        <v>884</v>
      </c>
      <c r="P114" s="3"/>
      <c r="Q114" s="4">
        <f>S114</f>
        <v>7468.2099999999991</v>
      </c>
      <c r="R114" s="4">
        <v>0</v>
      </c>
      <c r="S114" s="4">
        <f>7574.73-106.52</f>
        <v>7468.2099999999991</v>
      </c>
      <c r="T114" s="4">
        <v>0</v>
      </c>
      <c r="U114" s="3" t="s">
        <v>53</v>
      </c>
      <c r="V114" s="9">
        <f t="shared" si="4"/>
        <v>0</v>
      </c>
      <c r="W114" s="4">
        <v>0</v>
      </c>
      <c r="X114" s="3" t="s">
        <v>53</v>
      </c>
      <c r="Y114" s="9">
        <f t="shared" si="5"/>
        <v>0</v>
      </c>
      <c r="Z114" s="4">
        <v>0</v>
      </c>
      <c r="AA114" s="4">
        <v>0</v>
      </c>
      <c r="AB114" s="4">
        <v>0</v>
      </c>
      <c r="AC114" s="4">
        <v>0</v>
      </c>
      <c r="AD114" s="4">
        <v>0</v>
      </c>
      <c r="AE114" s="4">
        <v>0</v>
      </c>
      <c r="AF114" s="4">
        <v>0</v>
      </c>
      <c r="AG114" s="4">
        <v>0</v>
      </c>
      <c r="AH114" s="4">
        <v>0</v>
      </c>
      <c r="AI114" s="4">
        <v>0</v>
      </c>
      <c r="AJ114" s="4">
        <v>0</v>
      </c>
      <c r="AK114" s="4">
        <v>0</v>
      </c>
      <c r="AL114" s="4">
        <v>0</v>
      </c>
      <c r="AM114" s="4">
        <v>0</v>
      </c>
      <c r="AN114" s="4">
        <v>0</v>
      </c>
      <c r="AO114" s="4">
        <v>0</v>
      </c>
      <c r="AP114" s="4">
        <v>0</v>
      </c>
      <c r="AQ114" s="23"/>
    </row>
    <row r="115" spans="1:43" s="20" customFormat="1" x14ac:dyDescent="0.25">
      <c r="A115" s="24" t="s">
        <v>286</v>
      </c>
      <c r="B115" s="2">
        <v>44836</v>
      </c>
      <c r="C115" s="3" t="s">
        <v>807</v>
      </c>
      <c r="D115" s="3" t="s">
        <v>880</v>
      </c>
      <c r="E115" s="1" t="s">
        <v>881</v>
      </c>
      <c r="F115" s="3" t="s">
        <v>885</v>
      </c>
      <c r="G115" s="3" t="s">
        <v>49</v>
      </c>
      <c r="H115" s="1" t="s">
        <v>886</v>
      </c>
      <c r="I115" s="3"/>
      <c r="J115" s="3"/>
      <c r="K115" s="3"/>
      <c r="L115" s="3"/>
      <c r="M115" s="3"/>
      <c r="N115" s="3"/>
      <c r="O115" s="3" t="s">
        <v>884</v>
      </c>
      <c r="P115" s="3"/>
      <c r="Q115" s="4">
        <v>3461.92</v>
      </c>
      <c r="R115" s="4">
        <v>0</v>
      </c>
      <c r="S115" s="4">
        <v>3461.92</v>
      </c>
      <c r="T115" s="4">
        <v>0</v>
      </c>
      <c r="U115" s="3" t="s">
        <v>53</v>
      </c>
      <c r="V115" s="9">
        <f t="shared" si="4"/>
        <v>0</v>
      </c>
      <c r="W115" s="4">
        <v>0</v>
      </c>
      <c r="X115" s="3" t="s">
        <v>53</v>
      </c>
      <c r="Y115" s="9">
        <f t="shared" si="5"/>
        <v>0</v>
      </c>
      <c r="Z115" s="4">
        <v>0</v>
      </c>
      <c r="AA115" s="4">
        <v>0</v>
      </c>
      <c r="AB115" s="4">
        <v>0</v>
      </c>
      <c r="AC115" s="4">
        <v>0</v>
      </c>
      <c r="AD115" s="4">
        <v>0</v>
      </c>
      <c r="AE115" s="4">
        <v>0</v>
      </c>
      <c r="AF115" s="4">
        <v>0</v>
      </c>
      <c r="AG115" s="4">
        <v>0</v>
      </c>
      <c r="AH115" s="4">
        <v>0</v>
      </c>
      <c r="AI115" s="4">
        <v>0</v>
      </c>
      <c r="AJ115" s="4">
        <v>0</v>
      </c>
      <c r="AK115" s="4">
        <v>0</v>
      </c>
      <c r="AL115" s="4">
        <v>0</v>
      </c>
      <c r="AM115" s="4">
        <v>0</v>
      </c>
      <c r="AN115" s="4">
        <v>0</v>
      </c>
      <c r="AO115" s="4">
        <v>0</v>
      </c>
      <c r="AP115" s="4">
        <v>0</v>
      </c>
      <c r="AQ115" s="23"/>
    </row>
    <row r="116" spans="1:43" s="20" customFormat="1" x14ac:dyDescent="0.25">
      <c r="A116" s="24" t="s">
        <v>291</v>
      </c>
      <c r="B116" s="2">
        <v>44836</v>
      </c>
      <c r="C116" s="3" t="s">
        <v>807</v>
      </c>
      <c r="D116" s="3" t="s">
        <v>913</v>
      </c>
      <c r="E116" s="1" t="s">
        <v>914</v>
      </c>
      <c r="F116" s="3" t="s">
        <v>809</v>
      </c>
      <c r="G116" s="3" t="s">
        <v>49</v>
      </c>
      <c r="H116" s="3" t="s">
        <v>915</v>
      </c>
      <c r="I116" s="3"/>
      <c r="J116" s="3"/>
      <c r="K116" s="3"/>
      <c r="L116" s="3"/>
      <c r="M116" s="3"/>
      <c r="N116" s="3"/>
      <c r="O116" s="3" t="s">
        <v>884</v>
      </c>
      <c r="P116" s="3"/>
      <c r="Q116" s="4">
        <v>1267.08</v>
      </c>
      <c r="R116" s="4">
        <v>0</v>
      </c>
      <c r="S116" s="4">
        <v>1267.08</v>
      </c>
      <c r="T116" s="4">
        <v>0</v>
      </c>
      <c r="U116" s="3" t="s">
        <v>53</v>
      </c>
      <c r="V116" s="9">
        <f t="shared" si="4"/>
        <v>0</v>
      </c>
      <c r="W116" s="4">
        <v>0</v>
      </c>
      <c r="X116" s="3" t="s">
        <v>53</v>
      </c>
      <c r="Y116" s="9">
        <f t="shared" si="5"/>
        <v>0</v>
      </c>
      <c r="Z116" s="4">
        <v>0</v>
      </c>
      <c r="AA116" s="4">
        <v>0</v>
      </c>
      <c r="AB116" s="4">
        <v>0</v>
      </c>
      <c r="AC116" s="4">
        <v>0</v>
      </c>
      <c r="AD116" s="4">
        <v>0</v>
      </c>
      <c r="AE116" s="4">
        <v>0</v>
      </c>
      <c r="AF116" s="4">
        <v>0</v>
      </c>
      <c r="AG116" s="4">
        <v>0</v>
      </c>
      <c r="AH116" s="4">
        <v>0</v>
      </c>
      <c r="AI116" s="4">
        <v>0</v>
      </c>
      <c r="AJ116" s="4">
        <v>0</v>
      </c>
      <c r="AK116" s="4">
        <v>0</v>
      </c>
      <c r="AL116" s="4">
        <v>0</v>
      </c>
      <c r="AM116" s="4">
        <v>0</v>
      </c>
      <c r="AN116" s="4">
        <v>0</v>
      </c>
      <c r="AO116" s="4">
        <v>0</v>
      </c>
      <c r="AP116" s="4">
        <v>0</v>
      </c>
      <c r="AQ116" s="23"/>
    </row>
    <row r="117" spans="1:43" s="20" customFormat="1" x14ac:dyDescent="0.25">
      <c r="A117" s="24" t="s">
        <v>293</v>
      </c>
      <c r="B117" s="2">
        <v>44836</v>
      </c>
      <c r="C117" s="3" t="s">
        <v>807</v>
      </c>
      <c r="D117" s="3" t="s">
        <v>913</v>
      </c>
      <c r="E117" s="1" t="s">
        <v>914</v>
      </c>
      <c r="F117" s="3" t="s">
        <v>810</v>
      </c>
      <c r="G117" s="3" t="s">
        <v>49</v>
      </c>
      <c r="H117" s="3" t="s">
        <v>916</v>
      </c>
      <c r="I117" s="3"/>
      <c r="J117" s="3"/>
      <c r="K117" s="3"/>
      <c r="L117" s="3"/>
      <c r="M117" s="3"/>
      <c r="N117" s="3"/>
      <c r="O117" s="3" t="s">
        <v>884</v>
      </c>
      <c r="P117" s="3"/>
      <c r="Q117" s="4">
        <v>2455.9899999999998</v>
      </c>
      <c r="R117" s="4">
        <v>0</v>
      </c>
      <c r="S117" s="4">
        <v>2455.9899999999998</v>
      </c>
      <c r="T117" s="4">
        <v>0</v>
      </c>
      <c r="U117" s="3" t="s">
        <v>53</v>
      </c>
      <c r="V117" s="9">
        <f t="shared" si="4"/>
        <v>0</v>
      </c>
      <c r="W117" s="4">
        <v>0</v>
      </c>
      <c r="X117" s="3" t="s">
        <v>53</v>
      </c>
      <c r="Y117" s="9">
        <f t="shared" si="5"/>
        <v>0</v>
      </c>
      <c r="Z117" s="4">
        <v>0</v>
      </c>
      <c r="AA117" s="4">
        <v>0</v>
      </c>
      <c r="AB117" s="4">
        <v>0</v>
      </c>
      <c r="AC117" s="4">
        <v>0</v>
      </c>
      <c r="AD117" s="4">
        <v>0</v>
      </c>
      <c r="AE117" s="4">
        <v>0</v>
      </c>
      <c r="AF117" s="4">
        <v>0</v>
      </c>
      <c r="AG117" s="4">
        <v>0</v>
      </c>
      <c r="AH117" s="4">
        <v>0</v>
      </c>
      <c r="AI117" s="4">
        <v>0</v>
      </c>
      <c r="AJ117" s="4">
        <v>0</v>
      </c>
      <c r="AK117" s="4">
        <v>0</v>
      </c>
      <c r="AL117" s="4">
        <v>0</v>
      </c>
      <c r="AM117" s="4">
        <v>0</v>
      </c>
      <c r="AN117" s="4">
        <v>0</v>
      </c>
      <c r="AO117" s="4">
        <v>0</v>
      </c>
      <c r="AP117" s="4">
        <v>0</v>
      </c>
      <c r="AQ117" s="23"/>
    </row>
    <row r="118" spans="1:43" x14ac:dyDescent="0.25">
      <c r="A118" s="24" t="s">
        <v>295</v>
      </c>
      <c r="B118" s="2">
        <v>44837</v>
      </c>
      <c r="C118" s="3" t="s">
        <v>807</v>
      </c>
      <c r="D118" s="3" t="s">
        <v>47</v>
      </c>
      <c r="E118" s="3" t="s">
        <v>48</v>
      </c>
      <c r="F118" s="3" t="s">
        <v>214</v>
      </c>
      <c r="G118" s="3" t="s">
        <v>49</v>
      </c>
      <c r="H118" s="3" t="s">
        <v>212</v>
      </c>
      <c r="I118" s="9" t="s">
        <v>51</v>
      </c>
      <c r="J118" s="9" t="s">
        <v>51</v>
      </c>
      <c r="K118" s="9" t="s">
        <v>51</v>
      </c>
      <c r="L118" s="9" t="s">
        <v>51</v>
      </c>
      <c r="M118" s="9">
        <v>0</v>
      </c>
      <c r="N118" s="3" t="s">
        <v>51</v>
      </c>
      <c r="O118" s="3" t="s">
        <v>52</v>
      </c>
      <c r="P118" s="3" t="s">
        <v>51</v>
      </c>
      <c r="Q118" s="9">
        <v>13784.479150000001</v>
      </c>
      <c r="R118" s="9">
        <v>0</v>
      </c>
      <c r="S118" s="9">
        <v>11405.084849999997</v>
      </c>
      <c r="T118" s="9">
        <v>0</v>
      </c>
      <c r="U118" s="3" t="s">
        <v>53</v>
      </c>
      <c r="V118" s="9">
        <f t="shared" si="4"/>
        <v>0</v>
      </c>
      <c r="W118" s="9">
        <v>2051.2021000000004</v>
      </c>
      <c r="X118" s="3" t="s">
        <v>54</v>
      </c>
      <c r="Y118" s="9">
        <f t="shared" si="5"/>
        <v>328.19233600000007</v>
      </c>
      <c r="Z118" s="9">
        <v>0</v>
      </c>
      <c r="AA118" s="3" t="s">
        <v>53</v>
      </c>
      <c r="AB118" s="9">
        <v>0</v>
      </c>
      <c r="AC118" s="9">
        <v>0</v>
      </c>
      <c r="AD118" s="3" t="s">
        <v>53</v>
      </c>
      <c r="AE118" s="9">
        <v>0</v>
      </c>
      <c r="AF118" s="3">
        <v>0</v>
      </c>
      <c r="AG118" s="3" t="s">
        <v>53</v>
      </c>
      <c r="AH118" s="9">
        <v>0</v>
      </c>
      <c r="AI118" s="9">
        <v>0</v>
      </c>
      <c r="AJ118" s="3" t="s">
        <v>53</v>
      </c>
      <c r="AK118" s="9">
        <v>0</v>
      </c>
      <c r="AL118" s="9">
        <v>0</v>
      </c>
      <c r="AM118" s="18" t="s">
        <v>51</v>
      </c>
      <c r="AN118" s="3" t="s">
        <v>51</v>
      </c>
      <c r="AO118" s="18" t="s">
        <v>51</v>
      </c>
      <c r="AP118" s="3" t="s">
        <v>51</v>
      </c>
    </row>
    <row r="119" spans="1:43" x14ac:dyDescent="0.25">
      <c r="A119" s="24" t="s">
        <v>301</v>
      </c>
      <c r="B119" s="2">
        <v>44837</v>
      </c>
      <c r="C119" s="3" t="s">
        <v>807</v>
      </c>
      <c r="D119" s="3" t="s">
        <v>47</v>
      </c>
      <c r="E119" s="3" t="s">
        <v>48</v>
      </c>
      <c r="F119" s="3" t="s">
        <v>214</v>
      </c>
      <c r="G119" s="3" t="s">
        <v>63</v>
      </c>
      <c r="H119" s="3" t="s">
        <v>51</v>
      </c>
      <c r="I119" s="9" t="s">
        <v>215</v>
      </c>
      <c r="J119" s="9" t="s">
        <v>51</v>
      </c>
      <c r="K119" s="9" t="s">
        <v>216</v>
      </c>
      <c r="L119" s="9" t="s">
        <v>210</v>
      </c>
      <c r="M119" s="9">
        <v>373.57</v>
      </c>
      <c r="N119" s="3" t="s">
        <v>66</v>
      </c>
      <c r="O119" s="3" t="s">
        <v>217</v>
      </c>
      <c r="P119" s="3" t="s">
        <v>218</v>
      </c>
      <c r="Q119" s="9">
        <v>-29.85</v>
      </c>
      <c r="R119" s="9">
        <v>0</v>
      </c>
      <c r="S119" s="9">
        <v>-29.85</v>
      </c>
      <c r="T119" s="9">
        <v>0</v>
      </c>
      <c r="U119" s="3" t="s">
        <v>53</v>
      </c>
      <c r="V119" s="9">
        <f t="shared" si="4"/>
        <v>0</v>
      </c>
      <c r="W119" s="9">
        <v>0</v>
      </c>
      <c r="X119" s="3" t="s">
        <v>53</v>
      </c>
      <c r="Y119" s="9">
        <f t="shared" si="5"/>
        <v>0</v>
      </c>
      <c r="Z119" s="9">
        <v>0</v>
      </c>
      <c r="AA119" s="3" t="s">
        <v>53</v>
      </c>
      <c r="AB119" s="9">
        <v>0</v>
      </c>
      <c r="AC119" s="9">
        <v>0</v>
      </c>
      <c r="AD119" s="3" t="s">
        <v>53</v>
      </c>
      <c r="AE119" s="9">
        <v>0</v>
      </c>
      <c r="AF119" s="3">
        <v>0</v>
      </c>
      <c r="AG119" s="3" t="s">
        <v>53</v>
      </c>
      <c r="AH119" s="9">
        <v>0</v>
      </c>
      <c r="AI119" s="9">
        <v>0</v>
      </c>
      <c r="AJ119" s="3" t="s">
        <v>53</v>
      </c>
      <c r="AK119" s="9">
        <v>0</v>
      </c>
      <c r="AL119" s="9">
        <v>0</v>
      </c>
      <c r="AM119" s="18" t="s">
        <v>51</v>
      </c>
      <c r="AN119" s="3" t="s">
        <v>51</v>
      </c>
      <c r="AO119" s="18" t="s">
        <v>51</v>
      </c>
      <c r="AP119" s="3" t="s">
        <v>51</v>
      </c>
    </row>
    <row r="120" spans="1:43" s="29" customFormat="1" x14ac:dyDescent="0.25">
      <c r="A120" s="24" t="s">
        <v>1159</v>
      </c>
      <c r="B120" s="28">
        <v>44837</v>
      </c>
      <c r="C120" s="24" t="s">
        <v>1350</v>
      </c>
      <c r="D120" s="24" t="s">
        <v>47</v>
      </c>
      <c r="E120" s="24" t="s">
        <v>1351</v>
      </c>
      <c r="F120" s="24" t="s">
        <v>1382</v>
      </c>
      <c r="G120" s="24" t="s">
        <v>49</v>
      </c>
      <c r="H120" s="24" t="s">
        <v>1394</v>
      </c>
      <c r="I120" s="26" t="s">
        <v>51</v>
      </c>
      <c r="J120" s="26" t="s">
        <v>51</v>
      </c>
      <c r="K120" s="26" t="s">
        <v>51</v>
      </c>
      <c r="L120" s="26" t="s">
        <v>51</v>
      </c>
      <c r="M120" s="26">
        <v>0</v>
      </c>
      <c r="N120" s="24" t="s">
        <v>51</v>
      </c>
      <c r="O120" s="24" t="s">
        <v>52</v>
      </c>
      <c r="P120" s="24" t="s">
        <v>51</v>
      </c>
      <c r="Q120" s="26">
        <f t="shared" ref="Q120:Q130" si="8">+S120+T120+V120+W120+Y120+Z120+AB120+AC120+AE120</f>
        <v>7694.6825659999904</v>
      </c>
      <c r="R120" s="26">
        <v>0</v>
      </c>
      <c r="S120" s="26">
        <v>6206.1167999999907</v>
      </c>
      <c r="T120" s="26">
        <v>0</v>
      </c>
      <c r="U120" s="24" t="s">
        <v>53</v>
      </c>
      <c r="V120" s="9">
        <f t="shared" si="4"/>
        <v>0</v>
      </c>
      <c r="W120" s="26">
        <v>1283.2463499999999</v>
      </c>
      <c r="X120" s="24" t="s">
        <v>54</v>
      </c>
      <c r="Y120" s="9">
        <f t="shared" si="5"/>
        <v>205.31941599999999</v>
      </c>
      <c r="Z120" s="26">
        <v>0</v>
      </c>
      <c r="AA120" s="24" t="s">
        <v>53</v>
      </c>
      <c r="AB120" s="26">
        <v>0</v>
      </c>
      <c r="AC120" s="26">
        <v>0</v>
      </c>
      <c r="AD120" s="24" t="s">
        <v>53</v>
      </c>
      <c r="AE120" s="26">
        <v>0</v>
      </c>
      <c r="AF120" s="24">
        <v>0</v>
      </c>
      <c r="AG120" s="24" t="s">
        <v>53</v>
      </c>
      <c r="AH120" s="26">
        <v>0</v>
      </c>
      <c r="AI120" s="26">
        <v>0</v>
      </c>
      <c r="AJ120" s="24" t="s">
        <v>53</v>
      </c>
      <c r="AK120" s="26">
        <v>0</v>
      </c>
      <c r="AL120" s="26">
        <v>0</v>
      </c>
      <c r="AM120" s="25" t="s">
        <v>51</v>
      </c>
      <c r="AN120" s="24" t="s">
        <v>51</v>
      </c>
      <c r="AO120" s="25" t="s">
        <v>51</v>
      </c>
      <c r="AP120" s="24" t="s">
        <v>51</v>
      </c>
    </row>
    <row r="121" spans="1:43" s="29" customFormat="1" x14ac:dyDescent="0.25">
      <c r="A121" s="24" t="s">
        <v>303</v>
      </c>
      <c r="B121" s="28">
        <v>44837</v>
      </c>
      <c r="C121" s="24" t="s">
        <v>1596</v>
      </c>
      <c r="D121" s="24" t="s">
        <v>47</v>
      </c>
      <c r="E121" s="24" t="s">
        <v>1597</v>
      </c>
      <c r="F121" s="24" t="s">
        <v>1646</v>
      </c>
      <c r="G121" s="24" t="s">
        <v>49</v>
      </c>
      <c r="H121" s="24" t="s">
        <v>1647</v>
      </c>
      <c r="I121" s="26" t="s">
        <v>51</v>
      </c>
      <c r="J121" s="26" t="s">
        <v>51</v>
      </c>
      <c r="K121" s="26" t="s">
        <v>51</v>
      </c>
      <c r="L121" s="26" t="s">
        <v>51</v>
      </c>
      <c r="M121" s="26">
        <v>0</v>
      </c>
      <c r="N121" s="24" t="s">
        <v>51</v>
      </c>
      <c r="O121" s="24" t="s">
        <v>52</v>
      </c>
      <c r="P121" s="24" t="s">
        <v>51</v>
      </c>
      <c r="Q121" s="26">
        <f t="shared" si="8"/>
        <v>390.11585000000002</v>
      </c>
      <c r="R121" s="26">
        <v>0</v>
      </c>
      <c r="S121" s="26">
        <v>208.12200000000001</v>
      </c>
      <c r="T121" s="26">
        <v>0</v>
      </c>
      <c r="U121" s="24" t="s">
        <v>53</v>
      </c>
      <c r="V121" s="9">
        <f t="shared" si="4"/>
        <v>0</v>
      </c>
      <c r="W121" s="26">
        <v>156.89125000000001</v>
      </c>
      <c r="X121" s="24" t="s">
        <v>53</v>
      </c>
      <c r="Y121" s="9">
        <f t="shared" si="5"/>
        <v>25.102600000000002</v>
      </c>
      <c r="Z121" s="26">
        <v>0</v>
      </c>
      <c r="AA121" s="24" t="s">
        <v>53</v>
      </c>
      <c r="AB121" s="26">
        <v>0</v>
      </c>
      <c r="AC121" s="26">
        <v>0</v>
      </c>
      <c r="AD121" s="24" t="s">
        <v>53</v>
      </c>
      <c r="AE121" s="26">
        <v>0</v>
      </c>
      <c r="AF121" s="24">
        <v>0</v>
      </c>
      <c r="AG121" s="24" t="s">
        <v>53</v>
      </c>
      <c r="AH121" s="26">
        <v>0</v>
      </c>
      <c r="AI121" s="26">
        <v>0</v>
      </c>
      <c r="AJ121" s="24" t="s">
        <v>53</v>
      </c>
      <c r="AK121" s="26">
        <v>0</v>
      </c>
      <c r="AL121" s="26">
        <v>0</v>
      </c>
      <c r="AM121" s="25" t="s">
        <v>51</v>
      </c>
      <c r="AN121" s="24" t="s">
        <v>51</v>
      </c>
      <c r="AO121" s="25" t="s">
        <v>51</v>
      </c>
      <c r="AP121" s="24" t="s">
        <v>51</v>
      </c>
    </row>
    <row r="122" spans="1:43" s="29" customFormat="1" x14ac:dyDescent="0.25">
      <c r="A122" s="24" t="s">
        <v>1160</v>
      </c>
      <c r="B122" s="28">
        <v>44837</v>
      </c>
      <c r="C122" s="24" t="s">
        <v>1596</v>
      </c>
      <c r="D122" s="24" t="s">
        <v>47</v>
      </c>
      <c r="E122" s="24" t="s">
        <v>1597</v>
      </c>
      <c r="F122" s="24" t="s">
        <v>1646</v>
      </c>
      <c r="G122" s="24" t="s">
        <v>49</v>
      </c>
      <c r="H122" s="24" t="s">
        <v>1648</v>
      </c>
      <c r="I122" s="26" t="s">
        <v>51</v>
      </c>
      <c r="J122" s="26" t="s">
        <v>51</v>
      </c>
      <c r="K122" s="26" t="s">
        <v>51</v>
      </c>
      <c r="L122" s="26" t="s">
        <v>51</v>
      </c>
      <c r="M122" s="26">
        <v>0</v>
      </c>
      <c r="N122" s="24" t="s">
        <v>51</v>
      </c>
      <c r="O122" s="24" t="s">
        <v>1649</v>
      </c>
      <c r="P122" s="24" t="s">
        <v>1650</v>
      </c>
      <c r="Q122" s="26">
        <f t="shared" si="8"/>
        <v>66.400000000000006</v>
      </c>
      <c r="R122" s="26">
        <v>0</v>
      </c>
      <c r="S122" s="26">
        <v>0.57000000000000028</v>
      </c>
      <c r="T122" s="26">
        <v>56.75</v>
      </c>
      <c r="U122" s="24" t="s">
        <v>54</v>
      </c>
      <c r="V122" s="9">
        <f t="shared" si="4"/>
        <v>9.08</v>
      </c>
      <c r="W122" s="26">
        <v>0</v>
      </c>
      <c r="X122" s="24" t="s">
        <v>53</v>
      </c>
      <c r="Y122" s="9">
        <f t="shared" si="5"/>
        <v>0</v>
      </c>
      <c r="Z122" s="26">
        <v>0</v>
      </c>
      <c r="AA122" s="24" t="s">
        <v>53</v>
      </c>
      <c r="AB122" s="26">
        <v>0</v>
      </c>
      <c r="AC122" s="26">
        <v>0</v>
      </c>
      <c r="AD122" s="24" t="s">
        <v>53</v>
      </c>
      <c r="AE122" s="26">
        <v>0</v>
      </c>
      <c r="AF122" s="24">
        <v>0</v>
      </c>
      <c r="AG122" s="24" t="s">
        <v>53</v>
      </c>
      <c r="AH122" s="26">
        <v>0</v>
      </c>
      <c r="AI122" s="26">
        <v>0</v>
      </c>
      <c r="AJ122" s="24" t="s">
        <v>53</v>
      </c>
      <c r="AK122" s="26">
        <v>0</v>
      </c>
      <c r="AL122" s="26">
        <v>0</v>
      </c>
      <c r="AM122" s="25" t="s">
        <v>51</v>
      </c>
      <c r="AN122" s="24" t="s">
        <v>51</v>
      </c>
      <c r="AO122" s="25" t="s">
        <v>51</v>
      </c>
      <c r="AP122" s="24" t="s">
        <v>51</v>
      </c>
    </row>
    <row r="123" spans="1:43" s="29" customFormat="1" x14ac:dyDescent="0.25">
      <c r="A123" s="24" t="s">
        <v>1161</v>
      </c>
      <c r="B123" s="28">
        <v>44837</v>
      </c>
      <c r="C123" s="24" t="s">
        <v>1596</v>
      </c>
      <c r="D123" s="24" t="s">
        <v>47</v>
      </c>
      <c r="E123" s="24" t="s">
        <v>1597</v>
      </c>
      <c r="F123" s="24" t="s">
        <v>1646</v>
      </c>
      <c r="G123" s="24" t="s">
        <v>49</v>
      </c>
      <c r="H123" s="24" t="s">
        <v>1651</v>
      </c>
      <c r="I123" s="26" t="s">
        <v>51</v>
      </c>
      <c r="J123" s="26" t="s">
        <v>51</v>
      </c>
      <c r="K123" s="26" t="s">
        <v>51</v>
      </c>
      <c r="L123" s="26" t="s">
        <v>51</v>
      </c>
      <c r="M123" s="26">
        <v>0</v>
      </c>
      <c r="N123" s="24" t="s">
        <v>51</v>
      </c>
      <c r="O123" s="24" t="s">
        <v>52</v>
      </c>
      <c r="P123" s="24" t="s">
        <v>51</v>
      </c>
      <c r="Q123" s="26">
        <f t="shared" si="8"/>
        <v>180.99085599999998</v>
      </c>
      <c r="R123" s="26">
        <v>0</v>
      </c>
      <c r="S123" s="26">
        <v>108.41649999999998</v>
      </c>
      <c r="T123" s="26">
        <v>0</v>
      </c>
      <c r="U123" s="24" t="s">
        <v>53</v>
      </c>
      <c r="V123" s="9">
        <f t="shared" si="4"/>
        <v>0</v>
      </c>
      <c r="W123" s="26">
        <v>62.564099999999996</v>
      </c>
      <c r="X123" s="24" t="s">
        <v>53</v>
      </c>
      <c r="Y123" s="9">
        <f t="shared" si="5"/>
        <v>10.010256</v>
      </c>
      <c r="Z123" s="26">
        <v>0</v>
      </c>
      <c r="AA123" s="24" t="s">
        <v>53</v>
      </c>
      <c r="AB123" s="26">
        <v>0</v>
      </c>
      <c r="AC123" s="26">
        <v>0</v>
      </c>
      <c r="AD123" s="24" t="s">
        <v>53</v>
      </c>
      <c r="AE123" s="26">
        <v>0</v>
      </c>
      <c r="AF123" s="24">
        <v>0</v>
      </c>
      <c r="AG123" s="24" t="s">
        <v>53</v>
      </c>
      <c r="AH123" s="26">
        <v>0</v>
      </c>
      <c r="AI123" s="26">
        <v>0</v>
      </c>
      <c r="AJ123" s="24" t="s">
        <v>53</v>
      </c>
      <c r="AK123" s="26">
        <v>0</v>
      </c>
      <c r="AL123" s="26">
        <v>0</v>
      </c>
      <c r="AM123" s="25" t="s">
        <v>51</v>
      </c>
      <c r="AN123" s="24" t="s">
        <v>51</v>
      </c>
      <c r="AO123" s="25" t="s">
        <v>51</v>
      </c>
      <c r="AP123" s="24" t="s">
        <v>51</v>
      </c>
    </row>
    <row r="124" spans="1:43" s="29" customFormat="1" x14ac:dyDescent="0.25">
      <c r="A124" s="24" t="s">
        <v>1162</v>
      </c>
      <c r="B124" s="28">
        <v>44837</v>
      </c>
      <c r="C124" s="24" t="s">
        <v>808</v>
      </c>
      <c r="D124" s="24" t="s">
        <v>935</v>
      </c>
      <c r="E124" s="24" t="s">
        <v>936</v>
      </c>
      <c r="F124" s="24" t="s">
        <v>976</v>
      </c>
      <c r="G124" s="24" t="s">
        <v>49</v>
      </c>
      <c r="H124" s="24" t="s">
        <v>977</v>
      </c>
      <c r="I124" s="26" t="s">
        <v>51</v>
      </c>
      <c r="J124" s="26" t="s">
        <v>51</v>
      </c>
      <c r="K124" s="26" t="s">
        <v>51</v>
      </c>
      <c r="L124" s="26" t="s">
        <v>51</v>
      </c>
      <c r="M124" s="26">
        <v>0</v>
      </c>
      <c r="N124" s="24" t="s">
        <v>51</v>
      </c>
      <c r="O124" s="24" t="s">
        <v>52</v>
      </c>
      <c r="P124" s="24" t="s">
        <v>51</v>
      </c>
      <c r="Q124" s="26">
        <f t="shared" si="8"/>
        <v>6105.1316759999991</v>
      </c>
      <c r="R124" s="26">
        <v>0</v>
      </c>
      <c r="S124" s="26">
        <v>5680.8139999999985</v>
      </c>
      <c r="T124" s="26">
        <v>0</v>
      </c>
      <c r="U124" s="24" t="s">
        <v>53</v>
      </c>
      <c r="V124" s="9">
        <f t="shared" si="4"/>
        <v>0</v>
      </c>
      <c r="W124" s="26">
        <v>365.79110000000003</v>
      </c>
      <c r="X124" s="24" t="s">
        <v>53</v>
      </c>
      <c r="Y124" s="9">
        <f t="shared" si="5"/>
        <v>58.526576000000006</v>
      </c>
      <c r="Z124" s="26">
        <v>0</v>
      </c>
      <c r="AA124" s="24" t="s">
        <v>53</v>
      </c>
      <c r="AB124" s="26">
        <v>0</v>
      </c>
      <c r="AC124" s="26">
        <v>0</v>
      </c>
      <c r="AD124" s="24" t="s">
        <v>53</v>
      </c>
      <c r="AE124" s="26">
        <v>0</v>
      </c>
      <c r="AF124" s="24">
        <v>0</v>
      </c>
      <c r="AG124" s="24" t="s">
        <v>53</v>
      </c>
      <c r="AH124" s="26">
        <v>0</v>
      </c>
      <c r="AI124" s="26">
        <v>0</v>
      </c>
      <c r="AJ124" s="24" t="s">
        <v>53</v>
      </c>
      <c r="AK124" s="26">
        <v>0</v>
      </c>
      <c r="AL124" s="26">
        <v>0</v>
      </c>
      <c r="AM124" s="25" t="s">
        <v>51</v>
      </c>
      <c r="AN124" s="24" t="s">
        <v>51</v>
      </c>
      <c r="AO124" s="25" t="s">
        <v>51</v>
      </c>
      <c r="AP124" s="24" t="s">
        <v>51</v>
      </c>
    </row>
    <row r="125" spans="1:43" s="29" customFormat="1" x14ac:dyDescent="0.25">
      <c r="A125" s="24" t="s">
        <v>1163</v>
      </c>
      <c r="B125" s="28">
        <v>44837</v>
      </c>
      <c r="C125" s="24" t="s">
        <v>1350</v>
      </c>
      <c r="D125" s="24" t="s">
        <v>935</v>
      </c>
      <c r="E125" s="24" t="s">
        <v>1354</v>
      </c>
      <c r="F125" s="24" t="s">
        <v>1395</v>
      </c>
      <c r="G125" s="24" t="s">
        <v>49</v>
      </c>
      <c r="H125" s="24" t="s">
        <v>1396</v>
      </c>
      <c r="I125" s="26" t="s">
        <v>51</v>
      </c>
      <c r="J125" s="26" t="s">
        <v>51</v>
      </c>
      <c r="K125" s="26" t="s">
        <v>51</v>
      </c>
      <c r="L125" s="26" t="s">
        <v>51</v>
      </c>
      <c r="M125" s="26">
        <v>0</v>
      </c>
      <c r="N125" s="24" t="s">
        <v>51</v>
      </c>
      <c r="O125" s="24" t="s">
        <v>52</v>
      </c>
      <c r="P125" s="24" t="s">
        <v>51</v>
      </c>
      <c r="Q125" s="26">
        <f t="shared" si="8"/>
        <v>3200.5140880000004</v>
      </c>
      <c r="R125" s="26">
        <v>0</v>
      </c>
      <c r="S125" s="26">
        <v>2656.53</v>
      </c>
      <c r="T125" s="26">
        <v>0</v>
      </c>
      <c r="U125" s="24" t="s">
        <v>53</v>
      </c>
      <c r="V125" s="9">
        <f t="shared" si="4"/>
        <v>0</v>
      </c>
      <c r="W125" s="26">
        <v>468.95180000000011</v>
      </c>
      <c r="X125" s="24" t="s">
        <v>53</v>
      </c>
      <c r="Y125" s="9">
        <f t="shared" si="5"/>
        <v>75.032288000000023</v>
      </c>
      <c r="Z125" s="26">
        <v>0</v>
      </c>
      <c r="AA125" s="24" t="s">
        <v>53</v>
      </c>
      <c r="AB125" s="26">
        <v>0</v>
      </c>
      <c r="AC125" s="26">
        <v>0</v>
      </c>
      <c r="AD125" s="24" t="s">
        <v>53</v>
      </c>
      <c r="AE125" s="26">
        <v>0</v>
      </c>
      <c r="AF125" s="24">
        <v>0</v>
      </c>
      <c r="AG125" s="24" t="s">
        <v>53</v>
      </c>
      <c r="AH125" s="26">
        <v>0</v>
      </c>
      <c r="AI125" s="26">
        <v>0</v>
      </c>
      <c r="AJ125" s="24" t="s">
        <v>53</v>
      </c>
      <c r="AK125" s="26">
        <v>0</v>
      </c>
      <c r="AL125" s="26">
        <v>0</v>
      </c>
      <c r="AM125" s="25" t="s">
        <v>51</v>
      </c>
      <c r="AN125" s="24" t="s">
        <v>51</v>
      </c>
      <c r="AO125" s="25" t="s">
        <v>51</v>
      </c>
      <c r="AP125" s="24" t="s">
        <v>51</v>
      </c>
    </row>
    <row r="126" spans="1:43" s="29" customFormat="1" x14ac:dyDescent="0.25">
      <c r="A126" s="24" t="s">
        <v>1164</v>
      </c>
      <c r="B126" s="28">
        <v>44837</v>
      </c>
      <c r="C126" s="24" t="s">
        <v>1596</v>
      </c>
      <c r="D126" s="24" t="s">
        <v>935</v>
      </c>
      <c r="E126" s="24" t="s">
        <v>1600</v>
      </c>
      <c r="F126" s="24" t="s">
        <v>1636</v>
      </c>
      <c r="G126" s="24" t="s">
        <v>49</v>
      </c>
      <c r="H126" s="24" t="s">
        <v>1652</v>
      </c>
      <c r="I126" s="26" t="s">
        <v>51</v>
      </c>
      <c r="J126" s="26" t="s">
        <v>51</v>
      </c>
      <c r="K126" s="26" t="s">
        <v>51</v>
      </c>
      <c r="L126" s="26" t="s">
        <v>51</v>
      </c>
      <c r="M126" s="26">
        <v>0</v>
      </c>
      <c r="N126" s="24" t="s">
        <v>51</v>
      </c>
      <c r="O126" s="24" t="s">
        <v>52</v>
      </c>
      <c r="P126" s="24" t="s">
        <v>51</v>
      </c>
      <c r="Q126" s="26">
        <f t="shared" si="8"/>
        <v>501.27955000000003</v>
      </c>
      <c r="R126" s="26">
        <v>0</v>
      </c>
      <c r="S126" s="26">
        <v>352.69515000000001</v>
      </c>
      <c r="T126" s="26">
        <v>0</v>
      </c>
      <c r="U126" s="24" t="s">
        <v>53</v>
      </c>
      <c r="V126" s="9">
        <f t="shared" si="4"/>
        <v>0</v>
      </c>
      <c r="W126" s="26">
        <v>128.09</v>
      </c>
      <c r="X126" s="24" t="s">
        <v>53</v>
      </c>
      <c r="Y126" s="9">
        <f t="shared" si="5"/>
        <v>20.494400000000002</v>
      </c>
      <c r="Z126" s="26">
        <v>0</v>
      </c>
      <c r="AA126" s="24" t="s">
        <v>53</v>
      </c>
      <c r="AB126" s="26">
        <v>0</v>
      </c>
      <c r="AC126" s="26">
        <v>0</v>
      </c>
      <c r="AD126" s="24" t="s">
        <v>53</v>
      </c>
      <c r="AE126" s="26">
        <v>0</v>
      </c>
      <c r="AF126" s="24">
        <v>0</v>
      </c>
      <c r="AG126" s="24" t="s">
        <v>53</v>
      </c>
      <c r="AH126" s="26">
        <v>0</v>
      </c>
      <c r="AI126" s="26">
        <v>0</v>
      </c>
      <c r="AJ126" s="24" t="s">
        <v>53</v>
      </c>
      <c r="AK126" s="26">
        <v>0</v>
      </c>
      <c r="AL126" s="26">
        <v>0</v>
      </c>
      <c r="AM126" s="25" t="s">
        <v>51</v>
      </c>
      <c r="AN126" s="24" t="s">
        <v>51</v>
      </c>
      <c r="AO126" s="25" t="s">
        <v>51</v>
      </c>
      <c r="AP126" s="24" t="s">
        <v>51</v>
      </c>
    </row>
    <row r="127" spans="1:43" s="29" customFormat="1" x14ac:dyDescent="0.25">
      <c r="A127" s="24" t="s">
        <v>1165</v>
      </c>
      <c r="B127" s="28">
        <v>44837</v>
      </c>
      <c r="C127" s="24" t="s">
        <v>1596</v>
      </c>
      <c r="D127" s="24" t="s">
        <v>935</v>
      </c>
      <c r="E127" s="24" t="s">
        <v>1600</v>
      </c>
      <c r="F127" s="24" t="s">
        <v>1636</v>
      </c>
      <c r="G127" s="24" t="s">
        <v>49</v>
      </c>
      <c r="H127" s="24" t="s">
        <v>1653</v>
      </c>
      <c r="I127" s="26" t="s">
        <v>51</v>
      </c>
      <c r="J127" s="26" t="s">
        <v>51</v>
      </c>
      <c r="K127" s="26" t="s">
        <v>51</v>
      </c>
      <c r="L127" s="26" t="s">
        <v>51</v>
      </c>
      <c r="M127" s="26">
        <v>0</v>
      </c>
      <c r="N127" s="24" t="s">
        <v>51</v>
      </c>
      <c r="O127" s="24" t="s">
        <v>1654</v>
      </c>
      <c r="P127" s="24" t="s">
        <v>1655</v>
      </c>
      <c r="Q127" s="26">
        <f t="shared" si="8"/>
        <v>48.801200000000001</v>
      </c>
      <c r="R127" s="26">
        <v>0</v>
      </c>
      <c r="S127" s="26">
        <v>0</v>
      </c>
      <c r="T127" s="26">
        <v>42.07</v>
      </c>
      <c r="U127" s="24" t="s">
        <v>54</v>
      </c>
      <c r="V127" s="9">
        <f t="shared" si="4"/>
        <v>6.7312000000000003</v>
      </c>
      <c r="W127" s="26">
        <v>0</v>
      </c>
      <c r="X127" s="24" t="s">
        <v>53</v>
      </c>
      <c r="Y127" s="9">
        <f t="shared" si="5"/>
        <v>0</v>
      </c>
      <c r="Z127" s="26">
        <v>0</v>
      </c>
      <c r="AA127" s="24" t="s">
        <v>53</v>
      </c>
      <c r="AB127" s="26">
        <v>0</v>
      </c>
      <c r="AC127" s="26">
        <v>0</v>
      </c>
      <c r="AD127" s="24" t="s">
        <v>53</v>
      </c>
      <c r="AE127" s="26">
        <v>0</v>
      </c>
      <c r="AF127" s="24">
        <v>0</v>
      </c>
      <c r="AG127" s="24" t="s">
        <v>53</v>
      </c>
      <c r="AH127" s="26">
        <v>0</v>
      </c>
      <c r="AI127" s="26">
        <v>0</v>
      </c>
      <c r="AJ127" s="24" t="s">
        <v>53</v>
      </c>
      <c r="AK127" s="26">
        <v>0</v>
      </c>
      <c r="AL127" s="26">
        <v>0</v>
      </c>
      <c r="AM127" s="25" t="s">
        <v>51</v>
      </c>
      <c r="AN127" s="24" t="s">
        <v>51</v>
      </c>
      <c r="AO127" s="25" t="s">
        <v>51</v>
      </c>
      <c r="AP127" s="24" t="s">
        <v>51</v>
      </c>
    </row>
    <row r="128" spans="1:43" s="29" customFormat="1" x14ac:dyDescent="0.25">
      <c r="A128" s="24" t="s">
        <v>1166</v>
      </c>
      <c r="B128" s="28">
        <v>44837</v>
      </c>
      <c r="C128" s="24" t="s">
        <v>1596</v>
      </c>
      <c r="D128" s="24" t="s">
        <v>935</v>
      </c>
      <c r="E128" s="24" t="s">
        <v>1600</v>
      </c>
      <c r="F128" s="24" t="s">
        <v>1636</v>
      </c>
      <c r="G128" s="24" t="s">
        <v>49</v>
      </c>
      <c r="H128" s="24" t="s">
        <v>1656</v>
      </c>
      <c r="I128" s="26" t="s">
        <v>51</v>
      </c>
      <c r="J128" s="26" t="s">
        <v>51</v>
      </c>
      <c r="K128" s="26" t="s">
        <v>51</v>
      </c>
      <c r="L128" s="26" t="s">
        <v>51</v>
      </c>
      <c r="M128" s="26">
        <v>0</v>
      </c>
      <c r="N128" s="24" t="s">
        <v>51</v>
      </c>
      <c r="O128" s="24" t="s">
        <v>52</v>
      </c>
      <c r="P128" s="24" t="s">
        <v>51</v>
      </c>
      <c r="Q128" s="26">
        <f t="shared" si="8"/>
        <v>151.846374</v>
      </c>
      <c r="R128" s="26">
        <v>0</v>
      </c>
      <c r="S128" s="26">
        <v>83.005999999999986</v>
      </c>
      <c r="T128" s="26">
        <v>0</v>
      </c>
      <c r="U128" s="24" t="s">
        <v>53</v>
      </c>
      <c r="V128" s="9">
        <f t="shared" si="4"/>
        <v>0</v>
      </c>
      <c r="W128" s="26">
        <v>59.345150000000004</v>
      </c>
      <c r="X128" s="24" t="s">
        <v>54</v>
      </c>
      <c r="Y128" s="9">
        <f t="shared" si="5"/>
        <v>9.4952240000000003</v>
      </c>
      <c r="Z128" s="26">
        <v>0</v>
      </c>
      <c r="AA128" s="24" t="s">
        <v>53</v>
      </c>
      <c r="AB128" s="26">
        <v>0</v>
      </c>
      <c r="AC128" s="26">
        <v>0</v>
      </c>
      <c r="AD128" s="24" t="s">
        <v>53</v>
      </c>
      <c r="AE128" s="26">
        <v>0</v>
      </c>
      <c r="AF128" s="24">
        <v>0</v>
      </c>
      <c r="AG128" s="24" t="s">
        <v>53</v>
      </c>
      <c r="AH128" s="26">
        <v>0</v>
      </c>
      <c r="AI128" s="26">
        <v>0</v>
      </c>
      <c r="AJ128" s="24" t="s">
        <v>53</v>
      </c>
      <c r="AK128" s="26">
        <v>0</v>
      </c>
      <c r="AL128" s="26">
        <v>0</v>
      </c>
      <c r="AM128" s="25" t="s">
        <v>51</v>
      </c>
      <c r="AN128" s="24" t="s">
        <v>51</v>
      </c>
      <c r="AO128" s="25" t="s">
        <v>51</v>
      </c>
      <c r="AP128" s="24" t="s">
        <v>51</v>
      </c>
    </row>
    <row r="129" spans="1:42" s="29" customFormat="1" x14ac:dyDescent="0.25">
      <c r="A129" s="24" t="s">
        <v>1167</v>
      </c>
      <c r="B129" s="28">
        <v>44837</v>
      </c>
      <c r="C129" s="24" t="s">
        <v>1596</v>
      </c>
      <c r="D129" s="24" t="s">
        <v>935</v>
      </c>
      <c r="E129" s="24" t="s">
        <v>1600</v>
      </c>
      <c r="F129" s="24" t="s">
        <v>1636</v>
      </c>
      <c r="G129" s="24" t="s">
        <v>49</v>
      </c>
      <c r="H129" s="24" t="s">
        <v>1657</v>
      </c>
      <c r="I129" s="26" t="s">
        <v>51</v>
      </c>
      <c r="J129" s="26" t="s">
        <v>51</v>
      </c>
      <c r="K129" s="26" t="s">
        <v>51</v>
      </c>
      <c r="L129" s="26" t="s">
        <v>51</v>
      </c>
      <c r="M129" s="26">
        <v>0</v>
      </c>
      <c r="N129" s="24" t="s">
        <v>51</v>
      </c>
      <c r="O129" s="24" t="s">
        <v>1658</v>
      </c>
      <c r="P129" s="24" t="s">
        <v>1659</v>
      </c>
      <c r="Q129" s="26">
        <f t="shared" si="8"/>
        <v>264.19</v>
      </c>
      <c r="R129" s="26">
        <v>0</v>
      </c>
      <c r="S129" s="26">
        <v>264.19</v>
      </c>
      <c r="T129" s="26">
        <v>0</v>
      </c>
      <c r="U129" s="24" t="s">
        <v>53</v>
      </c>
      <c r="V129" s="9">
        <f t="shared" si="4"/>
        <v>0</v>
      </c>
      <c r="W129" s="26">
        <v>0</v>
      </c>
      <c r="X129" s="24" t="s">
        <v>53</v>
      </c>
      <c r="Y129" s="9">
        <f t="shared" si="5"/>
        <v>0</v>
      </c>
      <c r="Z129" s="26">
        <v>0</v>
      </c>
      <c r="AA129" s="24" t="s">
        <v>53</v>
      </c>
      <c r="AB129" s="26">
        <v>0</v>
      </c>
      <c r="AC129" s="26">
        <v>0</v>
      </c>
      <c r="AD129" s="24" t="s">
        <v>53</v>
      </c>
      <c r="AE129" s="26">
        <v>0</v>
      </c>
      <c r="AF129" s="24">
        <v>0</v>
      </c>
      <c r="AG129" s="24" t="s">
        <v>53</v>
      </c>
      <c r="AH129" s="26">
        <v>0</v>
      </c>
      <c r="AI129" s="26">
        <v>0</v>
      </c>
      <c r="AJ129" s="24" t="s">
        <v>53</v>
      </c>
      <c r="AK129" s="26">
        <v>0</v>
      </c>
      <c r="AL129" s="26">
        <v>0</v>
      </c>
      <c r="AM129" s="25" t="s">
        <v>51</v>
      </c>
      <c r="AN129" s="24" t="s">
        <v>51</v>
      </c>
      <c r="AO129" s="25" t="s">
        <v>51</v>
      </c>
      <c r="AP129" s="24" t="s">
        <v>51</v>
      </c>
    </row>
    <row r="130" spans="1:42" s="29" customFormat="1" x14ac:dyDescent="0.25">
      <c r="A130" s="24" t="s">
        <v>1168</v>
      </c>
      <c r="B130" s="28">
        <v>44837</v>
      </c>
      <c r="C130" s="24" t="s">
        <v>1596</v>
      </c>
      <c r="D130" s="24" t="s">
        <v>935</v>
      </c>
      <c r="E130" s="24" t="s">
        <v>1600</v>
      </c>
      <c r="F130" s="24" t="s">
        <v>1636</v>
      </c>
      <c r="G130" s="24" t="s">
        <v>49</v>
      </c>
      <c r="H130" s="24" t="s">
        <v>1660</v>
      </c>
      <c r="I130" s="26" t="s">
        <v>51</v>
      </c>
      <c r="J130" s="26" t="s">
        <v>51</v>
      </c>
      <c r="K130" s="26" t="s">
        <v>51</v>
      </c>
      <c r="L130" s="26" t="s">
        <v>51</v>
      </c>
      <c r="M130" s="26">
        <v>0</v>
      </c>
      <c r="N130" s="24" t="s">
        <v>51</v>
      </c>
      <c r="O130" s="24" t="s">
        <v>52</v>
      </c>
      <c r="P130" s="24" t="s">
        <v>51</v>
      </c>
      <c r="Q130" s="26">
        <f t="shared" si="8"/>
        <v>8725.7230600000003</v>
      </c>
      <c r="R130" s="26">
        <v>0</v>
      </c>
      <c r="S130" s="26">
        <v>5331.908449999999</v>
      </c>
      <c r="T130" s="26">
        <v>0</v>
      </c>
      <c r="U130" s="24" t="s">
        <v>53</v>
      </c>
      <c r="V130" s="9">
        <f t="shared" si="4"/>
        <v>0</v>
      </c>
      <c r="W130" s="26">
        <v>2925.7022500000007</v>
      </c>
      <c r="X130" s="24" t="s">
        <v>53</v>
      </c>
      <c r="Y130" s="9">
        <f t="shared" si="5"/>
        <v>468.11236000000014</v>
      </c>
      <c r="Z130" s="26">
        <v>0</v>
      </c>
      <c r="AA130" s="24" t="s">
        <v>53</v>
      </c>
      <c r="AB130" s="26">
        <v>0</v>
      </c>
      <c r="AC130" s="26">
        <v>0</v>
      </c>
      <c r="AD130" s="24" t="s">
        <v>53</v>
      </c>
      <c r="AE130" s="26">
        <v>0</v>
      </c>
      <c r="AF130" s="24">
        <v>0</v>
      </c>
      <c r="AG130" s="24" t="s">
        <v>53</v>
      </c>
      <c r="AH130" s="26">
        <v>0</v>
      </c>
      <c r="AI130" s="26">
        <v>0</v>
      </c>
      <c r="AJ130" s="24" t="s">
        <v>53</v>
      </c>
      <c r="AK130" s="26">
        <v>0</v>
      </c>
      <c r="AL130" s="26">
        <v>0</v>
      </c>
      <c r="AM130" s="25" t="s">
        <v>51</v>
      </c>
      <c r="AN130" s="24" t="s">
        <v>51</v>
      </c>
      <c r="AO130" s="25" t="s">
        <v>51</v>
      </c>
      <c r="AP130" s="24" t="s">
        <v>51</v>
      </c>
    </row>
    <row r="131" spans="1:42" x14ac:dyDescent="0.25">
      <c r="A131" s="24" t="s">
        <v>1169</v>
      </c>
      <c r="B131" s="2">
        <v>44837</v>
      </c>
      <c r="C131" s="3" t="s">
        <v>808</v>
      </c>
      <c r="D131" s="3" t="s">
        <v>90</v>
      </c>
      <c r="E131" s="3" t="s">
        <v>97</v>
      </c>
      <c r="F131" s="3" t="s">
        <v>228</v>
      </c>
      <c r="G131" s="3" t="s">
        <v>49</v>
      </c>
      <c r="H131" s="3" t="s">
        <v>226</v>
      </c>
      <c r="I131" s="9" t="s">
        <v>51</v>
      </c>
      <c r="J131" s="9" t="s">
        <v>51</v>
      </c>
      <c r="K131" s="9" t="s">
        <v>51</v>
      </c>
      <c r="L131" s="9" t="s">
        <v>51</v>
      </c>
      <c r="M131" s="9">
        <v>0</v>
      </c>
      <c r="N131" s="3" t="s">
        <v>51</v>
      </c>
      <c r="O131" s="3" t="s">
        <v>52</v>
      </c>
      <c r="P131" s="3" t="s">
        <v>51</v>
      </c>
      <c r="Q131" s="9">
        <v>4713.0559500000008</v>
      </c>
      <c r="R131" s="9">
        <v>0</v>
      </c>
      <c r="S131" s="9">
        <v>3822.4504500000003</v>
      </c>
      <c r="T131" s="9">
        <v>0</v>
      </c>
      <c r="U131" s="3" t="s">
        <v>53</v>
      </c>
      <c r="V131" s="9">
        <f t="shared" si="4"/>
        <v>0</v>
      </c>
      <c r="W131" s="9">
        <v>767.76340000000005</v>
      </c>
      <c r="X131" s="3" t="s">
        <v>54</v>
      </c>
      <c r="Y131" s="9">
        <f t="shared" si="5"/>
        <v>122.842144</v>
      </c>
      <c r="Z131" s="9">
        <v>0</v>
      </c>
      <c r="AA131" s="3" t="s">
        <v>53</v>
      </c>
      <c r="AB131" s="9">
        <v>0</v>
      </c>
      <c r="AC131" s="9">
        <v>0</v>
      </c>
      <c r="AD131" s="3" t="s">
        <v>53</v>
      </c>
      <c r="AE131" s="9">
        <v>0</v>
      </c>
      <c r="AF131" s="3">
        <v>0</v>
      </c>
      <c r="AG131" s="3" t="s">
        <v>53</v>
      </c>
      <c r="AH131" s="9">
        <v>0</v>
      </c>
      <c r="AI131" s="9">
        <v>0</v>
      </c>
      <c r="AJ131" s="3" t="s">
        <v>53</v>
      </c>
      <c r="AK131" s="9">
        <v>0</v>
      </c>
      <c r="AL131" s="9">
        <v>0</v>
      </c>
      <c r="AM131" s="18" t="s">
        <v>51</v>
      </c>
      <c r="AN131" s="3" t="s">
        <v>51</v>
      </c>
      <c r="AO131" s="18" t="s">
        <v>51</v>
      </c>
      <c r="AP131" s="3" t="s">
        <v>51</v>
      </c>
    </row>
    <row r="132" spans="1:42" x14ac:dyDescent="0.25">
      <c r="A132" s="24" t="s">
        <v>1170</v>
      </c>
      <c r="B132" s="2">
        <v>44837</v>
      </c>
      <c r="C132" s="3" t="s">
        <v>808</v>
      </c>
      <c r="D132" s="3" t="s">
        <v>90</v>
      </c>
      <c r="E132" s="3" t="s">
        <v>97</v>
      </c>
      <c r="F132" s="3" t="s">
        <v>228</v>
      </c>
      <c r="G132" s="3" t="s">
        <v>49</v>
      </c>
      <c r="H132" s="3" t="s">
        <v>229</v>
      </c>
      <c r="I132" s="9" t="s">
        <v>51</v>
      </c>
      <c r="J132" s="9" t="s">
        <v>51</v>
      </c>
      <c r="K132" s="9" t="s">
        <v>51</v>
      </c>
      <c r="L132" s="9" t="s">
        <v>51</v>
      </c>
      <c r="M132" s="9">
        <v>0</v>
      </c>
      <c r="N132" s="3" t="s">
        <v>51</v>
      </c>
      <c r="O132" s="3" t="s">
        <v>230</v>
      </c>
      <c r="P132" s="3" t="s">
        <v>231</v>
      </c>
      <c r="Q132" s="9">
        <v>595.24720000000002</v>
      </c>
      <c r="R132" s="9">
        <v>0</v>
      </c>
      <c r="S132" s="9">
        <v>436.13</v>
      </c>
      <c r="T132" s="9">
        <v>137.16999999999999</v>
      </c>
      <c r="U132" s="3" t="s">
        <v>54</v>
      </c>
      <c r="V132" s="9">
        <f t="shared" si="4"/>
        <v>21.947199999999999</v>
      </c>
      <c r="W132" s="9">
        <v>0</v>
      </c>
      <c r="X132" s="3" t="s">
        <v>53</v>
      </c>
      <c r="Y132" s="9">
        <f t="shared" si="5"/>
        <v>0</v>
      </c>
      <c r="Z132" s="9">
        <v>0</v>
      </c>
      <c r="AA132" s="3" t="s">
        <v>53</v>
      </c>
      <c r="AB132" s="9">
        <v>0</v>
      </c>
      <c r="AC132" s="9">
        <v>0</v>
      </c>
      <c r="AD132" s="3" t="s">
        <v>53</v>
      </c>
      <c r="AE132" s="9">
        <v>0</v>
      </c>
      <c r="AF132" s="3">
        <v>0</v>
      </c>
      <c r="AG132" s="3" t="s">
        <v>53</v>
      </c>
      <c r="AH132" s="9">
        <v>0</v>
      </c>
      <c r="AI132" s="9">
        <v>0</v>
      </c>
      <c r="AJ132" s="3" t="s">
        <v>53</v>
      </c>
      <c r="AK132" s="9">
        <v>0</v>
      </c>
      <c r="AL132" s="9">
        <v>0</v>
      </c>
      <c r="AM132" s="18" t="s">
        <v>51</v>
      </c>
      <c r="AN132" s="3" t="s">
        <v>51</v>
      </c>
      <c r="AO132" s="18" t="s">
        <v>51</v>
      </c>
      <c r="AP132" s="3" t="s">
        <v>51</v>
      </c>
    </row>
    <row r="133" spans="1:42" x14ac:dyDescent="0.25">
      <c r="A133" s="24" t="s">
        <v>1171</v>
      </c>
      <c r="B133" s="2">
        <v>44837</v>
      </c>
      <c r="C133" s="3" t="s">
        <v>808</v>
      </c>
      <c r="D133" s="3" t="s">
        <v>90</v>
      </c>
      <c r="E133" s="3" t="s">
        <v>97</v>
      </c>
      <c r="F133" s="3" t="s">
        <v>228</v>
      </c>
      <c r="G133" s="3" t="s">
        <v>49</v>
      </c>
      <c r="H133" s="3" t="s">
        <v>233</v>
      </c>
      <c r="I133" s="9" t="s">
        <v>51</v>
      </c>
      <c r="J133" s="9" t="s">
        <v>51</v>
      </c>
      <c r="K133" s="9" t="s">
        <v>51</v>
      </c>
      <c r="L133" s="9" t="s">
        <v>51</v>
      </c>
      <c r="M133" s="9">
        <v>0</v>
      </c>
      <c r="N133" s="3" t="s">
        <v>51</v>
      </c>
      <c r="O133" s="3" t="s">
        <v>52</v>
      </c>
      <c r="P133" s="3" t="s">
        <v>51</v>
      </c>
      <c r="Q133" s="9">
        <v>2585.91905</v>
      </c>
      <c r="R133" s="9">
        <v>0</v>
      </c>
      <c r="S133" s="9">
        <v>1803.1450999999997</v>
      </c>
      <c r="T133" s="9">
        <v>0</v>
      </c>
      <c r="U133" s="3" t="s">
        <v>53</v>
      </c>
      <c r="V133" s="9">
        <f t="shared" si="4"/>
        <v>0</v>
      </c>
      <c r="W133" s="9">
        <v>674.80515000000003</v>
      </c>
      <c r="X133" s="3" t="s">
        <v>54</v>
      </c>
      <c r="Y133" s="9">
        <f t="shared" si="5"/>
        <v>107.96882400000001</v>
      </c>
      <c r="Z133" s="9">
        <v>0</v>
      </c>
      <c r="AA133" s="3" t="s">
        <v>53</v>
      </c>
      <c r="AB133" s="9">
        <v>0</v>
      </c>
      <c r="AC133" s="9">
        <v>0</v>
      </c>
      <c r="AD133" s="3" t="s">
        <v>53</v>
      </c>
      <c r="AE133" s="9">
        <v>0</v>
      </c>
      <c r="AF133" s="3">
        <v>0</v>
      </c>
      <c r="AG133" s="3" t="s">
        <v>53</v>
      </c>
      <c r="AH133" s="9">
        <v>0</v>
      </c>
      <c r="AI133" s="9">
        <v>0</v>
      </c>
      <c r="AJ133" s="3" t="s">
        <v>53</v>
      </c>
      <c r="AK133" s="9">
        <v>0</v>
      </c>
      <c r="AL133" s="9">
        <v>0</v>
      </c>
      <c r="AM133" s="18" t="s">
        <v>51</v>
      </c>
      <c r="AN133" s="3" t="s">
        <v>51</v>
      </c>
      <c r="AO133" s="18" t="s">
        <v>51</v>
      </c>
      <c r="AP133" s="3" t="s">
        <v>51</v>
      </c>
    </row>
    <row r="134" spans="1:42" s="29" customFormat="1" x14ac:dyDescent="0.25">
      <c r="A134" s="24" t="s">
        <v>306</v>
      </c>
      <c r="B134" s="28">
        <v>44837</v>
      </c>
      <c r="C134" s="24" t="s">
        <v>1350</v>
      </c>
      <c r="D134" s="24" t="s">
        <v>90</v>
      </c>
      <c r="E134" s="24" t="s">
        <v>1361</v>
      </c>
      <c r="F134" s="24" t="s">
        <v>1397</v>
      </c>
      <c r="G134" s="24" t="s">
        <v>49</v>
      </c>
      <c r="H134" s="24" t="s">
        <v>1398</v>
      </c>
      <c r="I134" s="26" t="s">
        <v>51</v>
      </c>
      <c r="J134" s="26" t="s">
        <v>51</v>
      </c>
      <c r="K134" s="26" t="s">
        <v>51</v>
      </c>
      <c r="L134" s="26" t="s">
        <v>51</v>
      </c>
      <c r="M134" s="26">
        <v>0</v>
      </c>
      <c r="N134" s="24" t="s">
        <v>51</v>
      </c>
      <c r="O134" s="24" t="s">
        <v>52</v>
      </c>
      <c r="P134" s="24" t="s">
        <v>51</v>
      </c>
      <c r="Q134" s="26">
        <f t="shared" ref="Q134:Q149" si="9">+S134+T134+V134+W134+Y134+Z134+AB134+AC134+AE134</f>
        <v>628.73022800000001</v>
      </c>
      <c r="R134" s="26">
        <v>0</v>
      </c>
      <c r="S134" s="26">
        <v>572.44175000000007</v>
      </c>
      <c r="T134" s="26">
        <v>0</v>
      </c>
      <c r="U134" s="24" t="s">
        <v>53</v>
      </c>
      <c r="V134" s="9">
        <f t="shared" si="4"/>
        <v>0</v>
      </c>
      <c r="W134" s="26">
        <v>48.524549999999998</v>
      </c>
      <c r="X134" s="24" t="s">
        <v>54</v>
      </c>
      <c r="Y134" s="9">
        <f t="shared" si="5"/>
        <v>7.7639279999999999</v>
      </c>
      <c r="Z134" s="26">
        <v>0</v>
      </c>
      <c r="AA134" s="24" t="s">
        <v>53</v>
      </c>
      <c r="AB134" s="26">
        <v>0</v>
      </c>
      <c r="AC134" s="26">
        <v>0</v>
      </c>
      <c r="AD134" s="24" t="s">
        <v>53</v>
      </c>
      <c r="AE134" s="26">
        <v>0</v>
      </c>
      <c r="AF134" s="24">
        <v>0</v>
      </c>
      <c r="AG134" s="24" t="s">
        <v>53</v>
      </c>
      <c r="AH134" s="26">
        <v>0</v>
      </c>
      <c r="AI134" s="26">
        <v>0</v>
      </c>
      <c r="AJ134" s="24" t="s">
        <v>53</v>
      </c>
      <c r="AK134" s="26">
        <v>0</v>
      </c>
      <c r="AL134" s="26">
        <v>0</v>
      </c>
      <c r="AM134" s="25" t="s">
        <v>51</v>
      </c>
      <c r="AN134" s="24" t="s">
        <v>51</v>
      </c>
      <c r="AO134" s="25" t="s">
        <v>51</v>
      </c>
      <c r="AP134" s="24" t="s">
        <v>51</v>
      </c>
    </row>
    <row r="135" spans="1:42" s="29" customFormat="1" x14ac:dyDescent="0.25">
      <c r="A135" s="24" t="s">
        <v>308</v>
      </c>
      <c r="B135" s="28">
        <v>44837</v>
      </c>
      <c r="C135" s="24" t="s">
        <v>1350</v>
      </c>
      <c r="D135" s="24" t="s">
        <v>90</v>
      </c>
      <c r="E135" s="24" t="s">
        <v>1361</v>
      </c>
      <c r="F135" s="24" t="s">
        <v>1397</v>
      </c>
      <c r="G135" s="24" t="s">
        <v>49</v>
      </c>
      <c r="H135" s="24" t="s">
        <v>1399</v>
      </c>
      <c r="I135" s="26" t="s">
        <v>51</v>
      </c>
      <c r="J135" s="26" t="s">
        <v>51</v>
      </c>
      <c r="K135" s="26" t="s">
        <v>51</v>
      </c>
      <c r="L135" s="26" t="s">
        <v>51</v>
      </c>
      <c r="M135" s="26">
        <v>0</v>
      </c>
      <c r="N135" s="24" t="s">
        <v>51</v>
      </c>
      <c r="O135" s="24" t="s">
        <v>1400</v>
      </c>
      <c r="P135" s="24" t="s">
        <v>1401</v>
      </c>
      <c r="Q135" s="26">
        <f t="shared" si="9"/>
        <v>14.300800000000001</v>
      </c>
      <c r="R135" s="26">
        <v>0</v>
      </c>
      <c r="S135" s="26">
        <v>14.300800000000001</v>
      </c>
      <c r="T135" s="26">
        <v>0</v>
      </c>
      <c r="U135" s="24" t="s">
        <v>53</v>
      </c>
      <c r="V135" s="9">
        <f t="shared" si="4"/>
        <v>0</v>
      </c>
      <c r="W135" s="26">
        <v>0</v>
      </c>
      <c r="X135" s="24" t="s">
        <v>53</v>
      </c>
      <c r="Y135" s="9">
        <f t="shared" si="5"/>
        <v>0</v>
      </c>
      <c r="Z135" s="26">
        <v>0</v>
      </c>
      <c r="AA135" s="24" t="s">
        <v>53</v>
      </c>
      <c r="AB135" s="26">
        <v>0</v>
      </c>
      <c r="AC135" s="26">
        <v>0</v>
      </c>
      <c r="AD135" s="24" t="s">
        <v>53</v>
      </c>
      <c r="AE135" s="26">
        <v>0</v>
      </c>
      <c r="AF135" s="24">
        <v>0</v>
      </c>
      <c r="AG135" s="24" t="s">
        <v>53</v>
      </c>
      <c r="AH135" s="26">
        <v>0</v>
      </c>
      <c r="AI135" s="26">
        <v>0</v>
      </c>
      <c r="AJ135" s="24" t="s">
        <v>53</v>
      </c>
      <c r="AK135" s="26">
        <v>0</v>
      </c>
      <c r="AL135" s="26">
        <v>0</v>
      </c>
      <c r="AM135" s="25" t="s">
        <v>51</v>
      </c>
      <c r="AN135" s="24" t="s">
        <v>51</v>
      </c>
      <c r="AO135" s="25" t="s">
        <v>51</v>
      </c>
      <c r="AP135" s="24" t="s">
        <v>51</v>
      </c>
    </row>
    <row r="136" spans="1:42" s="29" customFormat="1" x14ac:dyDescent="0.25">
      <c r="A136" s="24" t="s">
        <v>314</v>
      </c>
      <c r="B136" s="28">
        <v>44837</v>
      </c>
      <c r="C136" s="24" t="s">
        <v>1350</v>
      </c>
      <c r="D136" s="24" t="s">
        <v>90</v>
      </c>
      <c r="E136" s="24" t="s">
        <v>1361</v>
      </c>
      <c r="F136" s="24" t="s">
        <v>1397</v>
      </c>
      <c r="G136" s="24" t="s">
        <v>49</v>
      </c>
      <c r="H136" s="24" t="s">
        <v>1402</v>
      </c>
      <c r="I136" s="26" t="s">
        <v>51</v>
      </c>
      <c r="J136" s="26" t="s">
        <v>51</v>
      </c>
      <c r="K136" s="26" t="s">
        <v>51</v>
      </c>
      <c r="L136" s="26" t="s">
        <v>51</v>
      </c>
      <c r="M136" s="26">
        <v>0</v>
      </c>
      <c r="N136" s="24" t="s">
        <v>51</v>
      </c>
      <c r="O136" s="24" t="s">
        <v>52</v>
      </c>
      <c r="P136" s="24" t="s">
        <v>51</v>
      </c>
      <c r="Q136" s="26">
        <f t="shared" si="9"/>
        <v>573.31915000000004</v>
      </c>
      <c r="R136" s="26">
        <v>0</v>
      </c>
      <c r="S136" s="26">
        <v>510.24995000000001</v>
      </c>
      <c r="T136" s="26">
        <v>0</v>
      </c>
      <c r="U136" s="24" t="s">
        <v>53</v>
      </c>
      <c r="V136" s="9">
        <f t="shared" si="4"/>
        <v>0</v>
      </c>
      <c r="W136" s="26">
        <v>54.37</v>
      </c>
      <c r="X136" s="24" t="s">
        <v>53</v>
      </c>
      <c r="Y136" s="9">
        <f t="shared" si="5"/>
        <v>8.6991999999999994</v>
      </c>
      <c r="Z136" s="26">
        <v>0</v>
      </c>
      <c r="AA136" s="24" t="s">
        <v>53</v>
      </c>
      <c r="AB136" s="26">
        <v>0</v>
      </c>
      <c r="AC136" s="26">
        <v>0</v>
      </c>
      <c r="AD136" s="24" t="s">
        <v>53</v>
      </c>
      <c r="AE136" s="26">
        <v>0</v>
      </c>
      <c r="AF136" s="24">
        <v>0</v>
      </c>
      <c r="AG136" s="24" t="s">
        <v>53</v>
      </c>
      <c r="AH136" s="26">
        <v>0</v>
      </c>
      <c r="AI136" s="26">
        <v>0</v>
      </c>
      <c r="AJ136" s="24" t="s">
        <v>53</v>
      </c>
      <c r="AK136" s="26">
        <v>0</v>
      </c>
      <c r="AL136" s="26">
        <v>0</v>
      </c>
      <c r="AM136" s="25" t="s">
        <v>51</v>
      </c>
      <c r="AN136" s="24" t="s">
        <v>51</v>
      </c>
      <c r="AO136" s="25" t="s">
        <v>51</v>
      </c>
      <c r="AP136" s="24" t="s">
        <v>51</v>
      </c>
    </row>
    <row r="137" spans="1:42" s="29" customFormat="1" x14ac:dyDescent="0.25">
      <c r="A137" s="24" t="s">
        <v>316</v>
      </c>
      <c r="B137" s="28">
        <v>44837</v>
      </c>
      <c r="C137" s="24" t="s">
        <v>1350</v>
      </c>
      <c r="D137" s="24" t="s">
        <v>90</v>
      </c>
      <c r="E137" s="24" t="s">
        <v>1361</v>
      </c>
      <c r="F137" s="24" t="s">
        <v>1397</v>
      </c>
      <c r="G137" s="24" t="s">
        <v>49</v>
      </c>
      <c r="H137" s="24" t="s">
        <v>1403</v>
      </c>
      <c r="I137" s="26" t="s">
        <v>51</v>
      </c>
      <c r="J137" s="26" t="s">
        <v>51</v>
      </c>
      <c r="K137" s="26" t="s">
        <v>51</v>
      </c>
      <c r="L137" s="26" t="s">
        <v>51</v>
      </c>
      <c r="M137" s="26">
        <v>0</v>
      </c>
      <c r="N137" s="24" t="s">
        <v>51</v>
      </c>
      <c r="O137" s="24" t="s">
        <v>1404</v>
      </c>
      <c r="P137" s="24" t="s">
        <v>1405</v>
      </c>
      <c r="Q137" s="26">
        <f t="shared" si="9"/>
        <v>83.323599999999999</v>
      </c>
      <c r="R137" s="26">
        <v>0</v>
      </c>
      <c r="S137" s="26">
        <v>55.367600000000003</v>
      </c>
      <c r="T137" s="26">
        <v>24.1</v>
      </c>
      <c r="U137" s="24" t="s">
        <v>54</v>
      </c>
      <c r="V137" s="9">
        <f t="shared" ref="V137:V200" si="10">+T137*16%</f>
        <v>3.8560000000000003</v>
      </c>
      <c r="W137" s="26">
        <v>0</v>
      </c>
      <c r="X137" s="24" t="s">
        <v>53</v>
      </c>
      <c r="Y137" s="9">
        <f t="shared" ref="Y137:Y200" si="11">+W137*16%</f>
        <v>0</v>
      </c>
      <c r="Z137" s="26">
        <v>0</v>
      </c>
      <c r="AA137" s="24" t="s">
        <v>53</v>
      </c>
      <c r="AB137" s="26">
        <v>0</v>
      </c>
      <c r="AC137" s="26">
        <v>0</v>
      </c>
      <c r="AD137" s="24" t="s">
        <v>53</v>
      </c>
      <c r="AE137" s="26">
        <v>0</v>
      </c>
      <c r="AF137" s="24">
        <v>0</v>
      </c>
      <c r="AG137" s="24" t="s">
        <v>53</v>
      </c>
      <c r="AH137" s="26">
        <v>0</v>
      </c>
      <c r="AI137" s="26">
        <v>0</v>
      </c>
      <c r="AJ137" s="24" t="s">
        <v>53</v>
      </c>
      <c r="AK137" s="26">
        <v>0</v>
      </c>
      <c r="AL137" s="26">
        <v>0</v>
      </c>
      <c r="AM137" s="25" t="s">
        <v>51</v>
      </c>
      <c r="AN137" s="24" t="s">
        <v>51</v>
      </c>
      <c r="AO137" s="25" t="s">
        <v>51</v>
      </c>
      <c r="AP137" s="24" t="s">
        <v>51</v>
      </c>
    </row>
    <row r="138" spans="1:42" s="29" customFormat="1" x14ac:dyDescent="0.25">
      <c r="A138" s="24" t="s">
        <v>321</v>
      </c>
      <c r="B138" s="28">
        <v>44837</v>
      </c>
      <c r="C138" s="24" t="s">
        <v>1350</v>
      </c>
      <c r="D138" s="24" t="s">
        <v>90</v>
      </c>
      <c r="E138" s="24" t="s">
        <v>1361</v>
      </c>
      <c r="F138" s="24" t="s">
        <v>1397</v>
      </c>
      <c r="G138" s="24" t="s">
        <v>49</v>
      </c>
      <c r="H138" s="24" t="s">
        <v>1406</v>
      </c>
      <c r="I138" s="26" t="s">
        <v>51</v>
      </c>
      <c r="J138" s="26" t="s">
        <v>51</v>
      </c>
      <c r="K138" s="26" t="s">
        <v>51</v>
      </c>
      <c r="L138" s="26" t="s">
        <v>51</v>
      </c>
      <c r="M138" s="26">
        <v>0</v>
      </c>
      <c r="N138" s="24" t="s">
        <v>51</v>
      </c>
      <c r="O138" s="24" t="s">
        <v>52</v>
      </c>
      <c r="P138" s="24" t="s">
        <v>51</v>
      </c>
      <c r="Q138" s="26">
        <f t="shared" si="9"/>
        <v>4339.3983339999977</v>
      </c>
      <c r="R138" s="26">
        <v>0</v>
      </c>
      <c r="S138" s="26">
        <v>3485.9066999999977</v>
      </c>
      <c r="T138" s="26">
        <v>0</v>
      </c>
      <c r="U138" s="24" t="s">
        <v>53</v>
      </c>
      <c r="V138" s="9">
        <f t="shared" si="10"/>
        <v>0</v>
      </c>
      <c r="W138" s="26">
        <v>735.76864999999998</v>
      </c>
      <c r="X138" s="24" t="s">
        <v>54</v>
      </c>
      <c r="Y138" s="9">
        <f t="shared" si="11"/>
        <v>117.722984</v>
      </c>
      <c r="Z138" s="26">
        <v>0</v>
      </c>
      <c r="AA138" s="24" t="s">
        <v>53</v>
      </c>
      <c r="AB138" s="26">
        <v>0</v>
      </c>
      <c r="AC138" s="26">
        <v>0</v>
      </c>
      <c r="AD138" s="24" t="s">
        <v>53</v>
      </c>
      <c r="AE138" s="26">
        <v>0</v>
      </c>
      <c r="AF138" s="24">
        <v>0</v>
      </c>
      <c r="AG138" s="24" t="s">
        <v>53</v>
      </c>
      <c r="AH138" s="26">
        <v>0</v>
      </c>
      <c r="AI138" s="26">
        <v>0</v>
      </c>
      <c r="AJ138" s="24" t="s">
        <v>53</v>
      </c>
      <c r="AK138" s="26">
        <v>0</v>
      </c>
      <c r="AL138" s="26">
        <v>0</v>
      </c>
      <c r="AM138" s="25" t="s">
        <v>51</v>
      </c>
      <c r="AN138" s="24" t="s">
        <v>51</v>
      </c>
      <c r="AO138" s="25" t="s">
        <v>51</v>
      </c>
      <c r="AP138" s="24" t="s">
        <v>51</v>
      </c>
    </row>
    <row r="139" spans="1:42" s="29" customFormat="1" x14ac:dyDescent="0.25">
      <c r="A139" s="24" t="s">
        <v>323</v>
      </c>
      <c r="B139" s="28">
        <v>44837</v>
      </c>
      <c r="C139" s="24" t="s">
        <v>1350</v>
      </c>
      <c r="D139" s="24" t="s">
        <v>90</v>
      </c>
      <c r="E139" s="24" t="s">
        <v>1361</v>
      </c>
      <c r="F139" s="24" t="s">
        <v>1397</v>
      </c>
      <c r="G139" s="24" t="s">
        <v>49</v>
      </c>
      <c r="H139" s="24" t="s">
        <v>1407</v>
      </c>
      <c r="I139" s="26" t="s">
        <v>51</v>
      </c>
      <c r="J139" s="26" t="s">
        <v>51</v>
      </c>
      <c r="K139" s="26" t="s">
        <v>51</v>
      </c>
      <c r="L139" s="26" t="s">
        <v>51</v>
      </c>
      <c r="M139" s="26">
        <v>0</v>
      </c>
      <c r="N139" s="24" t="s">
        <v>51</v>
      </c>
      <c r="O139" s="24" t="s">
        <v>1408</v>
      </c>
      <c r="P139" s="24" t="s">
        <v>645</v>
      </c>
      <c r="Q139" s="26">
        <f t="shared" si="9"/>
        <v>114.63159999999999</v>
      </c>
      <c r="R139" s="26">
        <v>0</v>
      </c>
      <c r="S139" s="26">
        <v>85.039999999999992</v>
      </c>
      <c r="T139" s="26">
        <v>25.51</v>
      </c>
      <c r="U139" s="24" t="s">
        <v>54</v>
      </c>
      <c r="V139" s="9">
        <f t="shared" si="10"/>
        <v>4.0815999999999999</v>
      </c>
      <c r="W139" s="26">
        <v>0</v>
      </c>
      <c r="X139" s="24" t="s">
        <v>53</v>
      </c>
      <c r="Y139" s="9">
        <f t="shared" si="11"/>
        <v>0</v>
      </c>
      <c r="Z139" s="26">
        <v>0</v>
      </c>
      <c r="AA139" s="24" t="s">
        <v>53</v>
      </c>
      <c r="AB139" s="26">
        <v>0</v>
      </c>
      <c r="AC139" s="26">
        <v>0</v>
      </c>
      <c r="AD139" s="24" t="s">
        <v>53</v>
      </c>
      <c r="AE139" s="26">
        <v>0</v>
      </c>
      <c r="AF139" s="24">
        <v>0</v>
      </c>
      <c r="AG139" s="24" t="s">
        <v>53</v>
      </c>
      <c r="AH139" s="26">
        <v>0</v>
      </c>
      <c r="AI139" s="26">
        <v>0</v>
      </c>
      <c r="AJ139" s="24" t="s">
        <v>53</v>
      </c>
      <c r="AK139" s="26">
        <v>0</v>
      </c>
      <c r="AL139" s="26">
        <v>0</v>
      </c>
      <c r="AM139" s="25" t="s">
        <v>51</v>
      </c>
      <c r="AN139" s="24" t="s">
        <v>51</v>
      </c>
      <c r="AO139" s="25" t="s">
        <v>51</v>
      </c>
      <c r="AP139" s="24" t="s">
        <v>51</v>
      </c>
    </row>
    <row r="140" spans="1:42" s="29" customFormat="1" x14ac:dyDescent="0.25">
      <c r="A140" s="24" t="s">
        <v>327</v>
      </c>
      <c r="B140" s="28">
        <v>44837</v>
      </c>
      <c r="C140" s="24" t="s">
        <v>1350</v>
      </c>
      <c r="D140" s="24" t="s">
        <v>90</v>
      </c>
      <c r="E140" s="24" t="s">
        <v>1361</v>
      </c>
      <c r="F140" s="24" t="s">
        <v>1397</v>
      </c>
      <c r="G140" s="24" t="s">
        <v>49</v>
      </c>
      <c r="H140" s="24" t="s">
        <v>1409</v>
      </c>
      <c r="I140" s="26" t="s">
        <v>51</v>
      </c>
      <c r="J140" s="26" t="s">
        <v>51</v>
      </c>
      <c r="K140" s="26" t="s">
        <v>51</v>
      </c>
      <c r="L140" s="26" t="s">
        <v>51</v>
      </c>
      <c r="M140" s="26">
        <v>0</v>
      </c>
      <c r="N140" s="24" t="s">
        <v>51</v>
      </c>
      <c r="O140" s="24" t="s">
        <v>52</v>
      </c>
      <c r="P140" s="24" t="s">
        <v>51</v>
      </c>
      <c r="Q140" s="26">
        <f t="shared" si="9"/>
        <v>1299.9508860000001</v>
      </c>
      <c r="R140" s="26">
        <v>0</v>
      </c>
      <c r="S140" s="26">
        <v>944.75210000000004</v>
      </c>
      <c r="T140" s="26">
        <v>0</v>
      </c>
      <c r="U140" s="24" t="s">
        <v>53</v>
      </c>
      <c r="V140" s="9">
        <f t="shared" si="10"/>
        <v>0</v>
      </c>
      <c r="W140" s="26">
        <v>306.20584999999994</v>
      </c>
      <c r="X140" s="24" t="s">
        <v>54</v>
      </c>
      <c r="Y140" s="9">
        <f t="shared" si="11"/>
        <v>48.992935999999993</v>
      </c>
      <c r="Z140" s="26">
        <v>0</v>
      </c>
      <c r="AA140" s="24" t="s">
        <v>53</v>
      </c>
      <c r="AB140" s="26">
        <v>0</v>
      </c>
      <c r="AC140" s="26">
        <v>0</v>
      </c>
      <c r="AD140" s="24" t="s">
        <v>53</v>
      </c>
      <c r="AE140" s="26">
        <v>0</v>
      </c>
      <c r="AF140" s="24">
        <v>0</v>
      </c>
      <c r="AG140" s="24" t="s">
        <v>53</v>
      </c>
      <c r="AH140" s="26">
        <v>0</v>
      </c>
      <c r="AI140" s="26">
        <v>0</v>
      </c>
      <c r="AJ140" s="24" t="s">
        <v>53</v>
      </c>
      <c r="AK140" s="26">
        <v>0</v>
      </c>
      <c r="AL140" s="26">
        <v>0</v>
      </c>
      <c r="AM140" s="25" t="s">
        <v>51</v>
      </c>
      <c r="AN140" s="24" t="s">
        <v>51</v>
      </c>
      <c r="AO140" s="25" t="s">
        <v>51</v>
      </c>
      <c r="AP140" s="24" t="s">
        <v>51</v>
      </c>
    </row>
    <row r="141" spans="1:42" s="29" customFormat="1" x14ac:dyDescent="0.25">
      <c r="A141" s="24" t="s">
        <v>329</v>
      </c>
      <c r="B141" s="28">
        <v>44837</v>
      </c>
      <c r="C141" s="24" t="s">
        <v>1596</v>
      </c>
      <c r="D141" s="24" t="s">
        <v>90</v>
      </c>
      <c r="E141" s="24" t="s">
        <v>1603</v>
      </c>
      <c r="F141" s="24" t="s">
        <v>1661</v>
      </c>
      <c r="G141" s="24" t="s">
        <v>49</v>
      </c>
      <c r="H141" s="24" t="s">
        <v>1662</v>
      </c>
      <c r="I141" s="26" t="s">
        <v>51</v>
      </c>
      <c r="J141" s="26" t="s">
        <v>51</v>
      </c>
      <c r="K141" s="26" t="s">
        <v>51</v>
      </c>
      <c r="L141" s="26" t="s">
        <v>51</v>
      </c>
      <c r="M141" s="26">
        <v>0</v>
      </c>
      <c r="N141" s="24" t="s">
        <v>51</v>
      </c>
      <c r="O141" s="24" t="s">
        <v>52</v>
      </c>
      <c r="P141" s="24" t="s">
        <v>51</v>
      </c>
      <c r="Q141" s="26">
        <f t="shared" si="9"/>
        <v>1546.0323619999997</v>
      </c>
      <c r="R141" s="26">
        <v>0</v>
      </c>
      <c r="S141" s="26">
        <v>932.64384999999993</v>
      </c>
      <c r="T141" s="26">
        <v>0</v>
      </c>
      <c r="U141" s="24" t="s">
        <v>53</v>
      </c>
      <c r="V141" s="9">
        <f t="shared" si="10"/>
        <v>0</v>
      </c>
      <c r="W141" s="26">
        <v>528.78319999999997</v>
      </c>
      <c r="X141" s="24" t="s">
        <v>54</v>
      </c>
      <c r="Y141" s="9">
        <f t="shared" si="11"/>
        <v>84.605311999999998</v>
      </c>
      <c r="Z141" s="26">
        <v>0</v>
      </c>
      <c r="AA141" s="24" t="s">
        <v>53</v>
      </c>
      <c r="AB141" s="26">
        <v>0</v>
      </c>
      <c r="AC141" s="26">
        <v>0</v>
      </c>
      <c r="AD141" s="24" t="s">
        <v>53</v>
      </c>
      <c r="AE141" s="26">
        <v>0</v>
      </c>
      <c r="AF141" s="24">
        <v>0</v>
      </c>
      <c r="AG141" s="24" t="s">
        <v>53</v>
      </c>
      <c r="AH141" s="26">
        <v>0</v>
      </c>
      <c r="AI141" s="26">
        <v>0</v>
      </c>
      <c r="AJ141" s="24" t="s">
        <v>53</v>
      </c>
      <c r="AK141" s="26">
        <v>0</v>
      </c>
      <c r="AL141" s="26">
        <v>0</v>
      </c>
      <c r="AM141" s="25" t="s">
        <v>51</v>
      </c>
      <c r="AN141" s="24" t="s">
        <v>51</v>
      </c>
      <c r="AO141" s="25" t="s">
        <v>51</v>
      </c>
      <c r="AP141" s="24" t="s">
        <v>51</v>
      </c>
    </row>
    <row r="142" spans="1:42" s="29" customFormat="1" x14ac:dyDescent="0.25">
      <c r="A142" s="24" t="s">
        <v>331</v>
      </c>
      <c r="B142" s="28">
        <v>44837</v>
      </c>
      <c r="C142" s="24" t="s">
        <v>1596</v>
      </c>
      <c r="D142" s="24" t="s">
        <v>90</v>
      </c>
      <c r="E142" s="24" t="s">
        <v>1603</v>
      </c>
      <c r="F142" s="24" t="s">
        <v>1661</v>
      </c>
      <c r="G142" s="24" t="s">
        <v>49</v>
      </c>
      <c r="H142" s="24" t="s">
        <v>1663</v>
      </c>
      <c r="I142" s="26" t="s">
        <v>51</v>
      </c>
      <c r="J142" s="26" t="s">
        <v>51</v>
      </c>
      <c r="K142" s="26" t="s">
        <v>51</v>
      </c>
      <c r="L142" s="26" t="s">
        <v>51</v>
      </c>
      <c r="M142" s="26">
        <v>0</v>
      </c>
      <c r="N142" s="24" t="s">
        <v>51</v>
      </c>
      <c r="O142" s="24" t="s">
        <v>1664</v>
      </c>
      <c r="P142" s="24" t="s">
        <v>1665</v>
      </c>
      <c r="Q142" s="26">
        <f t="shared" si="9"/>
        <v>106.66835</v>
      </c>
      <c r="R142" s="26">
        <v>0</v>
      </c>
      <c r="S142" s="26">
        <v>93.734349999999992</v>
      </c>
      <c r="T142" s="26">
        <v>11.15</v>
      </c>
      <c r="U142" s="24" t="s">
        <v>54</v>
      </c>
      <c r="V142" s="9">
        <f t="shared" si="10"/>
        <v>1.784</v>
      </c>
      <c r="W142" s="26">
        <v>0</v>
      </c>
      <c r="X142" s="24" t="s">
        <v>53</v>
      </c>
      <c r="Y142" s="9">
        <f t="shared" si="11"/>
        <v>0</v>
      </c>
      <c r="Z142" s="26">
        <v>0</v>
      </c>
      <c r="AA142" s="24" t="s">
        <v>53</v>
      </c>
      <c r="AB142" s="26">
        <v>0</v>
      </c>
      <c r="AC142" s="26">
        <v>0</v>
      </c>
      <c r="AD142" s="24" t="s">
        <v>53</v>
      </c>
      <c r="AE142" s="26">
        <v>0</v>
      </c>
      <c r="AF142" s="24">
        <v>0</v>
      </c>
      <c r="AG142" s="24" t="s">
        <v>53</v>
      </c>
      <c r="AH142" s="26">
        <v>0</v>
      </c>
      <c r="AI142" s="26">
        <v>0</v>
      </c>
      <c r="AJ142" s="24" t="s">
        <v>53</v>
      </c>
      <c r="AK142" s="26">
        <v>0</v>
      </c>
      <c r="AL142" s="26">
        <v>0</v>
      </c>
      <c r="AM142" s="25" t="s">
        <v>51</v>
      </c>
      <c r="AN142" s="24" t="s">
        <v>51</v>
      </c>
      <c r="AO142" s="25" t="s">
        <v>51</v>
      </c>
      <c r="AP142" s="24" t="s">
        <v>51</v>
      </c>
    </row>
    <row r="143" spans="1:42" s="29" customFormat="1" x14ac:dyDescent="0.25">
      <c r="A143" s="24" t="s">
        <v>333</v>
      </c>
      <c r="B143" s="28">
        <v>44837</v>
      </c>
      <c r="C143" s="24" t="s">
        <v>1596</v>
      </c>
      <c r="D143" s="24" t="s">
        <v>90</v>
      </c>
      <c r="E143" s="24" t="s">
        <v>1603</v>
      </c>
      <c r="F143" s="24" t="s">
        <v>1666</v>
      </c>
      <c r="G143" s="24" t="s">
        <v>49</v>
      </c>
      <c r="H143" s="24" t="s">
        <v>1667</v>
      </c>
      <c r="I143" s="26" t="s">
        <v>51</v>
      </c>
      <c r="J143" s="26" t="s">
        <v>51</v>
      </c>
      <c r="K143" s="26" t="s">
        <v>51</v>
      </c>
      <c r="L143" s="26" t="s">
        <v>51</v>
      </c>
      <c r="M143" s="26">
        <v>0</v>
      </c>
      <c r="N143" s="24" t="s">
        <v>51</v>
      </c>
      <c r="O143" s="24" t="s">
        <v>52</v>
      </c>
      <c r="P143" s="24" t="s">
        <v>51</v>
      </c>
      <c r="Q143" s="26">
        <f t="shared" si="9"/>
        <v>4065.9019999999996</v>
      </c>
      <c r="R143" s="26">
        <v>0</v>
      </c>
      <c r="S143" s="26">
        <v>2348.58</v>
      </c>
      <c r="T143" s="26">
        <v>0</v>
      </c>
      <c r="U143" s="24" t="s">
        <v>53</v>
      </c>
      <c r="V143" s="9">
        <f t="shared" si="10"/>
        <v>0</v>
      </c>
      <c r="W143" s="26">
        <v>1480.45</v>
      </c>
      <c r="X143" s="24" t="s">
        <v>54</v>
      </c>
      <c r="Y143" s="9">
        <f t="shared" si="11"/>
        <v>236.87200000000001</v>
      </c>
      <c r="Z143" s="26">
        <v>0</v>
      </c>
      <c r="AA143" s="24" t="s">
        <v>53</v>
      </c>
      <c r="AB143" s="26">
        <v>0</v>
      </c>
      <c r="AC143" s="26">
        <v>0</v>
      </c>
      <c r="AD143" s="24" t="s">
        <v>53</v>
      </c>
      <c r="AE143" s="26">
        <v>0</v>
      </c>
      <c r="AF143" s="24">
        <v>0</v>
      </c>
      <c r="AG143" s="24" t="s">
        <v>53</v>
      </c>
      <c r="AH143" s="26">
        <v>0</v>
      </c>
      <c r="AI143" s="26">
        <v>0</v>
      </c>
      <c r="AJ143" s="24" t="s">
        <v>53</v>
      </c>
      <c r="AK143" s="26">
        <v>0</v>
      </c>
      <c r="AL143" s="26">
        <v>0</v>
      </c>
      <c r="AM143" s="25" t="s">
        <v>51</v>
      </c>
      <c r="AN143" s="24" t="s">
        <v>51</v>
      </c>
      <c r="AO143" s="25" t="s">
        <v>51</v>
      </c>
      <c r="AP143" s="24" t="s">
        <v>51</v>
      </c>
    </row>
    <row r="144" spans="1:42" s="29" customFormat="1" x14ac:dyDescent="0.25">
      <c r="A144" s="24" t="s">
        <v>338</v>
      </c>
      <c r="B144" s="28">
        <v>44837</v>
      </c>
      <c r="C144" s="24" t="s">
        <v>807</v>
      </c>
      <c r="D144" s="24" t="s">
        <v>947</v>
      </c>
      <c r="E144" s="24" t="s">
        <v>948</v>
      </c>
      <c r="F144" s="24" t="s">
        <v>990</v>
      </c>
      <c r="G144" s="24" t="s">
        <v>49</v>
      </c>
      <c r="H144" s="24" t="s">
        <v>991</v>
      </c>
      <c r="I144" s="26"/>
      <c r="J144" s="26"/>
      <c r="K144" s="26"/>
      <c r="L144" s="26"/>
      <c r="M144" s="26"/>
      <c r="N144" s="24"/>
      <c r="O144" s="24"/>
      <c r="P144" s="24"/>
      <c r="Q144" s="26">
        <f t="shared" si="9"/>
        <v>0</v>
      </c>
      <c r="R144" s="26">
        <v>0</v>
      </c>
      <c r="S144" s="26">
        <v>0</v>
      </c>
      <c r="T144" s="26">
        <v>0</v>
      </c>
      <c r="U144" s="24"/>
      <c r="V144" s="9">
        <f t="shared" si="10"/>
        <v>0</v>
      </c>
      <c r="W144" s="26">
        <v>0</v>
      </c>
      <c r="X144" s="24"/>
      <c r="Y144" s="9">
        <f t="shared" si="11"/>
        <v>0</v>
      </c>
      <c r="Z144" s="26">
        <v>0</v>
      </c>
      <c r="AA144" s="24"/>
      <c r="AB144" s="26">
        <v>0</v>
      </c>
      <c r="AC144" s="26">
        <v>0</v>
      </c>
      <c r="AD144" s="24"/>
      <c r="AE144" s="26">
        <v>0</v>
      </c>
      <c r="AF144" s="24" t="s">
        <v>847</v>
      </c>
      <c r="AG144" s="24"/>
      <c r="AH144" s="26">
        <v>0</v>
      </c>
      <c r="AI144" s="26">
        <v>0</v>
      </c>
      <c r="AJ144" s="24"/>
      <c r="AK144" s="26">
        <v>0</v>
      </c>
      <c r="AL144" s="26">
        <v>0</v>
      </c>
      <c r="AM144" s="25"/>
      <c r="AN144" s="24"/>
      <c r="AO144" s="25"/>
      <c r="AP144" s="24"/>
    </row>
    <row r="145" spans="1:42" s="29" customFormat="1" x14ac:dyDescent="0.25">
      <c r="A145" s="24" t="s">
        <v>340</v>
      </c>
      <c r="B145" s="28">
        <v>44837</v>
      </c>
      <c r="C145" s="24" t="s">
        <v>1596</v>
      </c>
      <c r="D145" s="24" t="s">
        <v>947</v>
      </c>
      <c r="E145" s="24" t="s">
        <v>1610</v>
      </c>
      <c r="F145" s="24" t="s">
        <v>1668</v>
      </c>
      <c r="G145" s="24" t="s">
        <v>49</v>
      </c>
      <c r="H145" s="24" t="s">
        <v>1669</v>
      </c>
      <c r="I145" s="26" t="s">
        <v>51</v>
      </c>
      <c r="J145" s="26" t="s">
        <v>51</v>
      </c>
      <c r="K145" s="26" t="s">
        <v>51</v>
      </c>
      <c r="L145" s="26" t="s">
        <v>51</v>
      </c>
      <c r="M145" s="26">
        <v>0</v>
      </c>
      <c r="N145" s="24" t="s">
        <v>51</v>
      </c>
      <c r="O145" s="24" t="s">
        <v>52</v>
      </c>
      <c r="P145" s="24" t="s">
        <v>51</v>
      </c>
      <c r="Q145" s="26">
        <f t="shared" si="9"/>
        <v>2611.5131679999995</v>
      </c>
      <c r="R145" s="26">
        <v>0</v>
      </c>
      <c r="S145" s="26">
        <v>1705.9318499999993</v>
      </c>
      <c r="T145" s="26">
        <v>0</v>
      </c>
      <c r="U145" s="24" t="s">
        <v>53</v>
      </c>
      <c r="V145" s="9">
        <f t="shared" si="10"/>
        <v>0</v>
      </c>
      <c r="W145" s="26">
        <v>780.6735500000002</v>
      </c>
      <c r="X145" s="24" t="s">
        <v>53</v>
      </c>
      <c r="Y145" s="9">
        <f t="shared" si="11"/>
        <v>124.90776800000003</v>
      </c>
      <c r="Z145" s="26">
        <v>0</v>
      </c>
      <c r="AA145" s="24" t="s">
        <v>53</v>
      </c>
      <c r="AB145" s="26">
        <v>0</v>
      </c>
      <c r="AC145" s="26">
        <v>0</v>
      </c>
      <c r="AD145" s="24" t="s">
        <v>53</v>
      </c>
      <c r="AE145" s="26">
        <v>0</v>
      </c>
      <c r="AF145" s="24">
        <v>0</v>
      </c>
      <c r="AG145" s="24" t="s">
        <v>53</v>
      </c>
      <c r="AH145" s="26">
        <v>0</v>
      </c>
      <c r="AI145" s="26">
        <v>0</v>
      </c>
      <c r="AJ145" s="24" t="s">
        <v>53</v>
      </c>
      <c r="AK145" s="26">
        <v>0</v>
      </c>
      <c r="AL145" s="26">
        <v>0</v>
      </c>
      <c r="AM145" s="25" t="s">
        <v>51</v>
      </c>
      <c r="AN145" s="24" t="s">
        <v>51</v>
      </c>
      <c r="AO145" s="25" t="s">
        <v>51</v>
      </c>
      <c r="AP145" s="24" t="s">
        <v>51</v>
      </c>
    </row>
    <row r="146" spans="1:42" s="29" customFormat="1" x14ac:dyDescent="0.25">
      <c r="A146" s="24" t="s">
        <v>1172</v>
      </c>
      <c r="B146" s="28">
        <v>44837</v>
      </c>
      <c r="C146" s="24" t="s">
        <v>1596</v>
      </c>
      <c r="D146" s="24" t="s">
        <v>947</v>
      </c>
      <c r="E146" s="24" t="s">
        <v>1610</v>
      </c>
      <c r="F146" s="24" t="s">
        <v>1668</v>
      </c>
      <c r="G146" s="24" t="s">
        <v>49</v>
      </c>
      <c r="H146" s="24" t="s">
        <v>1670</v>
      </c>
      <c r="I146" s="26" t="s">
        <v>51</v>
      </c>
      <c r="J146" s="26" t="s">
        <v>51</v>
      </c>
      <c r="K146" s="26" t="s">
        <v>51</v>
      </c>
      <c r="L146" s="26" t="s">
        <v>51</v>
      </c>
      <c r="M146" s="26">
        <v>0</v>
      </c>
      <c r="N146" s="24" t="s">
        <v>51</v>
      </c>
      <c r="O146" s="24" t="s">
        <v>1671</v>
      </c>
      <c r="P146" s="24" t="s">
        <v>1672</v>
      </c>
      <c r="Q146" s="26">
        <f t="shared" si="9"/>
        <v>35.8964</v>
      </c>
      <c r="R146" s="26">
        <v>0</v>
      </c>
      <c r="S146" s="26">
        <v>14.68</v>
      </c>
      <c r="T146" s="26">
        <v>18.29</v>
      </c>
      <c r="U146" s="24" t="s">
        <v>54</v>
      </c>
      <c r="V146" s="9">
        <f t="shared" si="10"/>
        <v>2.9264000000000001</v>
      </c>
      <c r="W146" s="26">
        <v>0</v>
      </c>
      <c r="X146" s="24" t="s">
        <v>53</v>
      </c>
      <c r="Y146" s="9">
        <f t="shared" si="11"/>
        <v>0</v>
      </c>
      <c r="Z146" s="26">
        <v>0</v>
      </c>
      <c r="AA146" s="24" t="s">
        <v>53</v>
      </c>
      <c r="AB146" s="26">
        <v>0</v>
      </c>
      <c r="AC146" s="26">
        <v>0</v>
      </c>
      <c r="AD146" s="24" t="s">
        <v>53</v>
      </c>
      <c r="AE146" s="26">
        <v>0</v>
      </c>
      <c r="AF146" s="24">
        <v>0</v>
      </c>
      <c r="AG146" s="24" t="s">
        <v>53</v>
      </c>
      <c r="AH146" s="26">
        <v>0</v>
      </c>
      <c r="AI146" s="26">
        <v>0</v>
      </c>
      <c r="AJ146" s="24" t="s">
        <v>53</v>
      </c>
      <c r="AK146" s="26">
        <v>0</v>
      </c>
      <c r="AL146" s="26">
        <v>0</v>
      </c>
      <c r="AM146" s="25" t="s">
        <v>51</v>
      </c>
      <c r="AN146" s="24" t="s">
        <v>51</v>
      </c>
      <c r="AO146" s="25" t="s">
        <v>51</v>
      </c>
      <c r="AP146" s="24" t="s">
        <v>51</v>
      </c>
    </row>
    <row r="147" spans="1:42" s="29" customFormat="1" x14ac:dyDescent="0.25">
      <c r="A147" s="24" t="s">
        <v>1173</v>
      </c>
      <c r="B147" s="28">
        <v>44837</v>
      </c>
      <c r="C147" s="24" t="s">
        <v>1596</v>
      </c>
      <c r="D147" s="24" t="s">
        <v>947</v>
      </c>
      <c r="E147" s="24" t="s">
        <v>1610</v>
      </c>
      <c r="F147" s="24" t="s">
        <v>1668</v>
      </c>
      <c r="G147" s="24" t="s">
        <v>49</v>
      </c>
      <c r="H147" s="24" t="s">
        <v>1673</v>
      </c>
      <c r="I147" s="26" t="s">
        <v>51</v>
      </c>
      <c r="J147" s="26" t="s">
        <v>51</v>
      </c>
      <c r="K147" s="26" t="s">
        <v>51</v>
      </c>
      <c r="L147" s="26" t="s">
        <v>51</v>
      </c>
      <c r="M147" s="26">
        <v>0</v>
      </c>
      <c r="N147" s="24" t="s">
        <v>51</v>
      </c>
      <c r="O147" s="24" t="s">
        <v>52</v>
      </c>
      <c r="P147" s="24" t="s">
        <v>51</v>
      </c>
      <c r="Q147" s="26">
        <f t="shared" si="9"/>
        <v>2742.2730580000002</v>
      </c>
      <c r="R147" s="26">
        <v>0</v>
      </c>
      <c r="S147" s="26">
        <v>1998.8536500000005</v>
      </c>
      <c r="T147" s="26">
        <v>0</v>
      </c>
      <c r="U147" s="24" t="s">
        <v>53</v>
      </c>
      <c r="V147" s="9">
        <f t="shared" si="10"/>
        <v>0</v>
      </c>
      <c r="W147" s="26">
        <v>640.87879999999996</v>
      </c>
      <c r="X147" s="24" t="s">
        <v>53</v>
      </c>
      <c r="Y147" s="9">
        <f t="shared" si="11"/>
        <v>102.54060799999999</v>
      </c>
      <c r="Z147" s="26">
        <v>0</v>
      </c>
      <c r="AA147" s="24" t="s">
        <v>53</v>
      </c>
      <c r="AB147" s="26">
        <v>0</v>
      </c>
      <c r="AC147" s="26">
        <v>0</v>
      </c>
      <c r="AD147" s="24" t="s">
        <v>53</v>
      </c>
      <c r="AE147" s="26">
        <v>0</v>
      </c>
      <c r="AF147" s="24">
        <v>0</v>
      </c>
      <c r="AG147" s="24" t="s">
        <v>53</v>
      </c>
      <c r="AH147" s="26">
        <v>0</v>
      </c>
      <c r="AI147" s="26">
        <v>0</v>
      </c>
      <c r="AJ147" s="24" t="s">
        <v>53</v>
      </c>
      <c r="AK147" s="26">
        <v>0</v>
      </c>
      <c r="AL147" s="26">
        <v>0</v>
      </c>
      <c r="AM147" s="25" t="s">
        <v>51</v>
      </c>
      <c r="AN147" s="24" t="s">
        <v>51</v>
      </c>
      <c r="AO147" s="25" t="s">
        <v>51</v>
      </c>
      <c r="AP147" s="24" t="s">
        <v>51</v>
      </c>
    </row>
    <row r="148" spans="1:42" s="29" customFormat="1" x14ac:dyDescent="0.25">
      <c r="A148" s="24" t="s">
        <v>1174</v>
      </c>
      <c r="B148" s="28">
        <v>44837</v>
      </c>
      <c r="C148" s="24" t="s">
        <v>807</v>
      </c>
      <c r="D148" s="24" t="s">
        <v>943</v>
      </c>
      <c r="E148" s="24" t="s">
        <v>944</v>
      </c>
      <c r="F148" s="24" t="s">
        <v>978</v>
      </c>
      <c r="G148" s="24" t="s">
        <v>49</v>
      </c>
      <c r="H148" s="24" t="s">
        <v>979</v>
      </c>
      <c r="I148" s="26" t="s">
        <v>51</v>
      </c>
      <c r="J148" s="26" t="s">
        <v>51</v>
      </c>
      <c r="K148" s="26" t="s">
        <v>51</v>
      </c>
      <c r="L148" s="26" t="s">
        <v>51</v>
      </c>
      <c r="M148" s="26">
        <v>0</v>
      </c>
      <c r="N148" s="24" t="s">
        <v>51</v>
      </c>
      <c r="O148" s="24" t="s">
        <v>52</v>
      </c>
      <c r="P148" s="24" t="s">
        <v>51</v>
      </c>
      <c r="Q148" s="26">
        <f t="shared" si="9"/>
        <v>2497.1814200000003</v>
      </c>
      <c r="R148" s="26">
        <v>0</v>
      </c>
      <c r="S148" s="26">
        <v>2284.67</v>
      </c>
      <c r="T148" s="26">
        <v>0</v>
      </c>
      <c r="U148" s="24" t="s">
        <v>53</v>
      </c>
      <c r="V148" s="9">
        <f t="shared" si="10"/>
        <v>0</v>
      </c>
      <c r="W148" s="26">
        <v>183.1995</v>
      </c>
      <c r="X148" s="24" t="s">
        <v>53</v>
      </c>
      <c r="Y148" s="9">
        <f t="shared" si="11"/>
        <v>29.311920000000001</v>
      </c>
      <c r="Z148" s="26">
        <v>0</v>
      </c>
      <c r="AA148" s="24" t="s">
        <v>53</v>
      </c>
      <c r="AB148" s="26">
        <v>0</v>
      </c>
      <c r="AC148" s="26">
        <v>0</v>
      </c>
      <c r="AD148" s="24" t="s">
        <v>53</v>
      </c>
      <c r="AE148" s="26">
        <v>0</v>
      </c>
      <c r="AF148" s="24">
        <v>0</v>
      </c>
      <c r="AG148" s="24" t="s">
        <v>53</v>
      </c>
      <c r="AH148" s="26">
        <v>0</v>
      </c>
      <c r="AI148" s="26">
        <v>0</v>
      </c>
      <c r="AJ148" s="24" t="s">
        <v>53</v>
      </c>
      <c r="AK148" s="26">
        <v>0</v>
      </c>
      <c r="AL148" s="26">
        <v>0</v>
      </c>
      <c r="AM148" s="25" t="s">
        <v>51</v>
      </c>
      <c r="AN148" s="24" t="s">
        <v>51</v>
      </c>
      <c r="AO148" s="25" t="s">
        <v>51</v>
      </c>
      <c r="AP148" s="24" t="s">
        <v>51</v>
      </c>
    </row>
    <row r="149" spans="1:42" s="29" customFormat="1" x14ac:dyDescent="0.25">
      <c r="A149" s="24" t="s">
        <v>1175</v>
      </c>
      <c r="B149" s="28">
        <v>44837</v>
      </c>
      <c r="C149" s="24" t="s">
        <v>1596</v>
      </c>
      <c r="D149" s="24" t="s">
        <v>943</v>
      </c>
      <c r="E149" s="24" t="s">
        <v>1620</v>
      </c>
      <c r="F149" s="24" t="s">
        <v>1674</v>
      </c>
      <c r="G149" s="24" t="s">
        <v>49</v>
      </c>
      <c r="H149" s="24" t="s">
        <v>1675</v>
      </c>
      <c r="I149" s="26" t="s">
        <v>51</v>
      </c>
      <c r="J149" s="26" t="s">
        <v>51</v>
      </c>
      <c r="K149" s="26" t="s">
        <v>51</v>
      </c>
      <c r="L149" s="26" t="s">
        <v>51</v>
      </c>
      <c r="M149" s="26">
        <v>0</v>
      </c>
      <c r="N149" s="24" t="s">
        <v>51</v>
      </c>
      <c r="O149" s="24" t="s">
        <v>52</v>
      </c>
      <c r="P149" s="24" t="s">
        <v>51</v>
      </c>
      <c r="Q149" s="26">
        <f t="shared" si="9"/>
        <v>2212.1641640000003</v>
      </c>
      <c r="R149" s="26">
        <v>0</v>
      </c>
      <c r="S149" s="26">
        <v>1386.2350000000001</v>
      </c>
      <c r="T149" s="26">
        <v>0</v>
      </c>
      <c r="U149" s="24" t="s">
        <v>53</v>
      </c>
      <c r="V149" s="9">
        <f t="shared" si="10"/>
        <v>0</v>
      </c>
      <c r="W149" s="26">
        <v>712.00789999999995</v>
      </c>
      <c r="X149" s="24" t="s">
        <v>54</v>
      </c>
      <c r="Y149" s="9">
        <f t="shared" si="11"/>
        <v>113.92126399999999</v>
      </c>
      <c r="Z149" s="26">
        <v>0</v>
      </c>
      <c r="AA149" s="24" t="s">
        <v>53</v>
      </c>
      <c r="AB149" s="26">
        <v>0</v>
      </c>
      <c r="AC149" s="26">
        <v>0</v>
      </c>
      <c r="AD149" s="24" t="s">
        <v>53</v>
      </c>
      <c r="AE149" s="26">
        <v>0</v>
      </c>
      <c r="AF149" s="24">
        <v>0</v>
      </c>
      <c r="AG149" s="24" t="s">
        <v>53</v>
      </c>
      <c r="AH149" s="26">
        <v>0</v>
      </c>
      <c r="AI149" s="26">
        <v>0</v>
      </c>
      <c r="AJ149" s="24" t="s">
        <v>53</v>
      </c>
      <c r="AK149" s="26">
        <v>0</v>
      </c>
      <c r="AL149" s="26">
        <v>0</v>
      </c>
      <c r="AM149" s="25" t="s">
        <v>51</v>
      </c>
      <c r="AN149" s="24" t="s">
        <v>51</v>
      </c>
      <c r="AO149" s="25" t="s">
        <v>51</v>
      </c>
      <c r="AP149" s="24" t="s">
        <v>51</v>
      </c>
    </row>
    <row r="150" spans="1:42" x14ac:dyDescent="0.25">
      <c r="A150" s="24" t="s">
        <v>1176</v>
      </c>
      <c r="B150" s="2">
        <v>44837</v>
      </c>
      <c r="C150" s="3" t="s">
        <v>807</v>
      </c>
      <c r="D150" s="3" t="s">
        <v>237</v>
      </c>
      <c r="E150" s="3" t="s">
        <v>238</v>
      </c>
      <c r="F150" s="3" t="s">
        <v>822</v>
      </c>
      <c r="G150" s="3" t="s">
        <v>49</v>
      </c>
      <c r="H150" s="3" t="s">
        <v>239</v>
      </c>
      <c r="I150" s="9" t="s">
        <v>51</v>
      </c>
      <c r="J150" s="9" t="s">
        <v>51</v>
      </c>
      <c r="K150" s="9" t="s">
        <v>51</v>
      </c>
      <c r="L150" s="9" t="s">
        <v>51</v>
      </c>
      <c r="M150" s="9">
        <v>0</v>
      </c>
      <c r="N150" s="3" t="s">
        <v>51</v>
      </c>
      <c r="O150" s="3" t="s">
        <v>52</v>
      </c>
      <c r="P150" s="3" t="s">
        <v>51</v>
      </c>
      <c r="Q150" s="9">
        <v>4718.4793779999991</v>
      </c>
      <c r="R150" s="9">
        <v>0</v>
      </c>
      <c r="S150" s="9">
        <v>3388.3267999999998</v>
      </c>
      <c r="T150" s="9">
        <v>0</v>
      </c>
      <c r="U150" s="3" t="s">
        <v>53</v>
      </c>
      <c r="V150" s="9">
        <f t="shared" si="10"/>
        <v>0</v>
      </c>
      <c r="W150" s="9">
        <v>1146.6832499999998</v>
      </c>
      <c r="X150" s="3" t="s">
        <v>53</v>
      </c>
      <c r="Y150" s="9">
        <f t="shared" si="11"/>
        <v>183.46931999999998</v>
      </c>
      <c r="Z150" s="9">
        <v>0</v>
      </c>
      <c r="AA150" s="3" t="s">
        <v>53</v>
      </c>
      <c r="AB150" s="9">
        <v>0</v>
      </c>
      <c r="AC150" s="9">
        <v>0</v>
      </c>
      <c r="AD150" s="3" t="s">
        <v>53</v>
      </c>
      <c r="AE150" s="9">
        <v>0</v>
      </c>
      <c r="AF150" s="3">
        <v>0</v>
      </c>
      <c r="AG150" s="3" t="s">
        <v>53</v>
      </c>
      <c r="AH150" s="9">
        <v>0</v>
      </c>
      <c r="AI150" s="9">
        <v>0</v>
      </c>
      <c r="AJ150" s="3" t="s">
        <v>53</v>
      </c>
      <c r="AK150" s="9">
        <v>0</v>
      </c>
      <c r="AL150" s="9">
        <v>0</v>
      </c>
      <c r="AM150" s="18" t="s">
        <v>51</v>
      </c>
      <c r="AN150" s="3" t="s">
        <v>51</v>
      </c>
      <c r="AO150" s="18" t="s">
        <v>51</v>
      </c>
      <c r="AP150" s="3" t="s">
        <v>51</v>
      </c>
    </row>
    <row r="151" spans="1:42" x14ac:dyDescent="0.25">
      <c r="A151" s="24" t="s">
        <v>1177</v>
      </c>
      <c r="B151" s="2">
        <v>44837</v>
      </c>
      <c r="C151" s="3" t="s">
        <v>807</v>
      </c>
      <c r="D151" s="3" t="s">
        <v>832</v>
      </c>
      <c r="E151" s="3" t="s">
        <v>151</v>
      </c>
      <c r="F151" s="3" t="s">
        <v>204</v>
      </c>
      <c r="G151" s="3" t="s">
        <v>49</v>
      </c>
      <c r="H151" s="3" t="s">
        <v>241</v>
      </c>
      <c r="I151" s="9" t="s">
        <v>51</v>
      </c>
      <c r="J151" s="9" t="s">
        <v>51</v>
      </c>
      <c r="K151" s="9" t="s">
        <v>51</v>
      </c>
      <c r="L151" s="9" t="s">
        <v>51</v>
      </c>
      <c r="M151" s="9">
        <v>0</v>
      </c>
      <c r="N151" s="3" t="s">
        <v>51</v>
      </c>
      <c r="O151" s="3" t="s">
        <v>52</v>
      </c>
      <c r="P151" s="3" t="s">
        <v>51</v>
      </c>
      <c r="Q151" s="9">
        <v>5582.7898720000021</v>
      </c>
      <c r="R151" s="9">
        <v>0</v>
      </c>
      <c r="S151" s="9">
        <v>4288.8861000000015</v>
      </c>
      <c r="T151" s="9">
        <v>0</v>
      </c>
      <c r="U151" s="3" t="s">
        <v>53</v>
      </c>
      <c r="V151" s="9">
        <f t="shared" si="10"/>
        <v>0</v>
      </c>
      <c r="W151" s="9">
        <v>1115.4342999999999</v>
      </c>
      <c r="X151" s="3" t="s">
        <v>53</v>
      </c>
      <c r="Y151" s="9">
        <f t="shared" si="11"/>
        <v>178.46948799999998</v>
      </c>
      <c r="Z151" s="9">
        <v>0</v>
      </c>
      <c r="AA151" s="3" t="s">
        <v>53</v>
      </c>
      <c r="AB151" s="9">
        <v>0</v>
      </c>
      <c r="AC151" s="9">
        <v>0</v>
      </c>
      <c r="AD151" s="3" t="s">
        <v>53</v>
      </c>
      <c r="AE151" s="9">
        <v>0</v>
      </c>
      <c r="AF151" s="3">
        <v>0</v>
      </c>
      <c r="AG151" s="3" t="s">
        <v>53</v>
      </c>
      <c r="AH151" s="9">
        <v>0</v>
      </c>
      <c r="AI151" s="9">
        <v>0</v>
      </c>
      <c r="AJ151" s="3" t="s">
        <v>53</v>
      </c>
      <c r="AK151" s="9">
        <v>0</v>
      </c>
      <c r="AL151" s="9">
        <v>0</v>
      </c>
      <c r="AM151" s="18" t="s">
        <v>51</v>
      </c>
      <c r="AN151" s="3" t="s">
        <v>51</v>
      </c>
      <c r="AO151" s="18" t="s">
        <v>51</v>
      </c>
      <c r="AP151" s="3" t="s">
        <v>51</v>
      </c>
    </row>
    <row r="152" spans="1:42" s="29" customFormat="1" x14ac:dyDescent="0.25">
      <c r="A152" s="24" t="s">
        <v>1178</v>
      </c>
      <c r="B152" s="28">
        <v>44837</v>
      </c>
      <c r="C152" s="24" t="s">
        <v>1596</v>
      </c>
      <c r="D152" s="24" t="s">
        <v>832</v>
      </c>
      <c r="E152" s="24" t="s">
        <v>1627</v>
      </c>
      <c r="F152" s="24" t="s">
        <v>1676</v>
      </c>
      <c r="G152" s="24" t="s">
        <v>49</v>
      </c>
      <c r="H152" s="24" t="s">
        <v>1677</v>
      </c>
      <c r="I152" s="26" t="s">
        <v>51</v>
      </c>
      <c r="J152" s="26" t="s">
        <v>51</v>
      </c>
      <c r="K152" s="26" t="s">
        <v>51</v>
      </c>
      <c r="L152" s="26" t="s">
        <v>51</v>
      </c>
      <c r="M152" s="26">
        <v>0</v>
      </c>
      <c r="N152" s="24" t="s">
        <v>51</v>
      </c>
      <c r="O152" s="24" t="s">
        <v>52</v>
      </c>
      <c r="P152" s="24" t="s">
        <v>51</v>
      </c>
      <c r="Q152" s="26">
        <f>+S152+T152+V152+W152+Y152+Z152+AB152+AC152+AE152</f>
        <v>97.006</v>
      </c>
      <c r="R152" s="26">
        <v>0</v>
      </c>
      <c r="S152" s="26">
        <v>80.36</v>
      </c>
      <c r="T152" s="26">
        <v>0</v>
      </c>
      <c r="U152" s="24" t="s">
        <v>53</v>
      </c>
      <c r="V152" s="9">
        <f t="shared" si="10"/>
        <v>0</v>
      </c>
      <c r="W152" s="26">
        <v>14.35</v>
      </c>
      <c r="X152" s="24" t="s">
        <v>54</v>
      </c>
      <c r="Y152" s="9">
        <f t="shared" si="11"/>
        <v>2.2959999999999998</v>
      </c>
      <c r="Z152" s="26">
        <v>0</v>
      </c>
      <c r="AA152" s="24" t="s">
        <v>53</v>
      </c>
      <c r="AB152" s="26">
        <v>0</v>
      </c>
      <c r="AC152" s="26">
        <v>0</v>
      </c>
      <c r="AD152" s="24" t="s">
        <v>53</v>
      </c>
      <c r="AE152" s="26">
        <v>0</v>
      </c>
      <c r="AF152" s="24">
        <v>0</v>
      </c>
      <c r="AG152" s="24" t="s">
        <v>53</v>
      </c>
      <c r="AH152" s="26">
        <v>0</v>
      </c>
      <c r="AI152" s="26">
        <v>0</v>
      </c>
      <c r="AJ152" s="24" t="s">
        <v>53</v>
      </c>
      <c r="AK152" s="26">
        <v>0</v>
      </c>
      <c r="AL152" s="26">
        <v>0</v>
      </c>
      <c r="AM152" s="25" t="s">
        <v>51</v>
      </c>
      <c r="AN152" s="24" t="s">
        <v>51</v>
      </c>
      <c r="AO152" s="25" t="s">
        <v>51</v>
      </c>
      <c r="AP152" s="24" t="s">
        <v>51</v>
      </c>
    </row>
    <row r="153" spans="1:42" x14ac:dyDescent="0.25">
      <c r="A153" s="24" t="s">
        <v>1179</v>
      </c>
      <c r="B153" s="2">
        <v>44837</v>
      </c>
      <c r="C153" s="3" t="s">
        <v>807</v>
      </c>
      <c r="D153" s="3" t="s">
        <v>833</v>
      </c>
      <c r="E153" s="3" t="s">
        <v>201</v>
      </c>
      <c r="F153" s="3" t="s">
        <v>245</v>
      </c>
      <c r="G153" s="3" t="s">
        <v>49</v>
      </c>
      <c r="H153" s="3" t="s">
        <v>243</v>
      </c>
      <c r="I153" s="9" t="s">
        <v>51</v>
      </c>
      <c r="J153" s="9" t="s">
        <v>51</v>
      </c>
      <c r="K153" s="9" t="s">
        <v>51</v>
      </c>
      <c r="L153" s="9" t="s">
        <v>51</v>
      </c>
      <c r="M153" s="9">
        <v>0</v>
      </c>
      <c r="N153" s="3" t="s">
        <v>51</v>
      </c>
      <c r="O153" s="3" t="s">
        <v>52</v>
      </c>
      <c r="P153" s="3" t="s">
        <v>51</v>
      </c>
      <c r="Q153" s="9">
        <v>2857.6808119999996</v>
      </c>
      <c r="R153" s="9">
        <v>0</v>
      </c>
      <c r="S153" s="9">
        <v>2094.9102499999999</v>
      </c>
      <c r="T153" s="9">
        <v>0</v>
      </c>
      <c r="U153" s="3" t="s">
        <v>53</v>
      </c>
      <c r="V153" s="9">
        <f t="shared" si="10"/>
        <v>0</v>
      </c>
      <c r="W153" s="9">
        <v>657.56084999999985</v>
      </c>
      <c r="X153" s="3" t="s">
        <v>53</v>
      </c>
      <c r="Y153" s="9">
        <f t="shared" si="11"/>
        <v>105.20973599999998</v>
      </c>
      <c r="Z153" s="9">
        <v>0</v>
      </c>
      <c r="AA153" s="3" t="s">
        <v>53</v>
      </c>
      <c r="AB153" s="9">
        <v>0</v>
      </c>
      <c r="AC153" s="9">
        <v>0</v>
      </c>
      <c r="AD153" s="3" t="s">
        <v>53</v>
      </c>
      <c r="AE153" s="9">
        <v>0</v>
      </c>
      <c r="AF153" s="3">
        <v>0</v>
      </c>
      <c r="AG153" s="3" t="s">
        <v>53</v>
      </c>
      <c r="AH153" s="9">
        <v>0</v>
      </c>
      <c r="AI153" s="9">
        <v>0</v>
      </c>
      <c r="AJ153" s="3" t="s">
        <v>53</v>
      </c>
      <c r="AK153" s="9">
        <v>0</v>
      </c>
      <c r="AL153" s="9">
        <v>0</v>
      </c>
      <c r="AM153" s="18" t="s">
        <v>51</v>
      </c>
      <c r="AN153" s="3" t="s">
        <v>51</v>
      </c>
      <c r="AO153" s="18" t="s">
        <v>51</v>
      </c>
      <c r="AP153" s="3" t="s">
        <v>51</v>
      </c>
    </row>
    <row r="154" spans="1:42" x14ac:dyDescent="0.25">
      <c r="A154" s="24" t="s">
        <v>1180</v>
      </c>
      <c r="B154" s="2">
        <v>44837</v>
      </c>
      <c r="C154" s="3" t="s">
        <v>807</v>
      </c>
      <c r="D154" s="3" t="s">
        <v>833</v>
      </c>
      <c r="E154" s="3" t="s">
        <v>201</v>
      </c>
      <c r="F154" s="3" t="s">
        <v>245</v>
      </c>
      <c r="G154" s="3" t="s">
        <v>49</v>
      </c>
      <c r="H154" s="3" t="s">
        <v>246</v>
      </c>
      <c r="I154" s="9" t="s">
        <v>51</v>
      </c>
      <c r="J154" s="9" t="s">
        <v>51</v>
      </c>
      <c r="K154" s="9" t="s">
        <v>51</v>
      </c>
      <c r="L154" s="9" t="s">
        <v>51</v>
      </c>
      <c r="M154" s="9">
        <v>0</v>
      </c>
      <c r="N154" s="3" t="s">
        <v>51</v>
      </c>
      <c r="O154" s="3" t="s">
        <v>247</v>
      </c>
      <c r="P154" s="3" t="s">
        <v>248</v>
      </c>
      <c r="Q154" s="9">
        <v>84.291600000000003</v>
      </c>
      <c r="R154" s="9">
        <v>0</v>
      </c>
      <c r="S154" s="9">
        <v>72.97</v>
      </c>
      <c r="T154" s="9">
        <v>9.76</v>
      </c>
      <c r="U154" s="3" t="s">
        <v>54</v>
      </c>
      <c r="V154" s="9">
        <f t="shared" si="10"/>
        <v>1.5616000000000001</v>
      </c>
      <c r="W154" s="9">
        <v>0</v>
      </c>
      <c r="X154" s="3" t="s">
        <v>53</v>
      </c>
      <c r="Y154" s="9">
        <f t="shared" si="11"/>
        <v>0</v>
      </c>
      <c r="Z154" s="9">
        <v>0</v>
      </c>
      <c r="AA154" s="3" t="s">
        <v>53</v>
      </c>
      <c r="AB154" s="9">
        <v>0</v>
      </c>
      <c r="AC154" s="9">
        <v>0</v>
      </c>
      <c r="AD154" s="3" t="s">
        <v>53</v>
      </c>
      <c r="AE154" s="9">
        <v>0</v>
      </c>
      <c r="AF154" s="3">
        <v>0</v>
      </c>
      <c r="AG154" s="3" t="s">
        <v>53</v>
      </c>
      <c r="AH154" s="9">
        <v>0</v>
      </c>
      <c r="AI154" s="9">
        <v>0</v>
      </c>
      <c r="AJ154" s="3" t="s">
        <v>53</v>
      </c>
      <c r="AK154" s="9">
        <v>0</v>
      </c>
      <c r="AL154" s="9">
        <v>0</v>
      </c>
      <c r="AM154" s="18" t="s">
        <v>51</v>
      </c>
      <c r="AN154" s="3" t="s">
        <v>51</v>
      </c>
      <c r="AO154" s="18" t="s">
        <v>51</v>
      </c>
      <c r="AP154" s="3" t="s">
        <v>51</v>
      </c>
    </row>
    <row r="155" spans="1:42" x14ac:dyDescent="0.25">
      <c r="A155" s="24" t="s">
        <v>1181</v>
      </c>
      <c r="B155" s="2">
        <v>44837</v>
      </c>
      <c r="C155" s="3" t="s">
        <v>807</v>
      </c>
      <c r="D155" s="3" t="s">
        <v>833</v>
      </c>
      <c r="E155" s="3" t="s">
        <v>201</v>
      </c>
      <c r="F155" s="3" t="s">
        <v>245</v>
      </c>
      <c r="G155" s="3" t="s">
        <v>49</v>
      </c>
      <c r="H155" s="3" t="s">
        <v>250</v>
      </c>
      <c r="I155" s="9" t="s">
        <v>51</v>
      </c>
      <c r="J155" s="9" t="s">
        <v>51</v>
      </c>
      <c r="K155" s="9" t="s">
        <v>51</v>
      </c>
      <c r="L155" s="9" t="s">
        <v>51</v>
      </c>
      <c r="M155" s="9">
        <v>0</v>
      </c>
      <c r="N155" s="3" t="s">
        <v>51</v>
      </c>
      <c r="O155" s="3" t="s">
        <v>52</v>
      </c>
      <c r="P155" s="3" t="s">
        <v>51</v>
      </c>
      <c r="Q155" s="9">
        <v>1589.3123900000001</v>
      </c>
      <c r="R155" s="9">
        <v>0</v>
      </c>
      <c r="S155" s="9">
        <v>1134.915</v>
      </c>
      <c r="T155" s="9">
        <v>0</v>
      </c>
      <c r="U155" s="3" t="s">
        <v>53</v>
      </c>
      <c r="V155" s="9">
        <f t="shared" si="10"/>
        <v>0</v>
      </c>
      <c r="W155" s="9">
        <v>391.72185000000002</v>
      </c>
      <c r="X155" s="3" t="s">
        <v>54</v>
      </c>
      <c r="Y155" s="9">
        <f t="shared" si="11"/>
        <v>62.675496000000003</v>
      </c>
      <c r="Z155" s="9">
        <v>0</v>
      </c>
      <c r="AA155" s="3" t="s">
        <v>53</v>
      </c>
      <c r="AB155" s="9">
        <v>0</v>
      </c>
      <c r="AC155" s="9">
        <v>0</v>
      </c>
      <c r="AD155" s="3" t="s">
        <v>53</v>
      </c>
      <c r="AE155" s="9">
        <v>0</v>
      </c>
      <c r="AF155" s="3">
        <v>0</v>
      </c>
      <c r="AG155" s="3" t="s">
        <v>53</v>
      </c>
      <c r="AH155" s="9">
        <v>0</v>
      </c>
      <c r="AI155" s="9">
        <v>0</v>
      </c>
      <c r="AJ155" s="3" t="s">
        <v>53</v>
      </c>
      <c r="AK155" s="9">
        <v>0</v>
      </c>
      <c r="AL155" s="9">
        <v>0</v>
      </c>
      <c r="AM155" s="18" t="s">
        <v>51</v>
      </c>
      <c r="AN155" s="3" t="s">
        <v>51</v>
      </c>
      <c r="AO155" s="18" t="s">
        <v>51</v>
      </c>
      <c r="AP155" s="3" t="s">
        <v>51</v>
      </c>
    </row>
    <row r="156" spans="1:42" x14ac:dyDescent="0.25">
      <c r="A156" s="24" t="s">
        <v>1182</v>
      </c>
      <c r="B156" s="2">
        <v>44837</v>
      </c>
      <c r="C156" s="3" t="s">
        <v>807</v>
      </c>
      <c r="D156" s="3" t="s">
        <v>834</v>
      </c>
      <c r="E156" s="3" t="s">
        <v>80</v>
      </c>
      <c r="F156" s="3" t="s">
        <v>835</v>
      </c>
      <c r="G156" s="3" t="s">
        <v>49</v>
      </c>
      <c r="H156" s="3" t="s">
        <v>220</v>
      </c>
      <c r="I156" s="9" t="s">
        <v>51</v>
      </c>
      <c r="J156" s="9" t="s">
        <v>51</v>
      </c>
      <c r="K156" s="9" t="s">
        <v>51</v>
      </c>
      <c r="L156" s="9" t="s">
        <v>51</v>
      </c>
      <c r="M156" s="9">
        <v>0</v>
      </c>
      <c r="N156" s="3" t="s">
        <v>51</v>
      </c>
      <c r="O156" s="3" t="s">
        <v>52</v>
      </c>
      <c r="P156" s="3" t="s">
        <v>51</v>
      </c>
      <c r="Q156" s="9">
        <v>14033.828700000002</v>
      </c>
      <c r="R156" s="9">
        <v>0</v>
      </c>
      <c r="S156" s="9">
        <v>11178.971750000001</v>
      </c>
      <c r="T156" s="9">
        <v>0</v>
      </c>
      <c r="U156" s="3" t="s">
        <v>53</v>
      </c>
      <c r="V156" s="9">
        <f t="shared" si="10"/>
        <v>0</v>
      </c>
      <c r="W156" s="9">
        <v>2461.0834499999996</v>
      </c>
      <c r="X156" s="3" t="s">
        <v>54</v>
      </c>
      <c r="Y156" s="9">
        <f t="shared" si="11"/>
        <v>393.77335199999993</v>
      </c>
      <c r="Z156" s="9">
        <v>0</v>
      </c>
      <c r="AA156" s="3" t="s">
        <v>53</v>
      </c>
      <c r="AB156" s="9">
        <v>0</v>
      </c>
      <c r="AC156" s="9">
        <v>0</v>
      </c>
      <c r="AD156" s="3" t="s">
        <v>53</v>
      </c>
      <c r="AE156" s="9">
        <v>0</v>
      </c>
      <c r="AF156" s="3">
        <v>0</v>
      </c>
      <c r="AG156" s="3" t="s">
        <v>53</v>
      </c>
      <c r="AH156" s="9">
        <v>0</v>
      </c>
      <c r="AI156" s="9">
        <v>0</v>
      </c>
      <c r="AJ156" s="3" t="s">
        <v>53</v>
      </c>
      <c r="AK156" s="9">
        <v>0</v>
      </c>
      <c r="AL156" s="9">
        <v>0</v>
      </c>
      <c r="AM156" s="18" t="s">
        <v>51</v>
      </c>
      <c r="AN156" s="3" t="s">
        <v>51</v>
      </c>
      <c r="AO156" s="18" t="s">
        <v>51</v>
      </c>
      <c r="AP156" s="3" t="s">
        <v>51</v>
      </c>
    </row>
    <row r="157" spans="1:42" s="29" customFormat="1" x14ac:dyDescent="0.25">
      <c r="A157" s="24" t="s">
        <v>1183</v>
      </c>
      <c r="B157" s="28">
        <v>44837</v>
      </c>
      <c r="C157" s="24" t="s">
        <v>807</v>
      </c>
      <c r="D157" s="24" t="s">
        <v>927</v>
      </c>
      <c r="E157" s="24" t="s">
        <v>928</v>
      </c>
      <c r="F157" s="24" t="s">
        <v>974</v>
      </c>
      <c r="G157" s="24" t="s">
        <v>49</v>
      </c>
      <c r="H157" s="24" t="s">
        <v>975</v>
      </c>
      <c r="I157" s="26" t="s">
        <v>51</v>
      </c>
      <c r="J157" s="26" t="s">
        <v>51</v>
      </c>
      <c r="K157" s="26" t="s">
        <v>51</v>
      </c>
      <c r="L157" s="26" t="s">
        <v>51</v>
      </c>
      <c r="M157" s="26">
        <v>0</v>
      </c>
      <c r="N157" s="24" t="s">
        <v>51</v>
      </c>
      <c r="O157" s="24" t="s">
        <v>52</v>
      </c>
      <c r="P157" s="24" t="s">
        <v>51</v>
      </c>
      <c r="Q157" s="26">
        <f>+S157+T157+V157+W157+Y157+Z157+AB157+AC157+AE157</f>
        <v>4427.7420000000002</v>
      </c>
      <c r="R157" s="26">
        <v>0</v>
      </c>
      <c r="S157" s="26">
        <v>3900.29</v>
      </c>
      <c r="T157" s="26">
        <v>0</v>
      </c>
      <c r="U157" s="24" t="s">
        <v>53</v>
      </c>
      <c r="V157" s="9">
        <f t="shared" si="10"/>
        <v>0</v>
      </c>
      <c r="W157" s="26">
        <v>454.7</v>
      </c>
      <c r="X157" s="24" t="s">
        <v>53</v>
      </c>
      <c r="Y157" s="9">
        <f t="shared" si="11"/>
        <v>72.751999999999995</v>
      </c>
      <c r="Z157" s="26">
        <v>0</v>
      </c>
      <c r="AA157" s="24" t="s">
        <v>53</v>
      </c>
      <c r="AB157" s="26">
        <v>0</v>
      </c>
      <c r="AC157" s="26">
        <v>0</v>
      </c>
      <c r="AD157" s="24" t="s">
        <v>53</v>
      </c>
      <c r="AE157" s="26">
        <v>0</v>
      </c>
      <c r="AF157" s="24">
        <v>0</v>
      </c>
      <c r="AG157" s="24" t="s">
        <v>53</v>
      </c>
      <c r="AH157" s="26">
        <v>0</v>
      </c>
      <c r="AI157" s="26">
        <v>0</v>
      </c>
      <c r="AJ157" s="24" t="s">
        <v>53</v>
      </c>
      <c r="AK157" s="26">
        <v>0</v>
      </c>
      <c r="AL157" s="26">
        <v>0</v>
      </c>
      <c r="AM157" s="25" t="s">
        <v>51</v>
      </c>
      <c r="AN157" s="24" t="s">
        <v>51</v>
      </c>
      <c r="AO157" s="25" t="s">
        <v>51</v>
      </c>
      <c r="AP157" s="24" t="s">
        <v>51</v>
      </c>
    </row>
    <row r="158" spans="1:42" x14ac:dyDescent="0.25">
      <c r="A158" s="24" t="s">
        <v>1184</v>
      </c>
      <c r="B158" s="2">
        <v>44837</v>
      </c>
      <c r="C158" s="3" t="s">
        <v>807</v>
      </c>
      <c r="D158" s="3" t="s">
        <v>848</v>
      </c>
      <c r="E158" s="3" t="s">
        <v>91</v>
      </c>
      <c r="F158" s="3" t="s">
        <v>854</v>
      </c>
      <c r="G158" s="3" t="s">
        <v>49</v>
      </c>
      <c r="H158" s="3" t="s">
        <v>222</v>
      </c>
      <c r="I158" s="9" t="s">
        <v>51</v>
      </c>
      <c r="J158" s="9" t="s">
        <v>51</v>
      </c>
      <c r="K158" s="9" t="s">
        <v>51</v>
      </c>
      <c r="L158" s="9" t="s">
        <v>51</v>
      </c>
      <c r="M158" s="9">
        <v>0</v>
      </c>
      <c r="N158" s="3" t="s">
        <v>51</v>
      </c>
      <c r="O158" s="3" t="s">
        <v>52</v>
      </c>
      <c r="P158" s="3" t="s">
        <v>51</v>
      </c>
      <c r="Q158" s="9">
        <v>8536.3309499999978</v>
      </c>
      <c r="R158" s="9">
        <v>0</v>
      </c>
      <c r="S158" s="9">
        <v>6358.7490000000007</v>
      </c>
      <c r="T158" s="9">
        <v>0</v>
      </c>
      <c r="U158" s="3" t="s">
        <v>53</v>
      </c>
      <c r="V158" s="9">
        <f t="shared" si="10"/>
        <v>0</v>
      </c>
      <c r="W158" s="9">
        <v>1877.2258499999996</v>
      </c>
      <c r="X158" s="3" t="s">
        <v>54</v>
      </c>
      <c r="Y158" s="9">
        <f t="shared" si="11"/>
        <v>300.35613599999994</v>
      </c>
      <c r="Z158" s="9">
        <v>0</v>
      </c>
      <c r="AA158" s="3" t="s">
        <v>53</v>
      </c>
      <c r="AB158" s="9">
        <v>0</v>
      </c>
      <c r="AC158" s="9">
        <v>0</v>
      </c>
      <c r="AD158" s="3" t="s">
        <v>53</v>
      </c>
      <c r="AE158" s="9">
        <v>0</v>
      </c>
      <c r="AF158" s="3">
        <v>0</v>
      </c>
      <c r="AG158" s="3" t="s">
        <v>53</v>
      </c>
      <c r="AH158" s="9">
        <v>0</v>
      </c>
      <c r="AI158" s="9">
        <v>0</v>
      </c>
      <c r="AJ158" s="3" t="s">
        <v>53</v>
      </c>
      <c r="AK158" s="9">
        <v>0</v>
      </c>
      <c r="AL158" s="9">
        <v>0</v>
      </c>
      <c r="AM158" s="18" t="s">
        <v>51</v>
      </c>
      <c r="AN158" s="3" t="s">
        <v>51</v>
      </c>
      <c r="AO158" s="18" t="s">
        <v>51</v>
      </c>
      <c r="AP158" s="3" t="s">
        <v>51</v>
      </c>
    </row>
    <row r="159" spans="1:42" x14ac:dyDescent="0.25">
      <c r="A159" s="24" t="s">
        <v>1185</v>
      </c>
      <c r="B159" s="2">
        <v>44837</v>
      </c>
      <c r="C159" s="3" t="s">
        <v>807</v>
      </c>
      <c r="D159" s="3" t="s">
        <v>856</v>
      </c>
      <c r="E159" s="3" t="s">
        <v>94</v>
      </c>
      <c r="F159" s="3" t="s">
        <v>859</v>
      </c>
      <c r="G159" s="3" t="s">
        <v>49</v>
      </c>
      <c r="H159" s="3" t="s">
        <v>224</v>
      </c>
      <c r="I159" s="9" t="s">
        <v>51</v>
      </c>
      <c r="J159" s="9" t="s">
        <v>51</v>
      </c>
      <c r="K159" s="9" t="s">
        <v>51</v>
      </c>
      <c r="L159" s="9" t="s">
        <v>51</v>
      </c>
      <c r="M159" s="9">
        <v>0</v>
      </c>
      <c r="N159" s="3" t="s">
        <v>51</v>
      </c>
      <c r="O159" s="3" t="s">
        <v>52</v>
      </c>
      <c r="P159" s="3" t="s">
        <v>51</v>
      </c>
      <c r="Q159" s="9">
        <v>5250.8051000000005</v>
      </c>
      <c r="R159" s="9">
        <v>0</v>
      </c>
      <c r="S159" s="9">
        <v>4038.0855999999994</v>
      </c>
      <c r="T159" s="9">
        <v>0</v>
      </c>
      <c r="U159" s="3" t="s">
        <v>53</v>
      </c>
      <c r="V159" s="9">
        <f t="shared" si="10"/>
        <v>0</v>
      </c>
      <c r="W159" s="9">
        <v>1045.4479000000001</v>
      </c>
      <c r="X159" s="3" t="s">
        <v>53</v>
      </c>
      <c r="Y159" s="9">
        <f t="shared" si="11"/>
        <v>167.27166400000002</v>
      </c>
      <c r="Z159" s="9">
        <v>0</v>
      </c>
      <c r="AA159" s="3" t="s">
        <v>53</v>
      </c>
      <c r="AB159" s="9">
        <v>0</v>
      </c>
      <c r="AC159" s="9">
        <v>0</v>
      </c>
      <c r="AD159" s="3" t="s">
        <v>53</v>
      </c>
      <c r="AE159" s="9">
        <v>0</v>
      </c>
      <c r="AF159" s="3">
        <v>0</v>
      </c>
      <c r="AG159" s="3" t="s">
        <v>53</v>
      </c>
      <c r="AH159" s="9">
        <v>0</v>
      </c>
      <c r="AI159" s="9">
        <v>0</v>
      </c>
      <c r="AJ159" s="3" t="s">
        <v>53</v>
      </c>
      <c r="AK159" s="9">
        <v>0</v>
      </c>
      <c r="AL159" s="9">
        <v>0</v>
      </c>
      <c r="AM159" s="18" t="s">
        <v>51</v>
      </c>
      <c r="AN159" s="3" t="s">
        <v>51</v>
      </c>
      <c r="AO159" s="18" t="s">
        <v>51</v>
      </c>
      <c r="AP159" s="3" t="s">
        <v>51</v>
      </c>
    </row>
    <row r="160" spans="1:42" x14ac:dyDescent="0.25">
      <c r="A160" s="24" t="s">
        <v>1186</v>
      </c>
      <c r="B160" s="2">
        <v>44837</v>
      </c>
      <c r="C160" s="3" t="s">
        <v>807</v>
      </c>
      <c r="D160" s="3" t="s">
        <v>868</v>
      </c>
      <c r="E160" s="3" t="s">
        <v>115</v>
      </c>
      <c r="F160" s="3" t="s">
        <v>870</v>
      </c>
      <c r="G160" s="3" t="s">
        <v>49</v>
      </c>
      <c r="H160" s="3" t="s">
        <v>235</v>
      </c>
      <c r="I160" s="9" t="s">
        <v>51</v>
      </c>
      <c r="J160" s="9" t="s">
        <v>51</v>
      </c>
      <c r="K160" s="9" t="s">
        <v>51</v>
      </c>
      <c r="L160" s="9" t="s">
        <v>51</v>
      </c>
      <c r="M160" s="9">
        <v>0</v>
      </c>
      <c r="N160" s="3" t="s">
        <v>51</v>
      </c>
      <c r="O160" s="3" t="s">
        <v>52</v>
      </c>
      <c r="P160" s="3" t="s">
        <v>51</v>
      </c>
      <c r="Q160" s="9">
        <v>126.78425</v>
      </c>
      <c r="R160" s="9">
        <v>0</v>
      </c>
      <c r="S160" s="9">
        <v>126.78425</v>
      </c>
      <c r="T160" s="9">
        <v>0</v>
      </c>
      <c r="U160" s="3" t="s">
        <v>53</v>
      </c>
      <c r="V160" s="9">
        <f t="shared" si="10"/>
        <v>0</v>
      </c>
      <c r="W160" s="9">
        <v>0</v>
      </c>
      <c r="X160" s="3" t="s">
        <v>53</v>
      </c>
      <c r="Y160" s="9">
        <f t="shared" si="11"/>
        <v>0</v>
      </c>
      <c r="Z160" s="9">
        <v>0</v>
      </c>
      <c r="AA160" s="3" t="s">
        <v>53</v>
      </c>
      <c r="AB160" s="9">
        <v>0</v>
      </c>
      <c r="AC160" s="9">
        <v>0</v>
      </c>
      <c r="AD160" s="3" t="s">
        <v>53</v>
      </c>
      <c r="AE160" s="9">
        <v>0</v>
      </c>
      <c r="AF160" s="3">
        <v>0</v>
      </c>
      <c r="AG160" s="3" t="s">
        <v>53</v>
      </c>
      <c r="AH160" s="9">
        <v>0</v>
      </c>
      <c r="AI160" s="9">
        <v>0</v>
      </c>
      <c r="AJ160" s="3" t="s">
        <v>53</v>
      </c>
      <c r="AK160" s="9">
        <v>0</v>
      </c>
      <c r="AL160" s="9">
        <v>0</v>
      </c>
      <c r="AM160" s="18" t="s">
        <v>51</v>
      </c>
      <c r="AN160" s="3" t="s">
        <v>51</v>
      </c>
      <c r="AO160" s="18" t="s">
        <v>51</v>
      </c>
      <c r="AP160" s="3" t="s">
        <v>51</v>
      </c>
    </row>
    <row r="161" spans="1:43" s="20" customFormat="1" x14ac:dyDescent="0.25">
      <c r="A161" s="24" t="s">
        <v>1187</v>
      </c>
      <c r="B161" s="2">
        <v>44837</v>
      </c>
      <c r="C161" s="3" t="s">
        <v>807</v>
      </c>
      <c r="D161" s="3" t="s">
        <v>880</v>
      </c>
      <c r="E161" s="1" t="s">
        <v>881</v>
      </c>
      <c r="F161" s="3" t="s">
        <v>887</v>
      </c>
      <c r="G161" s="3" t="s">
        <v>49</v>
      </c>
      <c r="H161" s="1" t="s">
        <v>888</v>
      </c>
      <c r="I161" s="3"/>
      <c r="J161" s="3"/>
      <c r="K161" s="3"/>
      <c r="L161" s="3"/>
      <c r="M161" s="3"/>
      <c r="N161" s="3"/>
      <c r="O161" s="3" t="s">
        <v>884</v>
      </c>
      <c r="P161" s="3"/>
      <c r="Q161" s="4">
        <v>1400.82</v>
      </c>
      <c r="R161" s="4">
        <v>0</v>
      </c>
      <c r="S161" s="4">
        <v>1400.82</v>
      </c>
      <c r="T161" s="4">
        <v>0</v>
      </c>
      <c r="U161" s="3"/>
      <c r="V161" s="9">
        <f t="shared" si="10"/>
        <v>0</v>
      </c>
      <c r="W161" s="4">
        <v>0</v>
      </c>
      <c r="X161" s="3"/>
      <c r="Y161" s="9">
        <f t="shared" si="11"/>
        <v>0</v>
      </c>
      <c r="Z161" s="4">
        <v>0</v>
      </c>
      <c r="AA161" s="4">
        <v>0</v>
      </c>
      <c r="AB161" s="4">
        <v>0</v>
      </c>
      <c r="AC161" s="4">
        <v>0</v>
      </c>
      <c r="AD161" s="4">
        <v>0</v>
      </c>
      <c r="AE161" s="4">
        <v>0</v>
      </c>
      <c r="AF161" s="4">
        <v>0</v>
      </c>
      <c r="AG161" s="4">
        <v>0</v>
      </c>
      <c r="AH161" s="4">
        <v>0</v>
      </c>
      <c r="AI161" s="4">
        <v>0</v>
      </c>
      <c r="AJ161" s="4">
        <v>0</v>
      </c>
      <c r="AK161" s="4">
        <v>0</v>
      </c>
      <c r="AL161" s="4">
        <v>0</v>
      </c>
      <c r="AM161" s="4">
        <v>0</v>
      </c>
      <c r="AN161" s="4">
        <v>0</v>
      </c>
      <c r="AO161" s="4">
        <v>0</v>
      </c>
      <c r="AP161" s="4">
        <v>0</v>
      </c>
      <c r="AQ161" s="23"/>
    </row>
    <row r="162" spans="1:43" s="20" customFormat="1" x14ac:dyDescent="0.25">
      <c r="A162" s="24" t="s">
        <v>1188</v>
      </c>
      <c r="B162" s="2">
        <v>44837</v>
      </c>
      <c r="C162" s="3" t="s">
        <v>807</v>
      </c>
      <c r="D162" s="3" t="s">
        <v>913</v>
      </c>
      <c r="E162" s="1" t="s">
        <v>914</v>
      </c>
      <c r="F162" s="3" t="s">
        <v>811</v>
      </c>
      <c r="G162" s="3" t="s">
        <v>49</v>
      </c>
      <c r="H162" s="3" t="s">
        <v>917</v>
      </c>
      <c r="I162" s="3"/>
      <c r="J162" s="3"/>
      <c r="K162" s="3"/>
      <c r="L162" s="3"/>
      <c r="M162" s="3"/>
      <c r="N162" s="3"/>
      <c r="O162" s="3" t="s">
        <v>884</v>
      </c>
      <c r="P162" s="3"/>
      <c r="Q162" s="4">
        <v>261.58</v>
      </c>
      <c r="R162" s="4">
        <v>0</v>
      </c>
      <c r="S162" s="4">
        <v>261.58</v>
      </c>
      <c r="T162" s="4">
        <v>0</v>
      </c>
      <c r="U162" s="3" t="s">
        <v>53</v>
      </c>
      <c r="V162" s="9">
        <f t="shared" si="10"/>
        <v>0</v>
      </c>
      <c r="W162" s="4">
        <v>0</v>
      </c>
      <c r="X162" s="3" t="s">
        <v>53</v>
      </c>
      <c r="Y162" s="9">
        <f t="shared" si="11"/>
        <v>0</v>
      </c>
      <c r="Z162" s="4">
        <v>0</v>
      </c>
      <c r="AA162" s="4">
        <v>0</v>
      </c>
      <c r="AB162" s="4">
        <v>0</v>
      </c>
      <c r="AC162" s="4">
        <v>0</v>
      </c>
      <c r="AD162" s="4">
        <v>0</v>
      </c>
      <c r="AE162" s="4">
        <v>0</v>
      </c>
      <c r="AF162" s="4">
        <v>0</v>
      </c>
      <c r="AG162" s="4">
        <v>0</v>
      </c>
      <c r="AH162" s="4">
        <v>0</v>
      </c>
      <c r="AI162" s="4">
        <v>0</v>
      </c>
      <c r="AJ162" s="4">
        <v>0</v>
      </c>
      <c r="AK162" s="4">
        <v>0</v>
      </c>
      <c r="AL162" s="4">
        <v>0</v>
      </c>
      <c r="AM162" s="4">
        <v>0</v>
      </c>
      <c r="AN162" s="4">
        <v>0</v>
      </c>
      <c r="AO162" s="4">
        <v>0</v>
      </c>
      <c r="AP162" s="4">
        <v>0</v>
      </c>
      <c r="AQ162" s="23"/>
    </row>
    <row r="163" spans="1:43" x14ac:dyDescent="0.25">
      <c r="A163" s="24" t="s">
        <v>1189</v>
      </c>
      <c r="B163" s="2">
        <v>44838</v>
      </c>
      <c r="C163" s="3" t="s">
        <v>807</v>
      </c>
      <c r="D163" s="3" t="s">
        <v>47</v>
      </c>
      <c r="E163" s="3" t="s">
        <v>48</v>
      </c>
      <c r="F163" s="3" t="s">
        <v>257</v>
      </c>
      <c r="G163" s="3" t="s">
        <v>49</v>
      </c>
      <c r="H163" s="3" t="s">
        <v>253</v>
      </c>
      <c r="I163" s="9" t="s">
        <v>51</v>
      </c>
      <c r="J163" s="9" t="s">
        <v>51</v>
      </c>
      <c r="K163" s="9" t="s">
        <v>51</v>
      </c>
      <c r="L163" s="9" t="s">
        <v>51</v>
      </c>
      <c r="M163" s="9">
        <v>0</v>
      </c>
      <c r="N163" s="3" t="s">
        <v>51</v>
      </c>
      <c r="O163" s="3" t="s">
        <v>52</v>
      </c>
      <c r="P163" s="3" t="s">
        <v>51</v>
      </c>
      <c r="Q163" s="9">
        <v>1620.4725000000001</v>
      </c>
      <c r="R163" s="9">
        <v>0</v>
      </c>
      <c r="S163" s="9">
        <v>1559.6653000000001</v>
      </c>
      <c r="T163" s="9">
        <v>0</v>
      </c>
      <c r="U163" s="3" t="s">
        <v>53</v>
      </c>
      <c r="V163" s="9">
        <f t="shared" si="10"/>
        <v>0</v>
      </c>
      <c r="W163" s="9">
        <v>52.419999999999995</v>
      </c>
      <c r="X163" s="3" t="s">
        <v>53</v>
      </c>
      <c r="Y163" s="9">
        <f t="shared" si="11"/>
        <v>8.3872</v>
      </c>
      <c r="Z163" s="9">
        <v>0</v>
      </c>
      <c r="AA163" s="3" t="s">
        <v>53</v>
      </c>
      <c r="AB163" s="9">
        <v>0</v>
      </c>
      <c r="AC163" s="9">
        <v>0</v>
      </c>
      <c r="AD163" s="3" t="s">
        <v>53</v>
      </c>
      <c r="AE163" s="9">
        <v>0</v>
      </c>
      <c r="AF163" s="3">
        <v>0</v>
      </c>
      <c r="AG163" s="3" t="s">
        <v>53</v>
      </c>
      <c r="AH163" s="9">
        <v>0</v>
      </c>
      <c r="AI163" s="9">
        <v>0</v>
      </c>
      <c r="AJ163" s="3" t="s">
        <v>53</v>
      </c>
      <c r="AK163" s="9">
        <v>0</v>
      </c>
      <c r="AL163" s="9">
        <v>0</v>
      </c>
      <c r="AM163" s="18" t="s">
        <v>51</v>
      </c>
      <c r="AN163" s="3" t="s">
        <v>51</v>
      </c>
      <c r="AO163" s="18" t="s">
        <v>51</v>
      </c>
      <c r="AP163" s="3" t="s">
        <v>51</v>
      </c>
    </row>
    <row r="164" spans="1:43" x14ac:dyDescent="0.25">
      <c r="A164" s="24" t="s">
        <v>1190</v>
      </c>
      <c r="B164" s="2">
        <v>44838</v>
      </c>
      <c r="C164" s="3" t="s">
        <v>807</v>
      </c>
      <c r="D164" s="3" t="s">
        <v>47</v>
      </c>
      <c r="E164" s="3" t="s">
        <v>48</v>
      </c>
      <c r="F164" s="3" t="s">
        <v>257</v>
      </c>
      <c r="G164" s="3" t="s">
        <v>49</v>
      </c>
      <c r="H164" s="3" t="s">
        <v>255</v>
      </c>
      <c r="I164" s="9" t="s">
        <v>51</v>
      </c>
      <c r="J164" s="9" t="s">
        <v>51</v>
      </c>
      <c r="K164" s="9" t="s">
        <v>51</v>
      </c>
      <c r="L164" s="9" t="s">
        <v>51</v>
      </c>
      <c r="M164" s="9">
        <v>0</v>
      </c>
      <c r="N164" s="3" t="s">
        <v>51</v>
      </c>
      <c r="O164" s="3" t="s">
        <v>52</v>
      </c>
      <c r="P164" s="3" t="s">
        <v>51</v>
      </c>
      <c r="Q164" s="9">
        <v>1773.5430499999998</v>
      </c>
      <c r="R164" s="9">
        <v>0</v>
      </c>
      <c r="S164" s="9">
        <v>1341.7996500000004</v>
      </c>
      <c r="T164" s="9">
        <v>0</v>
      </c>
      <c r="U164" s="3" t="s">
        <v>53</v>
      </c>
      <c r="V164" s="9">
        <f t="shared" si="10"/>
        <v>0</v>
      </c>
      <c r="W164" s="9">
        <v>372.19249999999994</v>
      </c>
      <c r="X164" s="3" t="s">
        <v>53</v>
      </c>
      <c r="Y164" s="9">
        <f t="shared" si="11"/>
        <v>59.550799999999988</v>
      </c>
      <c r="Z164" s="9">
        <v>0</v>
      </c>
      <c r="AA164" s="3" t="s">
        <v>53</v>
      </c>
      <c r="AB164" s="9">
        <v>0</v>
      </c>
      <c r="AC164" s="9">
        <v>0</v>
      </c>
      <c r="AD164" s="3" t="s">
        <v>53</v>
      </c>
      <c r="AE164" s="9">
        <v>0</v>
      </c>
      <c r="AF164" s="3">
        <v>0</v>
      </c>
      <c r="AG164" s="3" t="s">
        <v>53</v>
      </c>
      <c r="AH164" s="9">
        <v>0</v>
      </c>
      <c r="AI164" s="9">
        <v>0</v>
      </c>
      <c r="AJ164" s="3" t="s">
        <v>53</v>
      </c>
      <c r="AK164" s="9">
        <v>0</v>
      </c>
      <c r="AL164" s="9">
        <v>0</v>
      </c>
      <c r="AM164" s="18" t="s">
        <v>51</v>
      </c>
      <c r="AN164" s="3" t="s">
        <v>51</v>
      </c>
      <c r="AO164" s="18" t="s">
        <v>51</v>
      </c>
      <c r="AP164" s="3" t="s">
        <v>51</v>
      </c>
    </row>
    <row r="165" spans="1:43" x14ac:dyDescent="0.25">
      <c r="A165" s="24" t="s">
        <v>1191</v>
      </c>
      <c r="B165" s="2">
        <v>44838</v>
      </c>
      <c r="C165" s="3" t="s">
        <v>807</v>
      </c>
      <c r="D165" s="3" t="s">
        <v>47</v>
      </c>
      <c r="E165" s="3" t="s">
        <v>48</v>
      </c>
      <c r="F165" s="3" t="s">
        <v>257</v>
      </c>
      <c r="G165" s="3" t="s">
        <v>49</v>
      </c>
      <c r="H165" s="3" t="s">
        <v>258</v>
      </c>
      <c r="I165" s="9" t="s">
        <v>51</v>
      </c>
      <c r="J165" s="9" t="s">
        <v>51</v>
      </c>
      <c r="K165" s="9" t="s">
        <v>51</v>
      </c>
      <c r="L165" s="9" t="s">
        <v>51</v>
      </c>
      <c r="M165" s="9">
        <v>0</v>
      </c>
      <c r="N165" s="3" t="s">
        <v>51</v>
      </c>
      <c r="O165" s="3" t="s">
        <v>259</v>
      </c>
      <c r="P165" s="3" t="s">
        <v>260</v>
      </c>
      <c r="Q165" s="9">
        <v>121.0544</v>
      </c>
      <c r="R165" s="9">
        <v>0</v>
      </c>
      <c r="S165" s="9">
        <v>39.459999999999994</v>
      </c>
      <c r="T165" s="9">
        <v>70.34</v>
      </c>
      <c r="U165" s="3" t="s">
        <v>54</v>
      </c>
      <c r="V165" s="9">
        <f t="shared" si="10"/>
        <v>11.2544</v>
      </c>
      <c r="W165" s="9">
        <v>0</v>
      </c>
      <c r="X165" s="3" t="s">
        <v>53</v>
      </c>
      <c r="Y165" s="9">
        <f t="shared" si="11"/>
        <v>0</v>
      </c>
      <c r="Z165" s="9">
        <v>0</v>
      </c>
      <c r="AA165" s="3" t="s">
        <v>53</v>
      </c>
      <c r="AB165" s="9">
        <v>0</v>
      </c>
      <c r="AC165" s="9">
        <v>0</v>
      </c>
      <c r="AD165" s="3" t="s">
        <v>53</v>
      </c>
      <c r="AE165" s="9">
        <v>0</v>
      </c>
      <c r="AF165" s="3">
        <v>0</v>
      </c>
      <c r="AG165" s="3" t="s">
        <v>53</v>
      </c>
      <c r="AH165" s="9">
        <v>0</v>
      </c>
      <c r="AI165" s="9">
        <v>0</v>
      </c>
      <c r="AJ165" s="3" t="s">
        <v>53</v>
      </c>
      <c r="AK165" s="9">
        <v>0</v>
      </c>
      <c r="AL165" s="9">
        <v>0</v>
      </c>
      <c r="AM165" s="18" t="s">
        <v>51</v>
      </c>
      <c r="AN165" s="3" t="s">
        <v>51</v>
      </c>
      <c r="AO165" s="18" t="s">
        <v>51</v>
      </c>
      <c r="AP165" s="3" t="s">
        <v>51</v>
      </c>
    </row>
    <row r="166" spans="1:43" x14ac:dyDescent="0.25">
      <c r="A166" s="24" t="s">
        <v>1192</v>
      </c>
      <c r="B166" s="2">
        <v>44838</v>
      </c>
      <c r="C166" s="3" t="s">
        <v>807</v>
      </c>
      <c r="D166" s="3" t="s">
        <v>47</v>
      </c>
      <c r="E166" s="3" t="s">
        <v>48</v>
      </c>
      <c r="F166" s="3" t="s">
        <v>257</v>
      </c>
      <c r="G166" s="3" t="s">
        <v>49</v>
      </c>
      <c r="H166" s="3" t="s">
        <v>262</v>
      </c>
      <c r="I166" s="9" t="s">
        <v>51</v>
      </c>
      <c r="J166" s="9" t="s">
        <v>51</v>
      </c>
      <c r="K166" s="9" t="s">
        <v>51</v>
      </c>
      <c r="L166" s="9" t="s">
        <v>51</v>
      </c>
      <c r="M166" s="9">
        <v>0</v>
      </c>
      <c r="N166" s="3" t="s">
        <v>51</v>
      </c>
      <c r="O166" s="3" t="s">
        <v>52</v>
      </c>
      <c r="P166" s="3" t="s">
        <v>51</v>
      </c>
      <c r="Q166" s="9">
        <v>8444.0140999999985</v>
      </c>
      <c r="R166" s="9">
        <v>0</v>
      </c>
      <c r="S166" s="9">
        <v>6084.7132499999971</v>
      </c>
      <c r="T166" s="9">
        <v>0</v>
      </c>
      <c r="U166" s="3" t="s">
        <v>53</v>
      </c>
      <c r="V166" s="9">
        <f t="shared" si="10"/>
        <v>0</v>
      </c>
      <c r="W166" s="9">
        <v>2033.88015</v>
      </c>
      <c r="X166" s="3" t="s">
        <v>54</v>
      </c>
      <c r="Y166" s="9">
        <f t="shared" si="11"/>
        <v>325.42082399999998</v>
      </c>
      <c r="Z166" s="9">
        <v>0</v>
      </c>
      <c r="AA166" s="3" t="s">
        <v>53</v>
      </c>
      <c r="AB166" s="9">
        <v>0</v>
      </c>
      <c r="AC166" s="9">
        <v>0</v>
      </c>
      <c r="AD166" s="3" t="s">
        <v>53</v>
      </c>
      <c r="AE166" s="9">
        <v>0</v>
      </c>
      <c r="AF166" s="3">
        <v>0</v>
      </c>
      <c r="AG166" s="3" t="s">
        <v>53</v>
      </c>
      <c r="AH166" s="9">
        <v>0</v>
      </c>
      <c r="AI166" s="9">
        <v>0</v>
      </c>
      <c r="AJ166" s="3" t="s">
        <v>53</v>
      </c>
      <c r="AK166" s="9">
        <v>0</v>
      </c>
      <c r="AL166" s="9">
        <v>0</v>
      </c>
      <c r="AM166" s="18" t="s">
        <v>51</v>
      </c>
      <c r="AN166" s="3" t="s">
        <v>51</v>
      </c>
      <c r="AO166" s="18" t="s">
        <v>51</v>
      </c>
      <c r="AP166" s="3" t="s">
        <v>51</v>
      </c>
    </row>
    <row r="167" spans="1:43" s="29" customFormat="1" x14ac:dyDescent="0.25">
      <c r="A167" s="24" t="s">
        <v>1193</v>
      </c>
      <c r="B167" s="28">
        <v>44838</v>
      </c>
      <c r="C167" s="24" t="s">
        <v>1350</v>
      </c>
      <c r="D167" s="24" t="s">
        <v>47</v>
      </c>
      <c r="E167" s="24" t="s">
        <v>1351</v>
      </c>
      <c r="F167" s="24" t="s">
        <v>1395</v>
      </c>
      <c r="G167" s="24" t="s">
        <v>49</v>
      </c>
      <c r="H167" s="24" t="s">
        <v>1410</v>
      </c>
      <c r="I167" s="26" t="s">
        <v>51</v>
      </c>
      <c r="J167" s="26" t="s">
        <v>51</v>
      </c>
      <c r="K167" s="26" t="s">
        <v>51</v>
      </c>
      <c r="L167" s="26" t="s">
        <v>51</v>
      </c>
      <c r="M167" s="26">
        <v>0</v>
      </c>
      <c r="N167" s="24" t="s">
        <v>51</v>
      </c>
      <c r="O167" s="24" t="s">
        <v>52</v>
      </c>
      <c r="P167" s="24" t="s">
        <v>51</v>
      </c>
      <c r="Q167" s="26">
        <f t="shared" ref="Q167:Q179" si="12">+S167+T167+V167+W167+Y167+Z167+AB167+AC167+AE167</f>
        <v>7978.9777499999991</v>
      </c>
      <c r="R167" s="26">
        <v>0</v>
      </c>
      <c r="S167" s="26">
        <v>5996.98</v>
      </c>
      <c r="T167" s="26">
        <v>0</v>
      </c>
      <c r="U167" s="24" t="s">
        <v>53</v>
      </c>
      <c r="V167" s="9">
        <f t="shared" si="10"/>
        <v>0</v>
      </c>
      <c r="W167" s="26">
        <v>1708.6187500000001</v>
      </c>
      <c r="X167" s="24" t="s">
        <v>54</v>
      </c>
      <c r="Y167" s="9">
        <f t="shared" si="11"/>
        <v>273.37900000000002</v>
      </c>
      <c r="Z167" s="26">
        <v>0</v>
      </c>
      <c r="AA167" s="24" t="s">
        <v>53</v>
      </c>
      <c r="AB167" s="26">
        <v>0</v>
      </c>
      <c r="AC167" s="26">
        <v>0</v>
      </c>
      <c r="AD167" s="24" t="s">
        <v>53</v>
      </c>
      <c r="AE167" s="26">
        <v>0</v>
      </c>
      <c r="AF167" s="24">
        <v>0</v>
      </c>
      <c r="AG167" s="24" t="s">
        <v>53</v>
      </c>
      <c r="AH167" s="26">
        <v>0</v>
      </c>
      <c r="AI167" s="26">
        <v>0</v>
      </c>
      <c r="AJ167" s="24" t="s">
        <v>53</v>
      </c>
      <c r="AK167" s="26">
        <v>0</v>
      </c>
      <c r="AL167" s="26">
        <v>0</v>
      </c>
      <c r="AM167" s="25" t="s">
        <v>51</v>
      </c>
      <c r="AN167" s="24" t="s">
        <v>51</v>
      </c>
      <c r="AO167" s="25" t="s">
        <v>51</v>
      </c>
      <c r="AP167" s="24" t="s">
        <v>51</v>
      </c>
    </row>
    <row r="168" spans="1:43" s="29" customFormat="1" x14ac:dyDescent="0.25">
      <c r="A168" s="24" t="s">
        <v>1194</v>
      </c>
      <c r="B168" s="28">
        <v>44838</v>
      </c>
      <c r="C168" s="24" t="s">
        <v>1596</v>
      </c>
      <c r="D168" s="24" t="s">
        <v>47</v>
      </c>
      <c r="E168" s="24" t="s">
        <v>1597</v>
      </c>
      <c r="F168" s="24" t="s">
        <v>1678</v>
      </c>
      <c r="G168" s="24" t="s">
        <v>49</v>
      </c>
      <c r="H168" s="24" t="s">
        <v>1679</v>
      </c>
      <c r="I168" s="26" t="s">
        <v>51</v>
      </c>
      <c r="J168" s="26" t="s">
        <v>51</v>
      </c>
      <c r="K168" s="26" t="s">
        <v>51</v>
      </c>
      <c r="L168" s="26" t="s">
        <v>51</v>
      </c>
      <c r="M168" s="26">
        <v>0</v>
      </c>
      <c r="N168" s="24" t="s">
        <v>51</v>
      </c>
      <c r="O168" s="24" t="s">
        <v>52</v>
      </c>
      <c r="P168" s="24" t="s">
        <v>51</v>
      </c>
      <c r="Q168" s="26">
        <f t="shared" si="12"/>
        <v>1849.1921420000001</v>
      </c>
      <c r="R168" s="26">
        <v>0</v>
      </c>
      <c r="S168" s="26">
        <v>1169.3800000000001</v>
      </c>
      <c r="T168" s="26">
        <v>0</v>
      </c>
      <c r="U168" s="24" t="s">
        <v>53</v>
      </c>
      <c r="V168" s="9">
        <f t="shared" si="10"/>
        <v>0</v>
      </c>
      <c r="W168" s="26">
        <v>586.04494999999997</v>
      </c>
      <c r="X168" s="24" t="s">
        <v>54</v>
      </c>
      <c r="Y168" s="9">
        <f t="shared" si="11"/>
        <v>93.767191999999994</v>
      </c>
      <c r="Z168" s="26">
        <v>0</v>
      </c>
      <c r="AA168" s="24" t="s">
        <v>53</v>
      </c>
      <c r="AB168" s="26">
        <v>0</v>
      </c>
      <c r="AC168" s="26">
        <v>0</v>
      </c>
      <c r="AD168" s="24" t="s">
        <v>53</v>
      </c>
      <c r="AE168" s="26">
        <v>0</v>
      </c>
      <c r="AF168" s="24">
        <v>0</v>
      </c>
      <c r="AG168" s="24" t="s">
        <v>53</v>
      </c>
      <c r="AH168" s="26">
        <v>0</v>
      </c>
      <c r="AI168" s="26">
        <v>0</v>
      </c>
      <c r="AJ168" s="24" t="s">
        <v>53</v>
      </c>
      <c r="AK168" s="26">
        <v>0</v>
      </c>
      <c r="AL168" s="26">
        <v>0</v>
      </c>
      <c r="AM168" s="25" t="s">
        <v>51</v>
      </c>
      <c r="AN168" s="24" t="s">
        <v>51</v>
      </c>
      <c r="AO168" s="25" t="s">
        <v>51</v>
      </c>
      <c r="AP168" s="24" t="s">
        <v>51</v>
      </c>
    </row>
    <row r="169" spans="1:43" s="29" customFormat="1" x14ac:dyDescent="0.25">
      <c r="A169" s="24" t="s">
        <v>1195</v>
      </c>
      <c r="B169" s="28">
        <v>44838</v>
      </c>
      <c r="C169" s="24" t="s">
        <v>808</v>
      </c>
      <c r="D169" s="24" t="s">
        <v>935</v>
      </c>
      <c r="E169" s="24" t="s">
        <v>936</v>
      </c>
      <c r="F169" s="24" t="s">
        <v>986</v>
      </c>
      <c r="G169" s="24" t="s">
        <v>49</v>
      </c>
      <c r="H169" s="24" t="s">
        <v>987</v>
      </c>
      <c r="I169" s="26" t="s">
        <v>51</v>
      </c>
      <c r="J169" s="26" t="s">
        <v>51</v>
      </c>
      <c r="K169" s="26" t="s">
        <v>51</v>
      </c>
      <c r="L169" s="26" t="s">
        <v>51</v>
      </c>
      <c r="M169" s="26">
        <v>0</v>
      </c>
      <c r="N169" s="24" t="s">
        <v>51</v>
      </c>
      <c r="O169" s="24" t="s">
        <v>52</v>
      </c>
      <c r="P169" s="24" t="s">
        <v>51</v>
      </c>
      <c r="Q169" s="26">
        <f t="shared" si="12"/>
        <v>7697.5576919999994</v>
      </c>
      <c r="R169" s="26">
        <v>0</v>
      </c>
      <c r="S169" s="26">
        <v>6975.32</v>
      </c>
      <c r="T169" s="26">
        <v>0</v>
      </c>
      <c r="U169" s="24" t="s">
        <v>53</v>
      </c>
      <c r="V169" s="9">
        <f t="shared" si="10"/>
        <v>0</v>
      </c>
      <c r="W169" s="26">
        <v>622.61869999999988</v>
      </c>
      <c r="X169" s="24" t="s">
        <v>54</v>
      </c>
      <c r="Y169" s="9">
        <f t="shared" si="11"/>
        <v>99.618991999999977</v>
      </c>
      <c r="Z169" s="26">
        <v>0</v>
      </c>
      <c r="AA169" s="24" t="s">
        <v>53</v>
      </c>
      <c r="AB169" s="26">
        <v>0</v>
      </c>
      <c r="AC169" s="26">
        <v>0</v>
      </c>
      <c r="AD169" s="24" t="s">
        <v>53</v>
      </c>
      <c r="AE169" s="26">
        <v>0</v>
      </c>
      <c r="AF169" s="24">
        <v>0</v>
      </c>
      <c r="AG169" s="24" t="s">
        <v>53</v>
      </c>
      <c r="AH169" s="26">
        <v>0</v>
      </c>
      <c r="AI169" s="26">
        <v>0</v>
      </c>
      <c r="AJ169" s="24" t="s">
        <v>53</v>
      </c>
      <c r="AK169" s="26">
        <v>0</v>
      </c>
      <c r="AL169" s="26">
        <v>0</v>
      </c>
      <c r="AM169" s="25" t="s">
        <v>51</v>
      </c>
      <c r="AN169" s="24" t="s">
        <v>51</v>
      </c>
      <c r="AO169" s="25" t="s">
        <v>51</v>
      </c>
      <c r="AP169" s="24" t="s">
        <v>51</v>
      </c>
    </row>
    <row r="170" spans="1:43" s="29" customFormat="1" x14ac:dyDescent="0.25">
      <c r="A170" s="24" t="s">
        <v>1196</v>
      </c>
      <c r="B170" s="28">
        <v>44838</v>
      </c>
      <c r="C170" s="24" t="s">
        <v>1350</v>
      </c>
      <c r="D170" s="24" t="s">
        <v>935</v>
      </c>
      <c r="E170" s="24" t="s">
        <v>1354</v>
      </c>
      <c r="F170" s="24" t="s">
        <v>1411</v>
      </c>
      <c r="G170" s="24" t="s">
        <v>49</v>
      </c>
      <c r="H170" s="24" t="s">
        <v>1412</v>
      </c>
      <c r="I170" s="26" t="s">
        <v>51</v>
      </c>
      <c r="J170" s="26" t="s">
        <v>51</v>
      </c>
      <c r="K170" s="26" t="s">
        <v>51</v>
      </c>
      <c r="L170" s="26" t="s">
        <v>51</v>
      </c>
      <c r="M170" s="26">
        <v>0</v>
      </c>
      <c r="N170" s="24" t="s">
        <v>51</v>
      </c>
      <c r="O170" s="24" t="s">
        <v>52</v>
      </c>
      <c r="P170" s="24" t="s">
        <v>51</v>
      </c>
      <c r="Q170" s="26">
        <f t="shared" si="12"/>
        <v>1411.0656379999998</v>
      </c>
      <c r="R170" s="26">
        <v>0</v>
      </c>
      <c r="S170" s="26">
        <v>1155.8229499999998</v>
      </c>
      <c r="T170" s="26">
        <v>0</v>
      </c>
      <c r="U170" s="24" t="s">
        <v>53</v>
      </c>
      <c r="V170" s="9">
        <f t="shared" si="10"/>
        <v>0</v>
      </c>
      <c r="W170" s="26">
        <v>220.0368</v>
      </c>
      <c r="X170" s="24" t="s">
        <v>53</v>
      </c>
      <c r="Y170" s="9">
        <f t="shared" si="11"/>
        <v>35.205888000000002</v>
      </c>
      <c r="Z170" s="26">
        <v>0</v>
      </c>
      <c r="AA170" s="24" t="s">
        <v>53</v>
      </c>
      <c r="AB170" s="26">
        <v>0</v>
      </c>
      <c r="AC170" s="26">
        <v>0</v>
      </c>
      <c r="AD170" s="24" t="s">
        <v>53</v>
      </c>
      <c r="AE170" s="26">
        <v>0</v>
      </c>
      <c r="AF170" s="24">
        <v>0</v>
      </c>
      <c r="AG170" s="24" t="s">
        <v>53</v>
      </c>
      <c r="AH170" s="26">
        <v>0</v>
      </c>
      <c r="AI170" s="26">
        <v>0</v>
      </c>
      <c r="AJ170" s="24" t="s">
        <v>53</v>
      </c>
      <c r="AK170" s="26">
        <v>0</v>
      </c>
      <c r="AL170" s="26">
        <v>0</v>
      </c>
      <c r="AM170" s="25" t="s">
        <v>51</v>
      </c>
      <c r="AN170" s="24" t="s">
        <v>51</v>
      </c>
      <c r="AO170" s="25" t="s">
        <v>51</v>
      </c>
      <c r="AP170" s="24" t="s">
        <v>51</v>
      </c>
    </row>
    <row r="171" spans="1:43" s="29" customFormat="1" x14ac:dyDescent="0.25">
      <c r="A171" s="24" t="s">
        <v>1197</v>
      </c>
      <c r="B171" s="28">
        <v>44838</v>
      </c>
      <c r="C171" s="24" t="s">
        <v>1350</v>
      </c>
      <c r="D171" s="24" t="s">
        <v>935</v>
      </c>
      <c r="E171" s="24" t="s">
        <v>1354</v>
      </c>
      <c r="F171" s="24" t="s">
        <v>1411</v>
      </c>
      <c r="G171" s="24" t="s">
        <v>49</v>
      </c>
      <c r="H171" s="24" t="s">
        <v>1413</v>
      </c>
      <c r="I171" s="26" t="s">
        <v>51</v>
      </c>
      <c r="J171" s="26" t="s">
        <v>51</v>
      </c>
      <c r="K171" s="26" t="s">
        <v>51</v>
      </c>
      <c r="L171" s="26" t="s">
        <v>51</v>
      </c>
      <c r="M171" s="26">
        <v>0</v>
      </c>
      <c r="N171" s="24" t="s">
        <v>51</v>
      </c>
      <c r="O171" s="24" t="s">
        <v>1414</v>
      </c>
      <c r="P171" s="24" t="s">
        <v>1415</v>
      </c>
      <c r="Q171" s="26">
        <f t="shared" si="12"/>
        <v>300.89063999999996</v>
      </c>
      <c r="R171" s="26">
        <v>0</v>
      </c>
      <c r="S171" s="26">
        <v>227.69</v>
      </c>
      <c r="T171" s="26">
        <v>63.103999999999999</v>
      </c>
      <c r="U171" s="24" t="s">
        <v>54</v>
      </c>
      <c r="V171" s="9">
        <f t="shared" si="10"/>
        <v>10.096640000000001</v>
      </c>
      <c r="W171" s="26">
        <v>0</v>
      </c>
      <c r="X171" s="24" t="s">
        <v>53</v>
      </c>
      <c r="Y171" s="9">
        <f t="shared" si="11"/>
        <v>0</v>
      </c>
      <c r="Z171" s="26">
        <v>0</v>
      </c>
      <c r="AA171" s="24" t="s">
        <v>53</v>
      </c>
      <c r="AB171" s="26">
        <v>0</v>
      </c>
      <c r="AC171" s="26">
        <v>0</v>
      </c>
      <c r="AD171" s="24" t="s">
        <v>53</v>
      </c>
      <c r="AE171" s="26">
        <v>0</v>
      </c>
      <c r="AF171" s="24">
        <v>0</v>
      </c>
      <c r="AG171" s="24" t="s">
        <v>53</v>
      </c>
      <c r="AH171" s="26">
        <v>0</v>
      </c>
      <c r="AI171" s="26">
        <v>0</v>
      </c>
      <c r="AJ171" s="24" t="s">
        <v>53</v>
      </c>
      <c r="AK171" s="26">
        <v>0</v>
      </c>
      <c r="AL171" s="26">
        <v>0</v>
      </c>
      <c r="AM171" s="25" t="s">
        <v>51</v>
      </c>
      <c r="AN171" s="24" t="s">
        <v>51</v>
      </c>
      <c r="AO171" s="25" t="s">
        <v>51</v>
      </c>
      <c r="AP171" s="24" t="s">
        <v>51</v>
      </c>
    </row>
    <row r="172" spans="1:43" s="29" customFormat="1" x14ac:dyDescent="0.25">
      <c r="A172" s="24" t="s">
        <v>1198</v>
      </c>
      <c r="B172" s="28">
        <v>44838</v>
      </c>
      <c r="C172" s="24" t="s">
        <v>1350</v>
      </c>
      <c r="D172" s="24" t="s">
        <v>935</v>
      </c>
      <c r="E172" s="24" t="s">
        <v>1354</v>
      </c>
      <c r="F172" s="24" t="s">
        <v>1411</v>
      </c>
      <c r="G172" s="24" t="s">
        <v>49</v>
      </c>
      <c r="H172" s="24" t="s">
        <v>1416</v>
      </c>
      <c r="I172" s="26" t="s">
        <v>51</v>
      </c>
      <c r="J172" s="26" t="s">
        <v>51</v>
      </c>
      <c r="K172" s="26" t="s">
        <v>51</v>
      </c>
      <c r="L172" s="26" t="s">
        <v>51</v>
      </c>
      <c r="M172" s="26">
        <v>0</v>
      </c>
      <c r="N172" s="24" t="s">
        <v>51</v>
      </c>
      <c r="O172" s="24" t="s">
        <v>52</v>
      </c>
      <c r="P172" s="24" t="s">
        <v>51</v>
      </c>
      <c r="Q172" s="26">
        <f t="shared" si="12"/>
        <v>4095.3138980000003</v>
      </c>
      <c r="R172" s="26">
        <v>0</v>
      </c>
      <c r="S172" s="26">
        <v>3166.3652499999998</v>
      </c>
      <c r="T172" s="26">
        <v>0</v>
      </c>
      <c r="U172" s="24" t="s">
        <v>53</v>
      </c>
      <c r="V172" s="9">
        <f t="shared" si="10"/>
        <v>0</v>
      </c>
      <c r="W172" s="26">
        <v>800.81780000000015</v>
      </c>
      <c r="X172" s="24" t="s">
        <v>54</v>
      </c>
      <c r="Y172" s="9">
        <f t="shared" si="11"/>
        <v>128.13084800000001</v>
      </c>
      <c r="Z172" s="26">
        <v>0</v>
      </c>
      <c r="AA172" s="24" t="s">
        <v>53</v>
      </c>
      <c r="AB172" s="26">
        <v>0</v>
      </c>
      <c r="AC172" s="26">
        <v>0</v>
      </c>
      <c r="AD172" s="24" t="s">
        <v>53</v>
      </c>
      <c r="AE172" s="26">
        <v>0</v>
      </c>
      <c r="AF172" s="24">
        <v>0</v>
      </c>
      <c r="AG172" s="24" t="s">
        <v>53</v>
      </c>
      <c r="AH172" s="26">
        <v>0</v>
      </c>
      <c r="AI172" s="26">
        <v>0</v>
      </c>
      <c r="AJ172" s="24" t="s">
        <v>53</v>
      </c>
      <c r="AK172" s="26">
        <v>0</v>
      </c>
      <c r="AL172" s="26">
        <v>0</v>
      </c>
      <c r="AM172" s="25" t="s">
        <v>51</v>
      </c>
      <c r="AN172" s="24" t="s">
        <v>51</v>
      </c>
      <c r="AO172" s="25" t="s">
        <v>51</v>
      </c>
      <c r="AP172" s="24" t="s">
        <v>51</v>
      </c>
    </row>
    <row r="173" spans="1:43" s="29" customFormat="1" x14ac:dyDescent="0.25">
      <c r="A173" s="24" t="s">
        <v>1199</v>
      </c>
      <c r="B173" s="28">
        <v>44838</v>
      </c>
      <c r="C173" s="24" t="s">
        <v>1350</v>
      </c>
      <c r="D173" s="24" t="s">
        <v>935</v>
      </c>
      <c r="E173" s="24" t="s">
        <v>1354</v>
      </c>
      <c r="F173" s="24" t="s">
        <v>1411</v>
      </c>
      <c r="G173" s="24" t="s">
        <v>49</v>
      </c>
      <c r="H173" s="24" t="s">
        <v>1417</v>
      </c>
      <c r="I173" s="26" t="s">
        <v>51</v>
      </c>
      <c r="J173" s="26" t="s">
        <v>51</v>
      </c>
      <c r="K173" s="26" t="s">
        <v>51</v>
      </c>
      <c r="L173" s="26" t="s">
        <v>51</v>
      </c>
      <c r="M173" s="26">
        <v>0</v>
      </c>
      <c r="N173" s="24" t="s">
        <v>51</v>
      </c>
      <c r="O173" s="24" t="s">
        <v>1418</v>
      </c>
      <c r="P173" s="24" t="s">
        <v>1419</v>
      </c>
      <c r="Q173" s="26">
        <f t="shared" si="12"/>
        <v>50.57</v>
      </c>
      <c r="R173" s="26">
        <v>0</v>
      </c>
      <c r="S173" s="26">
        <v>50.57</v>
      </c>
      <c r="T173" s="26">
        <v>0</v>
      </c>
      <c r="U173" s="24" t="s">
        <v>53</v>
      </c>
      <c r="V173" s="9">
        <f t="shared" si="10"/>
        <v>0</v>
      </c>
      <c r="W173" s="26">
        <v>0</v>
      </c>
      <c r="X173" s="24" t="s">
        <v>53</v>
      </c>
      <c r="Y173" s="9">
        <f t="shared" si="11"/>
        <v>0</v>
      </c>
      <c r="Z173" s="26">
        <v>0</v>
      </c>
      <c r="AA173" s="24" t="s">
        <v>53</v>
      </c>
      <c r="AB173" s="26">
        <v>0</v>
      </c>
      <c r="AC173" s="26">
        <v>0</v>
      </c>
      <c r="AD173" s="24" t="s">
        <v>53</v>
      </c>
      <c r="AE173" s="26">
        <v>0</v>
      </c>
      <c r="AF173" s="24">
        <v>0</v>
      </c>
      <c r="AG173" s="24" t="s">
        <v>53</v>
      </c>
      <c r="AH173" s="26">
        <v>0</v>
      </c>
      <c r="AI173" s="26">
        <v>0</v>
      </c>
      <c r="AJ173" s="24" t="s">
        <v>53</v>
      </c>
      <c r="AK173" s="26">
        <v>0</v>
      </c>
      <c r="AL173" s="26">
        <v>0</v>
      </c>
      <c r="AM173" s="25" t="s">
        <v>51</v>
      </c>
      <c r="AN173" s="24" t="s">
        <v>51</v>
      </c>
      <c r="AO173" s="25" t="s">
        <v>51</v>
      </c>
      <c r="AP173" s="24" t="s">
        <v>51</v>
      </c>
    </row>
    <row r="174" spans="1:43" s="29" customFormat="1" x14ac:dyDescent="0.25">
      <c r="A174" s="24" t="s">
        <v>1200</v>
      </c>
      <c r="B174" s="28">
        <v>44838</v>
      </c>
      <c r="C174" s="24" t="s">
        <v>1350</v>
      </c>
      <c r="D174" s="24" t="s">
        <v>935</v>
      </c>
      <c r="E174" s="24" t="s">
        <v>1354</v>
      </c>
      <c r="F174" s="24" t="s">
        <v>1411</v>
      </c>
      <c r="G174" s="24" t="s">
        <v>49</v>
      </c>
      <c r="H174" s="24" t="s">
        <v>1420</v>
      </c>
      <c r="I174" s="26" t="s">
        <v>51</v>
      </c>
      <c r="J174" s="26" t="s">
        <v>51</v>
      </c>
      <c r="K174" s="26" t="s">
        <v>51</v>
      </c>
      <c r="L174" s="26" t="s">
        <v>51</v>
      </c>
      <c r="M174" s="26">
        <v>0</v>
      </c>
      <c r="N174" s="24" t="s">
        <v>51</v>
      </c>
      <c r="O174" s="24" t="s">
        <v>52</v>
      </c>
      <c r="P174" s="24" t="s">
        <v>51</v>
      </c>
      <c r="Q174" s="26">
        <f t="shared" si="12"/>
        <v>5508.5007999999998</v>
      </c>
      <c r="R174" s="26">
        <v>0</v>
      </c>
      <c r="S174" s="26">
        <v>4315</v>
      </c>
      <c r="T174" s="26">
        <v>0</v>
      </c>
      <c r="U174" s="24" t="s">
        <v>53</v>
      </c>
      <c r="V174" s="9">
        <f t="shared" si="10"/>
        <v>0</v>
      </c>
      <c r="W174" s="26">
        <v>1028.8800000000001</v>
      </c>
      <c r="X174" s="24" t="s">
        <v>54</v>
      </c>
      <c r="Y174" s="9">
        <f t="shared" si="11"/>
        <v>164.62080000000003</v>
      </c>
      <c r="Z174" s="26">
        <v>0</v>
      </c>
      <c r="AA174" s="24" t="s">
        <v>53</v>
      </c>
      <c r="AB174" s="26">
        <v>0</v>
      </c>
      <c r="AC174" s="26">
        <v>0</v>
      </c>
      <c r="AD174" s="24" t="s">
        <v>53</v>
      </c>
      <c r="AE174" s="26">
        <v>0</v>
      </c>
      <c r="AF174" s="24">
        <v>0</v>
      </c>
      <c r="AG174" s="24" t="s">
        <v>53</v>
      </c>
      <c r="AH174" s="26">
        <v>0</v>
      </c>
      <c r="AI174" s="26">
        <v>0</v>
      </c>
      <c r="AJ174" s="24" t="s">
        <v>53</v>
      </c>
      <c r="AK174" s="26">
        <v>0</v>
      </c>
      <c r="AL174" s="26">
        <v>0</v>
      </c>
      <c r="AM174" s="25" t="s">
        <v>51</v>
      </c>
      <c r="AN174" s="24" t="s">
        <v>51</v>
      </c>
      <c r="AO174" s="25" t="s">
        <v>51</v>
      </c>
      <c r="AP174" s="24" t="s">
        <v>51</v>
      </c>
    </row>
    <row r="175" spans="1:43" s="29" customFormat="1" x14ac:dyDescent="0.25">
      <c r="A175" s="24" t="s">
        <v>1201</v>
      </c>
      <c r="B175" s="28">
        <v>44838</v>
      </c>
      <c r="C175" s="24" t="s">
        <v>1596</v>
      </c>
      <c r="D175" s="24" t="s">
        <v>935</v>
      </c>
      <c r="E175" s="24" t="s">
        <v>1600</v>
      </c>
      <c r="F175" s="24" t="s">
        <v>1668</v>
      </c>
      <c r="G175" s="24" t="s">
        <v>49</v>
      </c>
      <c r="H175" s="24" t="s">
        <v>1681</v>
      </c>
      <c r="I175" s="26" t="s">
        <v>51</v>
      </c>
      <c r="J175" s="26" t="s">
        <v>51</v>
      </c>
      <c r="K175" s="26" t="s">
        <v>51</v>
      </c>
      <c r="L175" s="26" t="s">
        <v>51</v>
      </c>
      <c r="M175" s="26">
        <v>0</v>
      </c>
      <c r="N175" s="24" t="s">
        <v>51</v>
      </c>
      <c r="O175" s="24" t="s">
        <v>52</v>
      </c>
      <c r="P175" s="24" t="s">
        <v>51</v>
      </c>
      <c r="Q175" s="26">
        <f t="shared" si="12"/>
        <v>151.1765</v>
      </c>
      <c r="R175" s="26">
        <v>0</v>
      </c>
      <c r="S175" s="26">
        <v>91.297300000000007</v>
      </c>
      <c r="T175" s="26">
        <v>0</v>
      </c>
      <c r="U175" s="24" t="s">
        <v>53</v>
      </c>
      <c r="V175" s="9">
        <f t="shared" si="10"/>
        <v>0</v>
      </c>
      <c r="W175" s="26">
        <v>51.62</v>
      </c>
      <c r="X175" s="24" t="s">
        <v>54</v>
      </c>
      <c r="Y175" s="9">
        <f t="shared" si="11"/>
        <v>8.2591999999999999</v>
      </c>
      <c r="Z175" s="26">
        <v>0</v>
      </c>
      <c r="AA175" s="24" t="s">
        <v>53</v>
      </c>
      <c r="AB175" s="26">
        <v>0</v>
      </c>
      <c r="AC175" s="26">
        <v>0</v>
      </c>
      <c r="AD175" s="24" t="s">
        <v>53</v>
      </c>
      <c r="AE175" s="26">
        <v>0</v>
      </c>
      <c r="AF175" s="24">
        <v>0</v>
      </c>
      <c r="AG175" s="24" t="s">
        <v>53</v>
      </c>
      <c r="AH175" s="26">
        <v>0</v>
      </c>
      <c r="AI175" s="26">
        <v>0</v>
      </c>
      <c r="AJ175" s="24" t="s">
        <v>53</v>
      </c>
      <c r="AK175" s="26">
        <v>0</v>
      </c>
      <c r="AL175" s="26">
        <v>0</v>
      </c>
      <c r="AM175" s="25" t="s">
        <v>51</v>
      </c>
      <c r="AN175" s="24" t="s">
        <v>51</v>
      </c>
      <c r="AO175" s="25" t="s">
        <v>51</v>
      </c>
      <c r="AP175" s="24" t="s">
        <v>51</v>
      </c>
    </row>
    <row r="176" spans="1:43" s="29" customFormat="1" x14ac:dyDescent="0.25">
      <c r="A176" s="24" t="s">
        <v>1202</v>
      </c>
      <c r="B176" s="28">
        <v>44838</v>
      </c>
      <c r="C176" s="24" t="s">
        <v>1596</v>
      </c>
      <c r="D176" s="24" t="s">
        <v>935</v>
      </c>
      <c r="E176" s="24" t="s">
        <v>1600</v>
      </c>
      <c r="F176" s="24" t="s">
        <v>1668</v>
      </c>
      <c r="G176" s="24" t="s">
        <v>49</v>
      </c>
      <c r="H176" s="24" t="s">
        <v>1682</v>
      </c>
      <c r="I176" s="26" t="s">
        <v>51</v>
      </c>
      <c r="J176" s="26" t="s">
        <v>51</v>
      </c>
      <c r="K176" s="26" t="s">
        <v>51</v>
      </c>
      <c r="L176" s="26" t="s">
        <v>51</v>
      </c>
      <c r="M176" s="26">
        <v>0</v>
      </c>
      <c r="N176" s="24" t="s">
        <v>51</v>
      </c>
      <c r="O176" s="24" t="s">
        <v>1683</v>
      </c>
      <c r="P176" s="24" t="s">
        <v>1684</v>
      </c>
      <c r="Q176" s="26">
        <f t="shared" si="12"/>
        <v>163.99355</v>
      </c>
      <c r="R176" s="26">
        <v>0</v>
      </c>
      <c r="S176" s="26">
        <v>163.99355</v>
      </c>
      <c r="T176" s="26">
        <v>0</v>
      </c>
      <c r="U176" s="24" t="s">
        <v>53</v>
      </c>
      <c r="V176" s="9">
        <f t="shared" si="10"/>
        <v>0</v>
      </c>
      <c r="W176" s="26">
        <v>0</v>
      </c>
      <c r="X176" s="24" t="s">
        <v>53</v>
      </c>
      <c r="Y176" s="9">
        <f t="shared" si="11"/>
        <v>0</v>
      </c>
      <c r="Z176" s="26">
        <v>0</v>
      </c>
      <c r="AA176" s="24" t="s">
        <v>53</v>
      </c>
      <c r="AB176" s="26">
        <v>0</v>
      </c>
      <c r="AC176" s="26">
        <v>0</v>
      </c>
      <c r="AD176" s="24" t="s">
        <v>53</v>
      </c>
      <c r="AE176" s="26">
        <v>0</v>
      </c>
      <c r="AF176" s="24">
        <v>0</v>
      </c>
      <c r="AG176" s="24" t="s">
        <v>53</v>
      </c>
      <c r="AH176" s="26">
        <v>0</v>
      </c>
      <c r="AI176" s="26">
        <v>0</v>
      </c>
      <c r="AJ176" s="24" t="s">
        <v>53</v>
      </c>
      <c r="AK176" s="26">
        <v>0</v>
      </c>
      <c r="AL176" s="26">
        <v>0</v>
      </c>
      <c r="AM176" s="25" t="s">
        <v>51</v>
      </c>
      <c r="AN176" s="24" t="s">
        <v>51</v>
      </c>
      <c r="AO176" s="25" t="s">
        <v>51</v>
      </c>
      <c r="AP176" s="24" t="s">
        <v>51</v>
      </c>
    </row>
    <row r="177" spans="1:42" s="29" customFormat="1" x14ac:dyDescent="0.25">
      <c r="A177" s="24" t="s">
        <v>1203</v>
      </c>
      <c r="B177" s="28">
        <v>44838</v>
      </c>
      <c r="C177" s="24" t="s">
        <v>1596</v>
      </c>
      <c r="D177" s="24" t="s">
        <v>935</v>
      </c>
      <c r="E177" s="24" t="s">
        <v>1600</v>
      </c>
      <c r="F177" s="24" t="s">
        <v>1668</v>
      </c>
      <c r="G177" s="24" t="s">
        <v>49</v>
      </c>
      <c r="H177" s="24" t="s">
        <v>1685</v>
      </c>
      <c r="I177" s="26" t="s">
        <v>51</v>
      </c>
      <c r="J177" s="26" t="s">
        <v>51</v>
      </c>
      <c r="K177" s="26" t="s">
        <v>51</v>
      </c>
      <c r="L177" s="26" t="s">
        <v>51</v>
      </c>
      <c r="M177" s="26">
        <v>0</v>
      </c>
      <c r="N177" s="24" t="s">
        <v>51</v>
      </c>
      <c r="O177" s="24" t="s">
        <v>52</v>
      </c>
      <c r="P177" s="24" t="s">
        <v>51</v>
      </c>
      <c r="Q177" s="26">
        <f t="shared" si="12"/>
        <v>3848.4458320000003</v>
      </c>
      <c r="R177" s="26">
        <v>0</v>
      </c>
      <c r="S177" s="26">
        <v>2748.87</v>
      </c>
      <c r="T177" s="26">
        <v>0</v>
      </c>
      <c r="U177" s="24" t="s">
        <v>53</v>
      </c>
      <c r="V177" s="9">
        <f t="shared" si="10"/>
        <v>0</v>
      </c>
      <c r="W177" s="26">
        <v>947.91020000000003</v>
      </c>
      <c r="X177" s="24" t="s">
        <v>53</v>
      </c>
      <c r="Y177" s="9">
        <f t="shared" si="11"/>
        <v>151.66563200000002</v>
      </c>
      <c r="Z177" s="26">
        <v>0</v>
      </c>
      <c r="AA177" s="24" t="s">
        <v>53</v>
      </c>
      <c r="AB177" s="26">
        <v>0</v>
      </c>
      <c r="AC177" s="26">
        <v>0</v>
      </c>
      <c r="AD177" s="24" t="s">
        <v>53</v>
      </c>
      <c r="AE177" s="26">
        <v>0</v>
      </c>
      <c r="AF177" s="24">
        <v>0</v>
      </c>
      <c r="AG177" s="24" t="s">
        <v>53</v>
      </c>
      <c r="AH177" s="26">
        <v>0</v>
      </c>
      <c r="AI177" s="26">
        <v>0</v>
      </c>
      <c r="AJ177" s="24" t="s">
        <v>53</v>
      </c>
      <c r="AK177" s="26">
        <v>0</v>
      </c>
      <c r="AL177" s="26">
        <v>0</v>
      </c>
      <c r="AM177" s="25" t="s">
        <v>51</v>
      </c>
      <c r="AN177" s="24" t="s">
        <v>51</v>
      </c>
      <c r="AO177" s="25" t="s">
        <v>51</v>
      </c>
      <c r="AP177" s="24" t="s">
        <v>51</v>
      </c>
    </row>
    <row r="178" spans="1:42" s="29" customFormat="1" x14ac:dyDescent="0.25">
      <c r="A178" s="24" t="s">
        <v>1204</v>
      </c>
      <c r="B178" s="28">
        <v>44838</v>
      </c>
      <c r="C178" s="24" t="s">
        <v>1596</v>
      </c>
      <c r="D178" s="24" t="s">
        <v>935</v>
      </c>
      <c r="E178" s="24" t="s">
        <v>1600</v>
      </c>
      <c r="F178" s="24" t="s">
        <v>1668</v>
      </c>
      <c r="G178" s="24" t="s">
        <v>63</v>
      </c>
      <c r="H178" s="24" t="s">
        <v>51</v>
      </c>
      <c r="I178" s="26" t="s">
        <v>1079</v>
      </c>
      <c r="J178" s="26" t="s">
        <v>51</v>
      </c>
      <c r="K178" s="26" t="s">
        <v>1686</v>
      </c>
      <c r="L178" s="26" t="s">
        <v>1680</v>
      </c>
      <c r="M178" s="26">
        <v>43.79</v>
      </c>
      <c r="N178" s="24" t="s">
        <v>66</v>
      </c>
      <c r="O178" s="24" t="s">
        <v>1687</v>
      </c>
      <c r="P178" s="24" t="s">
        <v>1688</v>
      </c>
      <c r="Q178" s="26">
        <f t="shared" si="12"/>
        <v>-21.228000000000002</v>
      </c>
      <c r="R178" s="26">
        <v>0</v>
      </c>
      <c r="S178" s="26">
        <v>0</v>
      </c>
      <c r="T178" s="26">
        <v>0</v>
      </c>
      <c r="U178" s="24" t="s">
        <v>53</v>
      </c>
      <c r="V178" s="9">
        <f t="shared" si="10"/>
        <v>0</v>
      </c>
      <c r="W178" s="26">
        <v>-18.3</v>
      </c>
      <c r="X178" s="24" t="s">
        <v>54</v>
      </c>
      <c r="Y178" s="9">
        <f t="shared" si="11"/>
        <v>-2.9280000000000004</v>
      </c>
      <c r="Z178" s="26">
        <v>0</v>
      </c>
      <c r="AA178" s="24" t="s">
        <v>53</v>
      </c>
      <c r="AB178" s="26">
        <v>0</v>
      </c>
      <c r="AC178" s="26">
        <v>0</v>
      </c>
      <c r="AD178" s="24" t="s">
        <v>53</v>
      </c>
      <c r="AE178" s="26">
        <v>0</v>
      </c>
      <c r="AF178" s="24">
        <v>0</v>
      </c>
      <c r="AG178" s="24" t="s">
        <v>53</v>
      </c>
      <c r="AH178" s="26">
        <v>0</v>
      </c>
      <c r="AI178" s="26">
        <v>0</v>
      </c>
      <c r="AJ178" s="24" t="s">
        <v>53</v>
      </c>
      <c r="AK178" s="26">
        <v>0</v>
      </c>
      <c r="AL178" s="26">
        <v>0</v>
      </c>
      <c r="AM178" s="25" t="s">
        <v>51</v>
      </c>
      <c r="AN178" s="24" t="s">
        <v>51</v>
      </c>
      <c r="AO178" s="25" t="s">
        <v>51</v>
      </c>
      <c r="AP178" s="24" t="s">
        <v>51</v>
      </c>
    </row>
    <row r="179" spans="1:42" s="29" customFormat="1" x14ac:dyDescent="0.25">
      <c r="A179" s="24" t="s">
        <v>1205</v>
      </c>
      <c r="B179" s="28">
        <v>44838</v>
      </c>
      <c r="C179" s="24" t="s">
        <v>1596</v>
      </c>
      <c r="D179" s="24" t="s">
        <v>935</v>
      </c>
      <c r="E179" s="24" t="s">
        <v>1600</v>
      </c>
      <c r="F179" s="24" t="s">
        <v>1668</v>
      </c>
      <c r="G179" s="24" t="s">
        <v>63</v>
      </c>
      <c r="H179" s="24" t="s">
        <v>51</v>
      </c>
      <c r="I179" s="26" t="s">
        <v>1689</v>
      </c>
      <c r="J179" s="26" t="s">
        <v>51</v>
      </c>
      <c r="K179" s="26" t="s">
        <v>1690</v>
      </c>
      <c r="L179" s="26" t="s">
        <v>1630</v>
      </c>
      <c r="M179" s="26">
        <v>225.76</v>
      </c>
      <c r="N179" s="24" t="s">
        <v>66</v>
      </c>
      <c r="O179" s="24" t="s">
        <v>1691</v>
      </c>
      <c r="P179" s="24" t="s">
        <v>1692</v>
      </c>
      <c r="Q179" s="26">
        <f t="shared" si="12"/>
        <v>-30.697602000000003</v>
      </c>
      <c r="R179" s="26">
        <v>0</v>
      </c>
      <c r="S179" s="26">
        <v>0</v>
      </c>
      <c r="T179" s="26">
        <v>0</v>
      </c>
      <c r="U179" s="24" t="s">
        <v>53</v>
      </c>
      <c r="V179" s="9">
        <f t="shared" si="10"/>
        <v>0</v>
      </c>
      <c r="W179" s="26">
        <v>-26.463450000000002</v>
      </c>
      <c r="X179" s="24" t="s">
        <v>54</v>
      </c>
      <c r="Y179" s="9">
        <f t="shared" si="11"/>
        <v>-4.2341519999999999</v>
      </c>
      <c r="Z179" s="26">
        <v>0</v>
      </c>
      <c r="AA179" s="24" t="s">
        <v>53</v>
      </c>
      <c r="AB179" s="26">
        <v>0</v>
      </c>
      <c r="AC179" s="26">
        <v>0</v>
      </c>
      <c r="AD179" s="24" t="s">
        <v>53</v>
      </c>
      <c r="AE179" s="26">
        <v>0</v>
      </c>
      <c r="AF179" s="24">
        <v>0</v>
      </c>
      <c r="AG179" s="24" t="s">
        <v>53</v>
      </c>
      <c r="AH179" s="26">
        <v>0</v>
      </c>
      <c r="AI179" s="26">
        <v>0</v>
      </c>
      <c r="AJ179" s="24" t="s">
        <v>53</v>
      </c>
      <c r="AK179" s="26">
        <v>0</v>
      </c>
      <c r="AL179" s="26">
        <v>0</v>
      </c>
      <c r="AM179" s="25" t="s">
        <v>51</v>
      </c>
      <c r="AN179" s="24" t="s">
        <v>51</v>
      </c>
      <c r="AO179" s="25" t="s">
        <v>51</v>
      </c>
      <c r="AP179" s="24" t="s">
        <v>51</v>
      </c>
    </row>
    <row r="180" spans="1:42" x14ac:dyDescent="0.25">
      <c r="A180" s="24" t="s">
        <v>1206</v>
      </c>
      <c r="B180" s="2">
        <v>44838</v>
      </c>
      <c r="C180" s="3" t="s">
        <v>808</v>
      </c>
      <c r="D180" s="3" t="s">
        <v>90</v>
      </c>
      <c r="E180" s="3" t="s">
        <v>97</v>
      </c>
      <c r="F180" s="3" t="s">
        <v>296</v>
      </c>
      <c r="G180" s="3" t="s">
        <v>49</v>
      </c>
      <c r="H180" s="3" t="s">
        <v>294</v>
      </c>
      <c r="I180" s="9" t="s">
        <v>51</v>
      </c>
      <c r="J180" s="9" t="s">
        <v>51</v>
      </c>
      <c r="K180" s="9" t="s">
        <v>51</v>
      </c>
      <c r="L180" s="9" t="s">
        <v>51</v>
      </c>
      <c r="M180" s="9">
        <v>0</v>
      </c>
      <c r="N180" s="3" t="s">
        <v>51</v>
      </c>
      <c r="O180" s="3" t="s">
        <v>52</v>
      </c>
      <c r="P180" s="3" t="s">
        <v>51</v>
      </c>
      <c r="Q180" s="9">
        <v>8246.3256999999994</v>
      </c>
      <c r="R180" s="9">
        <v>0</v>
      </c>
      <c r="S180" s="9">
        <v>5811.0938499999993</v>
      </c>
      <c r="T180" s="9">
        <v>0</v>
      </c>
      <c r="U180" s="3" t="s">
        <v>53</v>
      </c>
      <c r="V180" s="9">
        <f t="shared" si="10"/>
        <v>0</v>
      </c>
      <c r="W180" s="9">
        <v>2099.3378499999999</v>
      </c>
      <c r="X180" s="3" t="s">
        <v>53</v>
      </c>
      <c r="Y180" s="9">
        <f t="shared" si="11"/>
        <v>335.89405599999998</v>
      </c>
      <c r="Z180" s="9">
        <v>0</v>
      </c>
      <c r="AA180" s="3" t="s">
        <v>53</v>
      </c>
      <c r="AB180" s="9">
        <v>0</v>
      </c>
      <c r="AC180" s="9">
        <v>0</v>
      </c>
      <c r="AD180" s="3" t="s">
        <v>53</v>
      </c>
      <c r="AE180" s="9">
        <v>0</v>
      </c>
      <c r="AF180" s="3">
        <v>0</v>
      </c>
      <c r="AG180" s="3" t="s">
        <v>53</v>
      </c>
      <c r="AH180" s="9">
        <v>0</v>
      </c>
      <c r="AI180" s="9">
        <v>0</v>
      </c>
      <c r="AJ180" s="3" t="s">
        <v>53</v>
      </c>
      <c r="AK180" s="9">
        <v>0</v>
      </c>
      <c r="AL180" s="9">
        <v>0</v>
      </c>
      <c r="AM180" s="18" t="s">
        <v>51</v>
      </c>
      <c r="AN180" s="3" t="s">
        <v>51</v>
      </c>
      <c r="AO180" s="18" t="s">
        <v>51</v>
      </c>
      <c r="AP180" s="3" t="s">
        <v>51</v>
      </c>
    </row>
    <row r="181" spans="1:42" x14ac:dyDescent="0.25">
      <c r="A181" s="24" t="s">
        <v>1207</v>
      </c>
      <c r="B181" s="2">
        <v>44838</v>
      </c>
      <c r="C181" s="3" t="s">
        <v>808</v>
      </c>
      <c r="D181" s="3" t="s">
        <v>90</v>
      </c>
      <c r="E181" s="3" t="s">
        <v>97</v>
      </c>
      <c r="F181" s="3" t="s">
        <v>296</v>
      </c>
      <c r="G181" s="3" t="s">
        <v>63</v>
      </c>
      <c r="H181" s="3" t="s">
        <v>51</v>
      </c>
      <c r="I181" s="9" t="s">
        <v>297</v>
      </c>
      <c r="J181" s="9" t="s">
        <v>51</v>
      </c>
      <c r="K181" s="9" t="s">
        <v>298</v>
      </c>
      <c r="L181" s="9" t="s">
        <v>251</v>
      </c>
      <c r="M181" s="9">
        <v>33.58</v>
      </c>
      <c r="N181" s="3" t="s">
        <v>66</v>
      </c>
      <c r="O181" s="3" t="s">
        <v>299</v>
      </c>
      <c r="P181" s="3" t="s">
        <v>300</v>
      </c>
      <c r="Q181" s="9">
        <v>-2.5382500000000001</v>
      </c>
      <c r="R181" s="9">
        <v>0</v>
      </c>
      <c r="S181" s="9">
        <v>-2.5382500000000001</v>
      </c>
      <c r="T181" s="9">
        <v>0</v>
      </c>
      <c r="U181" s="3" t="s">
        <v>53</v>
      </c>
      <c r="V181" s="9">
        <f t="shared" si="10"/>
        <v>0</v>
      </c>
      <c r="W181" s="9">
        <v>0</v>
      </c>
      <c r="X181" s="3" t="s">
        <v>53</v>
      </c>
      <c r="Y181" s="9">
        <f t="shared" si="11"/>
        <v>0</v>
      </c>
      <c r="Z181" s="9">
        <v>0</v>
      </c>
      <c r="AA181" s="3" t="s">
        <v>53</v>
      </c>
      <c r="AB181" s="9">
        <v>0</v>
      </c>
      <c r="AC181" s="9">
        <v>0</v>
      </c>
      <c r="AD181" s="3" t="s">
        <v>53</v>
      </c>
      <c r="AE181" s="9">
        <v>0</v>
      </c>
      <c r="AF181" s="3">
        <v>0</v>
      </c>
      <c r="AG181" s="3" t="s">
        <v>53</v>
      </c>
      <c r="AH181" s="9">
        <v>0</v>
      </c>
      <c r="AI181" s="9">
        <v>0</v>
      </c>
      <c r="AJ181" s="3" t="s">
        <v>53</v>
      </c>
      <c r="AK181" s="9">
        <v>0</v>
      </c>
      <c r="AL181" s="9">
        <v>0</v>
      </c>
      <c r="AM181" s="18" t="s">
        <v>51</v>
      </c>
      <c r="AN181" s="3" t="s">
        <v>51</v>
      </c>
      <c r="AO181" s="18" t="s">
        <v>51</v>
      </c>
      <c r="AP181" s="3" t="s">
        <v>51</v>
      </c>
    </row>
    <row r="182" spans="1:42" s="29" customFormat="1" x14ac:dyDescent="0.25">
      <c r="A182" s="24" t="s">
        <v>1208</v>
      </c>
      <c r="B182" s="28">
        <v>44838</v>
      </c>
      <c r="C182" s="24" t="s">
        <v>1350</v>
      </c>
      <c r="D182" s="24" t="s">
        <v>90</v>
      </c>
      <c r="E182" s="24" t="s">
        <v>1361</v>
      </c>
      <c r="F182" s="24" t="s">
        <v>1421</v>
      </c>
      <c r="G182" s="24" t="s">
        <v>49</v>
      </c>
      <c r="H182" s="24" t="s">
        <v>1422</v>
      </c>
      <c r="I182" s="26" t="s">
        <v>51</v>
      </c>
      <c r="J182" s="26" t="s">
        <v>51</v>
      </c>
      <c r="K182" s="26" t="s">
        <v>51</v>
      </c>
      <c r="L182" s="26" t="s">
        <v>51</v>
      </c>
      <c r="M182" s="26">
        <v>0</v>
      </c>
      <c r="N182" s="24" t="s">
        <v>51</v>
      </c>
      <c r="O182" s="24" t="s">
        <v>52</v>
      </c>
      <c r="P182" s="24" t="s">
        <v>51</v>
      </c>
      <c r="Q182" s="26">
        <f t="shared" ref="Q182:Q189" si="13">+S182+T182+V182+W182+Y182+Z182+AB182+AC182+AE182</f>
        <v>1082.6008039999999</v>
      </c>
      <c r="R182" s="26">
        <v>0</v>
      </c>
      <c r="S182" s="26">
        <v>895.42389999999978</v>
      </c>
      <c r="T182" s="26">
        <v>0</v>
      </c>
      <c r="U182" s="24" t="s">
        <v>53</v>
      </c>
      <c r="V182" s="9">
        <f t="shared" si="10"/>
        <v>0</v>
      </c>
      <c r="W182" s="26">
        <v>161.35939999999999</v>
      </c>
      <c r="X182" s="24" t="s">
        <v>53</v>
      </c>
      <c r="Y182" s="9">
        <f t="shared" si="11"/>
        <v>25.817504</v>
      </c>
      <c r="Z182" s="26">
        <v>0</v>
      </c>
      <c r="AA182" s="24" t="s">
        <v>53</v>
      </c>
      <c r="AB182" s="26">
        <v>0</v>
      </c>
      <c r="AC182" s="26">
        <v>0</v>
      </c>
      <c r="AD182" s="24" t="s">
        <v>53</v>
      </c>
      <c r="AE182" s="26">
        <v>0</v>
      </c>
      <c r="AF182" s="24">
        <v>0</v>
      </c>
      <c r="AG182" s="24" t="s">
        <v>53</v>
      </c>
      <c r="AH182" s="26">
        <v>0</v>
      </c>
      <c r="AI182" s="26">
        <v>0</v>
      </c>
      <c r="AJ182" s="24" t="s">
        <v>53</v>
      </c>
      <c r="AK182" s="26">
        <v>0</v>
      </c>
      <c r="AL182" s="26">
        <v>0</v>
      </c>
      <c r="AM182" s="25" t="s">
        <v>51</v>
      </c>
      <c r="AN182" s="24" t="s">
        <v>51</v>
      </c>
      <c r="AO182" s="25" t="s">
        <v>51</v>
      </c>
      <c r="AP182" s="24" t="s">
        <v>51</v>
      </c>
    </row>
    <row r="183" spans="1:42" s="29" customFormat="1" x14ac:dyDescent="0.25">
      <c r="A183" s="24" t="s">
        <v>1209</v>
      </c>
      <c r="B183" s="28">
        <v>44838</v>
      </c>
      <c r="C183" s="24" t="s">
        <v>1596</v>
      </c>
      <c r="D183" s="24" t="s">
        <v>90</v>
      </c>
      <c r="E183" s="24" t="s">
        <v>1603</v>
      </c>
      <c r="F183" s="24" t="s">
        <v>1666</v>
      </c>
      <c r="G183" s="24" t="s">
        <v>49</v>
      </c>
      <c r="H183" s="24" t="s">
        <v>1693</v>
      </c>
      <c r="I183" s="26" t="s">
        <v>51</v>
      </c>
      <c r="J183" s="26" t="s">
        <v>51</v>
      </c>
      <c r="K183" s="26" t="s">
        <v>51</v>
      </c>
      <c r="L183" s="26" t="s">
        <v>51</v>
      </c>
      <c r="M183" s="26">
        <v>0</v>
      </c>
      <c r="N183" s="24" t="s">
        <v>51</v>
      </c>
      <c r="O183" s="24" t="s">
        <v>52</v>
      </c>
      <c r="P183" s="24" t="s">
        <v>51</v>
      </c>
      <c r="Q183" s="26">
        <f t="shared" si="13"/>
        <v>6044.2287999999999</v>
      </c>
      <c r="R183" s="26">
        <v>0</v>
      </c>
      <c r="S183" s="26">
        <v>3687.19</v>
      </c>
      <c r="T183" s="26">
        <v>0</v>
      </c>
      <c r="U183" s="24" t="s">
        <v>53</v>
      </c>
      <c r="V183" s="9">
        <f t="shared" si="10"/>
        <v>0</v>
      </c>
      <c r="W183" s="26">
        <v>2031.93</v>
      </c>
      <c r="X183" s="24" t="s">
        <v>54</v>
      </c>
      <c r="Y183" s="9">
        <f t="shared" si="11"/>
        <v>325.10880000000003</v>
      </c>
      <c r="Z183" s="26">
        <v>0</v>
      </c>
      <c r="AA183" s="24" t="s">
        <v>53</v>
      </c>
      <c r="AB183" s="26">
        <v>0</v>
      </c>
      <c r="AC183" s="26">
        <v>0</v>
      </c>
      <c r="AD183" s="24" t="s">
        <v>53</v>
      </c>
      <c r="AE183" s="26">
        <v>0</v>
      </c>
      <c r="AF183" s="24">
        <v>0</v>
      </c>
      <c r="AG183" s="24" t="s">
        <v>53</v>
      </c>
      <c r="AH183" s="26">
        <v>0</v>
      </c>
      <c r="AI183" s="26">
        <v>0</v>
      </c>
      <c r="AJ183" s="24" t="s">
        <v>53</v>
      </c>
      <c r="AK183" s="26">
        <v>0</v>
      </c>
      <c r="AL183" s="26">
        <v>0</v>
      </c>
      <c r="AM183" s="25" t="s">
        <v>51</v>
      </c>
      <c r="AN183" s="24" t="s">
        <v>51</v>
      </c>
      <c r="AO183" s="25" t="s">
        <v>51</v>
      </c>
      <c r="AP183" s="24" t="s">
        <v>51</v>
      </c>
    </row>
    <row r="184" spans="1:42" s="29" customFormat="1" x14ac:dyDescent="0.25">
      <c r="A184" s="24" t="s">
        <v>1210</v>
      </c>
      <c r="B184" s="28">
        <v>44838</v>
      </c>
      <c r="C184" s="24" t="s">
        <v>807</v>
      </c>
      <c r="D184" s="24" t="s">
        <v>947</v>
      </c>
      <c r="E184" s="24" t="s">
        <v>948</v>
      </c>
      <c r="F184" s="24" t="s">
        <v>992</v>
      </c>
      <c r="G184" s="24" t="s">
        <v>49</v>
      </c>
      <c r="H184" s="24" t="s">
        <v>993</v>
      </c>
      <c r="I184" s="26" t="s">
        <v>51</v>
      </c>
      <c r="J184" s="26" t="s">
        <v>51</v>
      </c>
      <c r="K184" s="26" t="s">
        <v>51</v>
      </c>
      <c r="L184" s="26" t="s">
        <v>51</v>
      </c>
      <c r="M184" s="26">
        <v>0</v>
      </c>
      <c r="N184" s="24" t="s">
        <v>51</v>
      </c>
      <c r="O184" s="24" t="s">
        <v>994</v>
      </c>
      <c r="P184" s="24" t="s">
        <v>995</v>
      </c>
      <c r="Q184" s="26">
        <f t="shared" si="13"/>
        <v>7.38</v>
      </c>
      <c r="R184" s="26">
        <v>0</v>
      </c>
      <c r="S184" s="26">
        <v>7.38</v>
      </c>
      <c r="T184" s="26">
        <v>0</v>
      </c>
      <c r="U184" s="24" t="s">
        <v>53</v>
      </c>
      <c r="V184" s="9">
        <f t="shared" si="10"/>
        <v>0</v>
      </c>
      <c r="W184" s="26">
        <v>0</v>
      </c>
      <c r="X184" s="24" t="s">
        <v>53</v>
      </c>
      <c r="Y184" s="9">
        <f t="shared" si="11"/>
        <v>0</v>
      </c>
      <c r="Z184" s="26">
        <v>0</v>
      </c>
      <c r="AA184" s="24" t="s">
        <v>53</v>
      </c>
      <c r="AB184" s="26">
        <v>0</v>
      </c>
      <c r="AC184" s="26">
        <v>0</v>
      </c>
      <c r="AD184" s="24" t="s">
        <v>53</v>
      </c>
      <c r="AE184" s="26">
        <v>0</v>
      </c>
      <c r="AF184" s="24">
        <v>0</v>
      </c>
      <c r="AG184" s="24" t="s">
        <v>53</v>
      </c>
      <c r="AH184" s="26">
        <v>0</v>
      </c>
      <c r="AI184" s="26">
        <v>0</v>
      </c>
      <c r="AJ184" s="24" t="s">
        <v>53</v>
      </c>
      <c r="AK184" s="26">
        <v>0</v>
      </c>
      <c r="AL184" s="26">
        <v>0</v>
      </c>
      <c r="AM184" s="25" t="s">
        <v>51</v>
      </c>
      <c r="AN184" s="24" t="s">
        <v>51</v>
      </c>
      <c r="AO184" s="25" t="s">
        <v>51</v>
      </c>
      <c r="AP184" s="24" t="s">
        <v>51</v>
      </c>
    </row>
    <row r="185" spans="1:42" s="29" customFormat="1" x14ac:dyDescent="0.25">
      <c r="A185" s="24" t="s">
        <v>1211</v>
      </c>
      <c r="B185" s="28">
        <v>44838</v>
      </c>
      <c r="C185" s="24" t="s">
        <v>1596</v>
      </c>
      <c r="D185" s="24" t="s">
        <v>947</v>
      </c>
      <c r="E185" s="24" t="s">
        <v>1610</v>
      </c>
      <c r="F185" s="24" t="s">
        <v>1694</v>
      </c>
      <c r="G185" s="24" t="s">
        <v>49</v>
      </c>
      <c r="H185" s="24" t="s">
        <v>1695</v>
      </c>
      <c r="I185" s="26" t="s">
        <v>51</v>
      </c>
      <c r="J185" s="26" t="s">
        <v>51</v>
      </c>
      <c r="K185" s="26" t="s">
        <v>51</v>
      </c>
      <c r="L185" s="26" t="s">
        <v>51</v>
      </c>
      <c r="M185" s="26">
        <v>0</v>
      </c>
      <c r="N185" s="24" t="s">
        <v>51</v>
      </c>
      <c r="O185" s="24" t="s">
        <v>52</v>
      </c>
      <c r="P185" s="24" t="s">
        <v>51</v>
      </c>
      <c r="Q185" s="26">
        <f t="shared" si="13"/>
        <v>1709.0511060000001</v>
      </c>
      <c r="R185" s="26">
        <v>0</v>
      </c>
      <c r="S185" s="26">
        <v>1004.3739</v>
      </c>
      <c r="T185" s="26">
        <v>0</v>
      </c>
      <c r="U185" s="24" t="s">
        <v>53</v>
      </c>
      <c r="V185" s="9">
        <f t="shared" si="10"/>
        <v>0</v>
      </c>
      <c r="W185" s="26">
        <v>607.48035000000004</v>
      </c>
      <c r="X185" s="24" t="s">
        <v>54</v>
      </c>
      <c r="Y185" s="9">
        <f t="shared" si="11"/>
        <v>97.196856000000011</v>
      </c>
      <c r="Z185" s="26">
        <v>0</v>
      </c>
      <c r="AA185" s="24" t="s">
        <v>53</v>
      </c>
      <c r="AB185" s="26">
        <v>0</v>
      </c>
      <c r="AC185" s="26">
        <v>0</v>
      </c>
      <c r="AD185" s="24" t="s">
        <v>53</v>
      </c>
      <c r="AE185" s="26">
        <v>0</v>
      </c>
      <c r="AF185" s="24">
        <v>0</v>
      </c>
      <c r="AG185" s="24" t="s">
        <v>53</v>
      </c>
      <c r="AH185" s="26">
        <v>0</v>
      </c>
      <c r="AI185" s="26">
        <v>0</v>
      </c>
      <c r="AJ185" s="24" t="s">
        <v>53</v>
      </c>
      <c r="AK185" s="26">
        <v>0</v>
      </c>
      <c r="AL185" s="26">
        <v>0</v>
      </c>
      <c r="AM185" s="25" t="s">
        <v>51</v>
      </c>
      <c r="AN185" s="24" t="s">
        <v>51</v>
      </c>
      <c r="AO185" s="25" t="s">
        <v>51</v>
      </c>
      <c r="AP185" s="24" t="s">
        <v>51</v>
      </c>
    </row>
    <row r="186" spans="1:42" s="29" customFormat="1" x14ac:dyDescent="0.25">
      <c r="A186" s="24" t="s">
        <v>1212</v>
      </c>
      <c r="B186" s="28">
        <v>44838</v>
      </c>
      <c r="C186" s="24" t="s">
        <v>1596</v>
      </c>
      <c r="D186" s="24" t="s">
        <v>947</v>
      </c>
      <c r="E186" s="24" t="s">
        <v>1610</v>
      </c>
      <c r="F186" s="24" t="s">
        <v>1694</v>
      </c>
      <c r="G186" s="24" t="s">
        <v>49</v>
      </c>
      <c r="H186" s="24" t="s">
        <v>1696</v>
      </c>
      <c r="I186" s="26" t="s">
        <v>51</v>
      </c>
      <c r="J186" s="26" t="s">
        <v>51</v>
      </c>
      <c r="K186" s="26" t="s">
        <v>51</v>
      </c>
      <c r="L186" s="26" t="s">
        <v>51</v>
      </c>
      <c r="M186" s="26">
        <v>0</v>
      </c>
      <c r="N186" s="24" t="s">
        <v>51</v>
      </c>
      <c r="O186" s="24" t="s">
        <v>1683</v>
      </c>
      <c r="P186" s="24" t="s">
        <v>1684</v>
      </c>
      <c r="Q186" s="26">
        <f t="shared" si="13"/>
        <v>60.34</v>
      </c>
      <c r="R186" s="26">
        <v>0</v>
      </c>
      <c r="S186" s="26">
        <v>60.34</v>
      </c>
      <c r="T186" s="26">
        <v>0</v>
      </c>
      <c r="U186" s="24" t="s">
        <v>53</v>
      </c>
      <c r="V186" s="9">
        <f t="shared" si="10"/>
        <v>0</v>
      </c>
      <c r="W186" s="26">
        <v>0</v>
      </c>
      <c r="X186" s="24" t="s">
        <v>53</v>
      </c>
      <c r="Y186" s="9">
        <f t="shared" si="11"/>
        <v>0</v>
      </c>
      <c r="Z186" s="26">
        <v>0</v>
      </c>
      <c r="AA186" s="24" t="s">
        <v>53</v>
      </c>
      <c r="AB186" s="26">
        <v>0</v>
      </c>
      <c r="AC186" s="26">
        <v>0</v>
      </c>
      <c r="AD186" s="24" t="s">
        <v>53</v>
      </c>
      <c r="AE186" s="26">
        <v>0</v>
      </c>
      <c r="AF186" s="24">
        <v>0</v>
      </c>
      <c r="AG186" s="24" t="s">
        <v>53</v>
      </c>
      <c r="AH186" s="26">
        <v>0</v>
      </c>
      <c r="AI186" s="26">
        <v>0</v>
      </c>
      <c r="AJ186" s="24" t="s">
        <v>53</v>
      </c>
      <c r="AK186" s="26">
        <v>0</v>
      </c>
      <c r="AL186" s="26">
        <v>0</v>
      </c>
      <c r="AM186" s="25" t="s">
        <v>51</v>
      </c>
      <c r="AN186" s="24" t="s">
        <v>51</v>
      </c>
      <c r="AO186" s="25" t="s">
        <v>51</v>
      </c>
      <c r="AP186" s="24" t="s">
        <v>51</v>
      </c>
    </row>
    <row r="187" spans="1:42" s="29" customFormat="1" x14ac:dyDescent="0.25">
      <c r="A187" s="24" t="s">
        <v>1213</v>
      </c>
      <c r="B187" s="28">
        <v>44838</v>
      </c>
      <c r="C187" s="24" t="s">
        <v>1596</v>
      </c>
      <c r="D187" s="24" t="s">
        <v>947</v>
      </c>
      <c r="E187" s="24" t="s">
        <v>1610</v>
      </c>
      <c r="F187" s="24" t="s">
        <v>1694</v>
      </c>
      <c r="G187" s="24" t="s">
        <v>49</v>
      </c>
      <c r="H187" s="24" t="s">
        <v>1697</v>
      </c>
      <c r="I187" s="26" t="s">
        <v>51</v>
      </c>
      <c r="J187" s="26" t="s">
        <v>51</v>
      </c>
      <c r="K187" s="26" t="s">
        <v>51</v>
      </c>
      <c r="L187" s="26" t="s">
        <v>51</v>
      </c>
      <c r="M187" s="26">
        <v>0</v>
      </c>
      <c r="N187" s="24" t="s">
        <v>51</v>
      </c>
      <c r="O187" s="24" t="s">
        <v>52</v>
      </c>
      <c r="P187" s="24" t="s">
        <v>51</v>
      </c>
      <c r="Q187" s="26">
        <f t="shared" si="13"/>
        <v>1413.05395</v>
      </c>
      <c r="R187" s="26">
        <v>0</v>
      </c>
      <c r="S187" s="26">
        <v>778.67314999999996</v>
      </c>
      <c r="T187" s="26">
        <v>0</v>
      </c>
      <c r="U187" s="24" t="s">
        <v>53</v>
      </c>
      <c r="V187" s="9">
        <f t="shared" si="10"/>
        <v>0</v>
      </c>
      <c r="W187" s="26">
        <v>546.88</v>
      </c>
      <c r="X187" s="24" t="s">
        <v>53</v>
      </c>
      <c r="Y187" s="9">
        <f t="shared" si="11"/>
        <v>87.500799999999998</v>
      </c>
      <c r="Z187" s="26">
        <v>0</v>
      </c>
      <c r="AA187" s="24" t="s">
        <v>53</v>
      </c>
      <c r="AB187" s="26">
        <v>0</v>
      </c>
      <c r="AC187" s="26">
        <v>0</v>
      </c>
      <c r="AD187" s="24" t="s">
        <v>53</v>
      </c>
      <c r="AE187" s="26">
        <v>0</v>
      </c>
      <c r="AF187" s="24">
        <v>0</v>
      </c>
      <c r="AG187" s="24" t="s">
        <v>53</v>
      </c>
      <c r="AH187" s="26">
        <v>0</v>
      </c>
      <c r="AI187" s="26">
        <v>0</v>
      </c>
      <c r="AJ187" s="24" t="s">
        <v>53</v>
      </c>
      <c r="AK187" s="26">
        <v>0</v>
      </c>
      <c r="AL187" s="26">
        <v>0</v>
      </c>
      <c r="AM187" s="25" t="s">
        <v>51</v>
      </c>
      <c r="AN187" s="24" t="s">
        <v>51</v>
      </c>
      <c r="AO187" s="25" t="s">
        <v>51</v>
      </c>
      <c r="AP187" s="24" t="s">
        <v>51</v>
      </c>
    </row>
    <row r="188" spans="1:42" s="29" customFormat="1" x14ac:dyDescent="0.25">
      <c r="A188" s="24" t="s">
        <v>1214</v>
      </c>
      <c r="B188" s="28">
        <v>44838</v>
      </c>
      <c r="C188" s="24" t="s">
        <v>807</v>
      </c>
      <c r="D188" s="24" t="s">
        <v>943</v>
      </c>
      <c r="E188" s="24" t="s">
        <v>944</v>
      </c>
      <c r="F188" s="24" t="s">
        <v>988</v>
      </c>
      <c r="G188" s="24" t="s">
        <v>49</v>
      </c>
      <c r="H188" s="24" t="s">
        <v>989</v>
      </c>
      <c r="I188" s="26" t="s">
        <v>51</v>
      </c>
      <c r="J188" s="26" t="s">
        <v>51</v>
      </c>
      <c r="K188" s="26" t="s">
        <v>51</v>
      </c>
      <c r="L188" s="26" t="s">
        <v>51</v>
      </c>
      <c r="M188" s="26">
        <v>0</v>
      </c>
      <c r="N188" s="24" t="s">
        <v>51</v>
      </c>
      <c r="O188" s="24" t="s">
        <v>52</v>
      </c>
      <c r="P188" s="24" t="s">
        <v>51</v>
      </c>
      <c r="Q188" s="26">
        <f t="shared" si="13"/>
        <v>1055.1155979999999</v>
      </c>
      <c r="R188" s="26">
        <v>0</v>
      </c>
      <c r="S188" s="26">
        <v>943.83644999999979</v>
      </c>
      <c r="T188" s="26">
        <v>0</v>
      </c>
      <c r="U188" s="24" t="s">
        <v>53</v>
      </c>
      <c r="V188" s="9">
        <f t="shared" si="10"/>
        <v>0</v>
      </c>
      <c r="W188" s="26">
        <v>95.930299999999988</v>
      </c>
      <c r="X188" s="24" t="s">
        <v>53</v>
      </c>
      <c r="Y188" s="9">
        <f t="shared" si="11"/>
        <v>15.348847999999998</v>
      </c>
      <c r="Z188" s="26">
        <v>0</v>
      </c>
      <c r="AA188" s="24" t="s">
        <v>53</v>
      </c>
      <c r="AB188" s="26">
        <v>0</v>
      </c>
      <c r="AC188" s="26">
        <v>0</v>
      </c>
      <c r="AD188" s="24" t="s">
        <v>53</v>
      </c>
      <c r="AE188" s="26">
        <v>0</v>
      </c>
      <c r="AF188" s="24">
        <v>0</v>
      </c>
      <c r="AG188" s="24" t="s">
        <v>53</v>
      </c>
      <c r="AH188" s="26">
        <v>0</v>
      </c>
      <c r="AI188" s="26">
        <v>0</v>
      </c>
      <c r="AJ188" s="24" t="s">
        <v>53</v>
      </c>
      <c r="AK188" s="26">
        <v>0</v>
      </c>
      <c r="AL188" s="26">
        <v>0</v>
      </c>
      <c r="AM188" s="25" t="s">
        <v>51</v>
      </c>
      <c r="AN188" s="24" t="s">
        <v>51</v>
      </c>
      <c r="AO188" s="25" t="s">
        <v>51</v>
      </c>
      <c r="AP188" s="24" t="s">
        <v>51</v>
      </c>
    </row>
    <row r="189" spans="1:42" s="29" customFormat="1" x14ac:dyDescent="0.25">
      <c r="A189" s="24" t="s">
        <v>1215</v>
      </c>
      <c r="B189" s="28">
        <v>44838</v>
      </c>
      <c r="C189" s="24" t="s">
        <v>1596</v>
      </c>
      <c r="D189" s="24" t="s">
        <v>943</v>
      </c>
      <c r="E189" s="24" t="s">
        <v>1620</v>
      </c>
      <c r="F189" s="24" t="s">
        <v>1698</v>
      </c>
      <c r="G189" s="24" t="s">
        <v>49</v>
      </c>
      <c r="H189" s="24" t="s">
        <v>1699</v>
      </c>
      <c r="I189" s="26" t="s">
        <v>51</v>
      </c>
      <c r="J189" s="26" t="s">
        <v>51</v>
      </c>
      <c r="K189" s="26" t="s">
        <v>51</v>
      </c>
      <c r="L189" s="26" t="s">
        <v>51</v>
      </c>
      <c r="M189" s="26">
        <v>0</v>
      </c>
      <c r="N189" s="24" t="s">
        <v>51</v>
      </c>
      <c r="O189" s="24" t="s">
        <v>52</v>
      </c>
      <c r="P189" s="24" t="s">
        <v>51</v>
      </c>
      <c r="Q189" s="26">
        <f t="shared" si="13"/>
        <v>6226.7332000000006</v>
      </c>
      <c r="R189" s="26">
        <v>0</v>
      </c>
      <c r="S189" s="26">
        <v>3724.59</v>
      </c>
      <c r="T189" s="26">
        <v>0</v>
      </c>
      <c r="U189" s="24" t="s">
        <v>53</v>
      </c>
      <c r="V189" s="9">
        <f t="shared" si="10"/>
        <v>0</v>
      </c>
      <c r="W189" s="26">
        <v>2157.02</v>
      </c>
      <c r="X189" s="24" t="s">
        <v>53</v>
      </c>
      <c r="Y189" s="9">
        <f t="shared" si="11"/>
        <v>345.1232</v>
      </c>
      <c r="Z189" s="26">
        <v>0</v>
      </c>
      <c r="AA189" s="24" t="s">
        <v>53</v>
      </c>
      <c r="AB189" s="26">
        <v>0</v>
      </c>
      <c r="AC189" s="26">
        <v>0</v>
      </c>
      <c r="AD189" s="24" t="s">
        <v>53</v>
      </c>
      <c r="AE189" s="26">
        <v>0</v>
      </c>
      <c r="AF189" s="24">
        <v>0</v>
      </c>
      <c r="AG189" s="24" t="s">
        <v>53</v>
      </c>
      <c r="AH189" s="26">
        <v>0</v>
      </c>
      <c r="AI189" s="26">
        <v>0</v>
      </c>
      <c r="AJ189" s="24" t="s">
        <v>53</v>
      </c>
      <c r="AK189" s="26">
        <v>0</v>
      </c>
      <c r="AL189" s="26">
        <v>0</v>
      </c>
      <c r="AM189" s="25" t="s">
        <v>51</v>
      </c>
      <c r="AN189" s="24" t="s">
        <v>51</v>
      </c>
      <c r="AO189" s="25" t="s">
        <v>51</v>
      </c>
      <c r="AP189" s="24" t="s">
        <v>51</v>
      </c>
    </row>
    <row r="190" spans="1:42" x14ac:dyDescent="0.25">
      <c r="A190" s="24" t="s">
        <v>1216</v>
      </c>
      <c r="B190" s="2">
        <v>44838</v>
      </c>
      <c r="C190" s="3" t="s">
        <v>807</v>
      </c>
      <c r="D190" s="3" t="s">
        <v>237</v>
      </c>
      <c r="E190" s="3" t="s">
        <v>238</v>
      </c>
      <c r="F190" s="3" t="s">
        <v>823</v>
      </c>
      <c r="G190" s="3" t="s">
        <v>49</v>
      </c>
      <c r="H190" s="3" t="s">
        <v>302</v>
      </c>
      <c r="I190" s="9" t="s">
        <v>51</v>
      </c>
      <c r="J190" s="9" t="s">
        <v>51</v>
      </c>
      <c r="K190" s="9" t="s">
        <v>51</v>
      </c>
      <c r="L190" s="9" t="s">
        <v>51</v>
      </c>
      <c r="M190" s="9">
        <v>0</v>
      </c>
      <c r="N190" s="3" t="s">
        <v>51</v>
      </c>
      <c r="O190" s="3" t="s">
        <v>52</v>
      </c>
      <c r="P190" s="3" t="s">
        <v>51</v>
      </c>
      <c r="Q190" s="9">
        <v>5167.5218499999992</v>
      </c>
      <c r="R190" s="9">
        <v>0</v>
      </c>
      <c r="S190" s="9">
        <v>3801.4950999999992</v>
      </c>
      <c r="T190" s="9">
        <v>0</v>
      </c>
      <c r="U190" s="3" t="s">
        <v>53</v>
      </c>
      <c r="V190" s="9">
        <f t="shared" si="10"/>
        <v>0</v>
      </c>
      <c r="W190" s="9">
        <v>1177.6093499999995</v>
      </c>
      <c r="X190" s="3" t="s">
        <v>54</v>
      </c>
      <c r="Y190" s="9">
        <f t="shared" si="11"/>
        <v>188.41749599999991</v>
      </c>
      <c r="Z190" s="9">
        <v>0</v>
      </c>
      <c r="AA190" s="3" t="s">
        <v>53</v>
      </c>
      <c r="AB190" s="9">
        <v>0</v>
      </c>
      <c r="AC190" s="9">
        <v>0</v>
      </c>
      <c r="AD190" s="3" t="s">
        <v>53</v>
      </c>
      <c r="AE190" s="9">
        <v>0</v>
      </c>
      <c r="AF190" s="3">
        <v>0</v>
      </c>
      <c r="AG190" s="3" t="s">
        <v>53</v>
      </c>
      <c r="AH190" s="9">
        <v>0</v>
      </c>
      <c r="AI190" s="9">
        <v>0</v>
      </c>
      <c r="AJ190" s="3" t="s">
        <v>53</v>
      </c>
      <c r="AK190" s="9">
        <v>0</v>
      </c>
      <c r="AL190" s="9">
        <v>0</v>
      </c>
      <c r="AM190" s="18" t="s">
        <v>51</v>
      </c>
      <c r="AN190" s="3" t="s">
        <v>51</v>
      </c>
      <c r="AO190" s="18" t="s">
        <v>51</v>
      </c>
      <c r="AP190" s="3" t="s">
        <v>51</v>
      </c>
    </row>
    <row r="191" spans="1:42" x14ac:dyDescent="0.25">
      <c r="A191" s="24" t="s">
        <v>1217</v>
      </c>
      <c r="B191" s="2">
        <v>44838</v>
      </c>
      <c r="C191" s="3" t="s">
        <v>807</v>
      </c>
      <c r="D191" s="3" t="s">
        <v>832</v>
      </c>
      <c r="E191" s="3" t="s">
        <v>151</v>
      </c>
      <c r="F191" s="3" t="s">
        <v>245</v>
      </c>
      <c r="G191" s="3" t="s">
        <v>49</v>
      </c>
      <c r="H191" s="3" t="s">
        <v>304</v>
      </c>
      <c r="I191" s="9" t="s">
        <v>51</v>
      </c>
      <c r="J191" s="9" t="s">
        <v>51</v>
      </c>
      <c r="K191" s="9" t="s">
        <v>51</v>
      </c>
      <c r="L191" s="9" t="s">
        <v>51</v>
      </c>
      <c r="M191" s="9">
        <v>0</v>
      </c>
      <c r="N191" s="3" t="s">
        <v>51</v>
      </c>
      <c r="O191" s="3" t="s">
        <v>52</v>
      </c>
      <c r="P191" s="3" t="s">
        <v>51</v>
      </c>
      <c r="Q191" s="9">
        <v>5600.8919499999984</v>
      </c>
      <c r="R191" s="9">
        <v>0</v>
      </c>
      <c r="S191" s="9">
        <v>3772.0533</v>
      </c>
      <c r="T191" s="9">
        <v>0</v>
      </c>
      <c r="U191" s="3" t="s">
        <v>53</v>
      </c>
      <c r="V191" s="9">
        <f t="shared" si="10"/>
        <v>0</v>
      </c>
      <c r="W191" s="9">
        <v>1576.5850500000001</v>
      </c>
      <c r="X191" s="3" t="s">
        <v>54</v>
      </c>
      <c r="Y191" s="9">
        <f t="shared" si="11"/>
        <v>252.25360800000001</v>
      </c>
      <c r="Z191" s="9">
        <v>0</v>
      </c>
      <c r="AA191" s="3" t="s">
        <v>53</v>
      </c>
      <c r="AB191" s="9">
        <v>0</v>
      </c>
      <c r="AC191" s="9">
        <v>0</v>
      </c>
      <c r="AD191" s="3" t="s">
        <v>53</v>
      </c>
      <c r="AE191" s="9">
        <v>0</v>
      </c>
      <c r="AF191" s="3">
        <v>0</v>
      </c>
      <c r="AG191" s="3" t="s">
        <v>53</v>
      </c>
      <c r="AH191" s="9">
        <v>0</v>
      </c>
      <c r="AI191" s="9">
        <v>0</v>
      </c>
      <c r="AJ191" s="3" t="s">
        <v>53</v>
      </c>
      <c r="AK191" s="9">
        <v>0</v>
      </c>
      <c r="AL191" s="9">
        <v>0</v>
      </c>
      <c r="AM191" s="18" t="s">
        <v>51</v>
      </c>
      <c r="AN191" s="3" t="s">
        <v>51</v>
      </c>
      <c r="AO191" s="18" t="s">
        <v>51</v>
      </c>
      <c r="AP191" s="3" t="s">
        <v>51</v>
      </c>
    </row>
    <row r="192" spans="1:42" s="29" customFormat="1" x14ac:dyDescent="0.25">
      <c r="A192" s="24" t="s">
        <v>1218</v>
      </c>
      <c r="B192" s="28">
        <v>44838</v>
      </c>
      <c r="C192" s="24" t="s">
        <v>1596</v>
      </c>
      <c r="D192" s="24" t="s">
        <v>832</v>
      </c>
      <c r="E192" s="24" t="s">
        <v>1627</v>
      </c>
      <c r="F192" s="24" t="s">
        <v>1700</v>
      </c>
      <c r="G192" s="24" t="s">
        <v>49</v>
      </c>
      <c r="H192" s="24" t="s">
        <v>1701</v>
      </c>
      <c r="I192" s="26" t="s">
        <v>51</v>
      </c>
      <c r="J192" s="26" t="s">
        <v>51</v>
      </c>
      <c r="K192" s="26" t="s">
        <v>51</v>
      </c>
      <c r="L192" s="26" t="s">
        <v>51</v>
      </c>
      <c r="M192" s="26">
        <v>0</v>
      </c>
      <c r="N192" s="24" t="s">
        <v>51</v>
      </c>
      <c r="O192" s="24" t="s">
        <v>52</v>
      </c>
      <c r="P192" s="24" t="s">
        <v>51</v>
      </c>
      <c r="Q192" s="26">
        <f>+S192+T192+V192+W192+Y192+Z192+AB192+AC192+AE192</f>
        <v>167.21799999999999</v>
      </c>
      <c r="R192" s="26">
        <v>0</v>
      </c>
      <c r="S192" s="26">
        <v>73.2</v>
      </c>
      <c r="T192" s="26">
        <v>0</v>
      </c>
      <c r="U192" s="24" t="s">
        <v>53</v>
      </c>
      <c r="V192" s="9">
        <f t="shared" si="10"/>
        <v>0</v>
      </c>
      <c r="W192" s="26">
        <v>81.05</v>
      </c>
      <c r="X192" s="24" t="s">
        <v>54</v>
      </c>
      <c r="Y192" s="9">
        <f t="shared" si="11"/>
        <v>12.968</v>
      </c>
      <c r="Z192" s="26">
        <v>0</v>
      </c>
      <c r="AA192" s="24" t="s">
        <v>53</v>
      </c>
      <c r="AB192" s="26">
        <v>0</v>
      </c>
      <c r="AC192" s="26">
        <v>0</v>
      </c>
      <c r="AD192" s="24" t="s">
        <v>53</v>
      </c>
      <c r="AE192" s="26">
        <v>0</v>
      </c>
      <c r="AF192" s="24">
        <v>0</v>
      </c>
      <c r="AG192" s="24" t="s">
        <v>53</v>
      </c>
      <c r="AH192" s="26">
        <v>0</v>
      </c>
      <c r="AI192" s="26">
        <v>0</v>
      </c>
      <c r="AJ192" s="24" t="s">
        <v>53</v>
      </c>
      <c r="AK192" s="26">
        <v>0</v>
      </c>
      <c r="AL192" s="26">
        <v>0</v>
      </c>
      <c r="AM192" s="25" t="s">
        <v>51</v>
      </c>
      <c r="AN192" s="24" t="s">
        <v>51</v>
      </c>
      <c r="AO192" s="25" t="s">
        <v>51</v>
      </c>
      <c r="AP192" s="24" t="s">
        <v>51</v>
      </c>
    </row>
    <row r="193" spans="1:43" x14ac:dyDescent="0.25">
      <c r="A193" s="24" t="s">
        <v>1219</v>
      </c>
      <c r="B193" s="2">
        <v>44838</v>
      </c>
      <c r="C193" s="3" t="s">
        <v>807</v>
      </c>
      <c r="D193" s="3" t="s">
        <v>834</v>
      </c>
      <c r="E193" s="3" t="s">
        <v>80</v>
      </c>
      <c r="F193" s="3" t="s">
        <v>266</v>
      </c>
      <c r="G193" s="3" t="s">
        <v>49</v>
      </c>
      <c r="H193" s="3" t="s">
        <v>264</v>
      </c>
      <c r="I193" s="9" t="s">
        <v>51</v>
      </c>
      <c r="J193" s="9" t="s">
        <v>51</v>
      </c>
      <c r="K193" s="9" t="s">
        <v>51</v>
      </c>
      <c r="L193" s="9" t="s">
        <v>51</v>
      </c>
      <c r="M193" s="9">
        <v>0</v>
      </c>
      <c r="N193" s="3" t="s">
        <v>51</v>
      </c>
      <c r="O193" s="3" t="s">
        <v>52</v>
      </c>
      <c r="P193" s="3" t="s">
        <v>51</v>
      </c>
      <c r="Q193" s="9">
        <v>9584.2449500000002</v>
      </c>
      <c r="R193" s="9">
        <v>0</v>
      </c>
      <c r="S193" s="9">
        <v>7109.501650000002</v>
      </c>
      <c r="T193" s="9">
        <v>0</v>
      </c>
      <c r="U193" s="3" t="s">
        <v>53</v>
      </c>
      <c r="V193" s="9">
        <f t="shared" si="10"/>
        <v>0</v>
      </c>
      <c r="W193" s="9">
        <v>2133.3992999999996</v>
      </c>
      <c r="X193" s="3" t="s">
        <v>54</v>
      </c>
      <c r="Y193" s="9">
        <f t="shared" si="11"/>
        <v>341.34388799999994</v>
      </c>
      <c r="Z193" s="9">
        <v>0</v>
      </c>
      <c r="AA193" s="3" t="s">
        <v>53</v>
      </c>
      <c r="AB193" s="9">
        <v>0</v>
      </c>
      <c r="AC193" s="9">
        <v>0</v>
      </c>
      <c r="AD193" s="3" t="s">
        <v>53</v>
      </c>
      <c r="AE193" s="9">
        <v>0</v>
      </c>
      <c r="AF193" s="3">
        <v>0</v>
      </c>
      <c r="AG193" s="3" t="s">
        <v>53</v>
      </c>
      <c r="AH193" s="9">
        <v>0</v>
      </c>
      <c r="AI193" s="9">
        <v>0</v>
      </c>
      <c r="AJ193" s="3" t="s">
        <v>53</v>
      </c>
      <c r="AK193" s="9">
        <v>0</v>
      </c>
      <c r="AL193" s="9">
        <v>0</v>
      </c>
      <c r="AM193" s="18" t="s">
        <v>51</v>
      </c>
      <c r="AN193" s="3" t="s">
        <v>51</v>
      </c>
      <c r="AO193" s="18" t="s">
        <v>51</v>
      </c>
      <c r="AP193" s="3" t="s">
        <v>51</v>
      </c>
    </row>
    <row r="194" spans="1:43" x14ac:dyDescent="0.25">
      <c r="A194" s="24" t="s">
        <v>1220</v>
      </c>
      <c r="B194" s="2">
        <v>44838</v>
      </c>
      <c r="C194" s="3" t="s">
        <v>807</v>
      </c>
      <c r="D194" s="3" t="s">
        <v>834</v>
      </c>
      <c r="E194" s="3" t="s">
        <v>80</v>
      </c>
      <c r="F194" s="3" t="s">
        <v>266</v>
      </c>
      <c r="G194" s="3" t="s">
        <v>63</v>
      </c>
      <c r="H194" s="3" t="s">
        <v>51</v>
      </c>
      <c r="I194" s="9" t="s">
        <v>267</v>
      </c>
      <c r="J194" s="9" t="s">
        <v>51</v>
      </c>
      <c r="K194" s="9" t="s">
        <v>268</v>
      </c>
      <c r="L194" s="9" t="s">
        <v>251</v>
      </c>
      <c r="M194" s="9">
        <v>24.08</v>
      </c>
      <c r="N194" s="3" t="s">
        <v>66</v>
      </c>
      <c r="O194" s="3" t="s">
        <v>269</v>
      </c>
      <c r="P194" s="3" t="s">
        <v>270</v>
      </c>
      <c r="Q194" s="9">
        <v>-13.5334</v>
      </c>
      <c r="R194" s="9">
        <v>0</v>
      </c>
      <c r="S194" s="9">
        <v>-13.5334</v>
      </c>
      <c r="T194" s="9">
        <v>0</v>
      </c>
      <c r="U194" s="3" t="s">
        <v>53</v>
      </c>
      <c r="V194" s="9">
        <f t="shared" si="10"/>
        <v>0</v>
      </c>
      <c r="W194" s="9">
        <v>0</v>
      </c>
      <c r="X194" s="3" t="s">
        <v>53</v>
      </c>
      <c r="Y194" s="9">
        <f t="shared" si="11"/>
        <v>0</v>
      </c>
      <c r="Z194" s="9">
        <v>0</v>
      </c>
      <c r="AA194" s="3" t="s">
        <v>53</v>
      </c>
      <c r="AB194" s="9">
        <v>0</v>
      </c>
      <c r="AC194" s="9">
        <v>0</v>
      </c>
      <c r="AD194" s="3" t="s">
        <v>53</v>
      </c>
      <c r="AE194" s="9">
        <v>0</v>
      </c>
      <c r="AF194" s="3">
        <v>0</v>
      </c>
      <c r="AG194" s="3" t="s">
        <v>53</v>
      </c>
      <c r="AH194" s="9">
        <v>0</v>
      </c>
      <c r="AI194" s="9">
        <v>0</v>
      </c>
      <c r="AJ194" s="3" t="s">
        <v>53</v>
      </c>
      <c r="AK194" s="9">
        <v>0</v>
      </c>
      <c r="AL194" s="9">
        <v>0</v>
      </c>
      <c r="AM194" s="18" t="s">
        <v>51</v>
      </c>
      <c r="AN194" s="3" t="s">
        <v>51</v>
      </c>
      <c r="AO194" s="18" t="s">
        <v>51</v>
      </c>
      <c r="AP194" s="3" t="s">
        <v>51</v>
      </c>
    </row>
    <row r="195" spans="1:43" s="29" customFormat="1" x14ac:dyDescent="0.25">
      <c r="A195" s="24" t="s">
        <v>1221</v>
      </c>
      <c r="B195" s="28">
        <v>44838</v>
      </c>
      <c r="C195" s="24" t="s">
        <v>807</v>
      </c>
      <c r="D195" s="24" t="s">
        <v>927</v>
      </c>
      <c r="E195" s="24" t="s">
        <v>928</v>
      </c>
      <c r="F195" s="24" t="s">
        <v>980</v>
      </c>
      <c r="G195" s="24" t="s">
        <v>49</v>
      </c>
      <c r="H195" s="24" t="s">
        <v>981</v>
      </c>
      <c r="I195" s="26" t="s">
        <v>51</v>
      </c>
      <c r="J195" s="26" t="s">
        <v>51</v>
      </c>
      <c r="K195" s="26" t="s">
        <v>51</v>
      </c>
      <c r="L195" s="26" t="s">
        <v>51</v>
      </c>
      <c r="M195" s="26">
        <v>0</v>
      </c>
      <c r="N195" s="24" t="s">
        <v>51</v>
      </c>
      <c r="O195" s="24" t="s">
        <v>52</v>
      </c>
      <c r="P195" s="24" t="s">
        <v>51</v>
      </c>
      <c r="Q195" s="26">
        <f>+S195+T195+V195+W195+Y195+Z195+AB195+AC195+AE195</f>
        <v>5035.4044999999996</v>
      </c>
      <c r="R195" s="26">
        <v>0</v>
      </c>
      <c r="S195" s="26">
        <v>4559.9205000000002</v>
      </c>
      <c r="T195" s="26">
        <v>0</v>
      </c>
      <c r="U195" s="24" t="s">
        <v>53</v>
      </c>
      <c r="V195" s="9">
        <f t="shared" si="10"/>
        <v>0</v>
      </c>
      <c r="W195" s="26">
        <v>409.9</v>
      </c>
      <c r="X195" s="24" t="s">
        <v>53</v>
      </c>
      <c r="Y195" s="9">
        <f t="shared" si="11"/>
        <v>65.584000000000003</v>
      </c>
      <c r="Z195" s="26">
        <v>0</v>
      </c>
      <c r="AA195" s="24" t="s">
        <v>53</v>
      </c>
      <c r="AB195" s="26">
        <v>0</v>
      </c>
      <c r="AC195" s="26">
        <v>0</v>
      </c>
      <c r="AD195" s="24" t="s">
        <v>53</v>
      </c>
      <c r="AE195" s="26">
        <v>0</v>
      </c>
      <c r="AF195" s="24">
        <v>0</v>
      </c>
      <c r="AG195" s="24" t="s">
        <v>53</v>
      </c>
      <c r="AH195" s="26">
        <v>0</v>
      </c>
      <c r="AI195" s="26">
        <v>0</v>
      </c>
      <c r="AJ195" s="24" t="s">
        <v>53</v>
      </c>
      <c r="AK195" s="26">
        <v>0</v>
      </c>
      <c r="AL195" s="26">
        <v>0</v>
      </c>
      <c r="AM195" s="25" t="s">
        <v>51</v>
      </c>
      <c r="AN195" s="24" t="s">
        <v>51</v>
      </c>
      <c r="AO195" s="25" t="s">
        <v>51</v>
      </c>
      <c r="AP195" s="24" t="s">
        <v>51</v>
      </c>
    </row>
    <row r="196" spans="1:43" s="29" customFormat="1" x14ac:dyDescent="0.25">
      <c r="A196" s="24" t="s">
        <v>1222</v>
      </c>
      <c r="B196" s="28">
        <v>44838</v>
      </c>
      <c r="C196" s="24" t="s">
        <v>807</v>
      </c>
      <c r="D196" s="24" t="s">
        <v>927</v>
      </c>
      <c r="E196" s="24" t="s">
        <v>928</v>
      </c>
      <c r="F196" s="24" t="s">
        <v>980</v>
      </c>
      <c r="G196" s="24" t="s">
        <v>63</v>
      </c>
      <c r="H196" s="24" t="s">
        <v>51</v>
      </c>
      <c r="I196" s="26" t="s">
        <v>982</v>
      </c>
      <c r="J196" s="26" t="s">
        <v>51</v>
      </c>
      <c r="K196" s="26" t="s">
        <v>983</v>
      </c>
      <c r="L196" s="26" t="s">
        <v>251</v>
      </c>
      <c r="M196" s="26">
        <v>39.06</v>
      </c>
      <c r="N196" s="24" t="s">
        <v>66</v>
      </c>
      <c r="O196" s="24" t="s">
        <v>984</v>
      </c>
      <c r="P196" s="24" t="s">
        <v>985</v>
      </c>
      <c r="Q196" s="26">
        <f>+S196+T196+V196+W196+Y196+Z196+AB196+AC196+AE196</f>
        <v>-24.43</v>
      </c>
      <c r="R196" s="26">
        <v>0</v>
      </c>
      <c r="S196" s="26">
        <v>-24.43</v>
      </c>
      <c r="T196" s="26">
        <v>0</v>
      </c>
      <c r="U196" s="24" t="s">
        <v>53</v>
      </c>
      <c r="V196" s="9">
        <f t="shared" si="10"/>
        <v>0</v>
      </c>
      <c r="W196" s="26">
        <v>0</v>
      </c>
      <c r="X196" s="24" t="s">
        <v>53</v>
      </c>
      <c r="Y196" s="9">
        <f t="shared" si="11"/>
        <v>0</v>
      </c>
      <c r="Z196" s="26">
        <v>0</v>
      </c>
      <c r="AA196" s="24" t="s">
        <v>53</v>
      </c>
      <c r="AB196" s="26">
        <v>0</v>
      </c>
      <c r="AC196" s="26">
        <v>0</v>
      </c>
      <c r="AD196" s="24" t="s">
        <v>53</v>
      </c>
      <c r="AE196" s="26">
        <v>0</v>
      </c>
      <c r="AF196" s="24">
        <v>0</v>
      </c>
      <c r="AG196" s="24" t="s">
        <v>53</v>
      </c>
      <c r="AH196" s="26">
        <v>0</v>
      </c>
      <c r="AI196" s="26">
        <v>0</v>
      </c>
      <c r="AJ196" s="24" t="s">
        <v>53</v>
      </c>
      <c r="AK196" s="26">
        <v>0</v>
      </c>
      <c r="AL196" s="26">
        <v>0</v>
      </c>
      <c r="AM196" s="25" t="s">
        <v>51</v>
      </c>
      <c r="AN196" s="24" t="s">
        <v>51</v>
      </c>
      <c r="AO196" s="25" t="s">
        <v>51</v>
      </c>
      <c r="AP196" s="24" t="s">
        <v>51</v>
      </c>
    </row>
    <row r="197" spans="1:43" x14ac:dyDescent="0.25">
      <c r="A197" s="24" t="s">
        <v>1223</v>
      </c>
      <c r="B197" s="2">
        <v>44838</v>
      </c>
      <c r="C197" s="3" t="s">
        <v>807</v>
      </c>
      <c r="D197" s="3" t="s">
        <v>848</v>
      </c>
      <c r="E197" s="3" t="s">
        <v>91</v>
      </c>
      <c r="F197" s="3" t="s">
        <v>274</v>
      </c>
      <c r="G197" s="3" t="s">
        <v>49</v>
      </c>
      <c r="H197" s="3" t="s">
        <v>272</v>
      </c>
      <c r="I197" s="9" t="s">
        <v>51</v>
      </c>
      <c r="J197" s="9" t="s">
        <v>51</v>
      </c>
      <c r="K197" s="9" t="s">
        <v>51</v>
      </c>
      <c r="L197" s="9" t="s">
        <v>51</v>
      </c>
      <c r="M197" s="9">
        <v>0</v>
      </c>
      <c r="N197" s="3" t="s">
        <v>51</v>
      </c>
      <c r="O197" s="3" t="s">
        <v>52</v>
      </c>
      <c r="P197" s="3" t="s">
        <v>51</v>
      </c>
      <c r="Q197" s="9">
        <v>2659.2532000000001</v>
      </c>
      <c r="R197" s="9">
        <v>0</v>
      </c>
      <c r="S197" s="9">
        <v>1871.3464500000005</v>
      </c>
      <c r="T197" s="9">
        <v>0</v>
      </c>
      <c r="U197" s="3" t="s">
        <v>53</v>
      </c>
      <c r="V197" s="9">
        <f t="shared" si="10"/>
        <v>0</v>
      </c>
      <c r="W197" s="9">
        <v>679.22995000000003</v>
      </c>
      <c r="X197" s="3" t="s">
        <v>53</v>
      </c>
      <c r="Y197" s="9">
        <f t="shared" si="11"/>
        <v>108.67679200000001</v>
      </c>
      <c r="Z197" s="9">
        <v>0</v>
      </c>
      <c r="AA197" s="3" t="s">
        <v>53</v>
      </c>
      <c r="AB197" s="9">
        <v>0</v>
      </c>
      <c r="AC197" s="9">
        <v>0</v>
      </c>
      <c r="AD197" s="3" t="s">
        <v>53</v>
      </c>
      <c r="AE197" s="9">
        <v>0</v>
      </c>
      <c r="AF197" s="3">
        <v>0</v>
      </c>
      <c r="AG197" s="3" t="s">
        <v>53</v>
      </c>
      <c r="AH197" s="9">
        <v>0</v>
      </c>
      <c r="AI197" s="9">
        <v>0</v>
      </c>
      <c r="AJ197" s="3" t="s">
        <v>53</v>
      </c>
      <c r="AK197" s="9">
        <v>0</v>
      </c>
      <c r="AL197" s="9">
        <v>0</v>
      </c>
      <c r="AM197" s="18" t="s">
        <v>51</v>
      </c>
      <c r="AN197" s="3" t="s">
        <v>51</v>
      </c>
      <c r="AO197" s="18" t="s">
        <v>51</v>
      </c>
      <c r="AP197" s="3" t="s">
        <v>51</v>
      </c>
    </row>
    <row r="198" spans="1:43" x14ac:dyDescent="0.25">
      <c r="A198" s="24" t="s">
        <v>1224</v>
      </c>
      <c r="B198" s="2">
        <v>44838</v>
      </c>
      <c r="C198" s="3" t="s">
        <v>807</v>
      </c>
      <c r="D198" s="3" t="s">
        <v>848</v>
      </c>
      <c r="E198" s="3" t="s">
        <v>91</v>
      </c>
      <c r="F198" s="3" t="s">
        <v>274</v>
      </c>
      <c r="G198" s="3" t="s">
        <v>49</v>
      </c>
      <c r="H198" s="3" t="s">
        <v>275</v>
      </c>
      <c r="I198" s="9" t="s">
        <v>51</v>
      </c>
      <c r="J198" s="9" t="s">
        <v>51</v>
      </c>
      <c r="K198" s="9" t="s">
        <v>51</v>
      </c>
      <c r="L198" s="9" t="s">
        <v>51</v>
      </c>
      <c r="M198" s="9">
        <v>0</v>
      </c>
      <c r="N198" s="3" t="s">
        <v>51</v>
      </c>
      <c r="O198" s="3" t="s">
        <v>259</v>
      </c>
      <c r="P198" s="3" t="s">
        <v>260</v>
      </c>
      <c r="Q198" s="9">
        <v>64.653999999999996</v>
      </c>
      <c r="R198" s="9">
        <v>0</v>
      </c>
      <c r="S198" s="9">
        <v>39.54</v>
      </c>
      <c r="T198" s="9">
        <v>21.65</v>
      </c>
      <c r="U198" s="3" t="s">
        <v>54</v>
      </c>
      <c r="V198" s="9">
        <f t="shared" si="10"/>
        <v>3.464</v>
      </c>
      <c r="W198" s="9">
        <v>0</v>
      </c>
      <c r="X198" s="3" t="s">
        <v>53</v>
      </c>
      <c r="Y198" s="9">
        <f t="shared" si="11"/>
        <v>0</v>
      </c>
      <c r="Z198" s="9">
        <v>0</v>
      </c>
      <c r="AA198" s="3" t="s">
        <v>53</v>
      </c>
      <c r="AB198" s="9">
        <v>0</v>
      </c>
      <c r="AC198" s="9">
        <v>0</v>
      </c>
      <c r="AD198" s="3" t="s">
        <v>53</v>
      </c>
      <c r="AE198" s="9">
        <v>0</v>
      </c>
      <c r="AF198" s="3">
        <v>0</v>
      </c>
      <c r="AG198" s="3" t="s">
        <v>53</v>
      </c>
      <c r="AH198" s="9">
        <v>0</v>
      </c>
      <c r="AI198" s="9">
        <v>0</v>
      </c>
      <c r="AJ198" s="3" t="s">
        <v>53</v>
      </c>
      <c r="AK198" s="9">
        <v>0</v>
      </c>
      <c r="AL198" s="9">
        <v>0</v>
      </c>
      <c r="AM198" s="18" t="s">
        <v>51</v>
      </c>
      <c r="AN198" s="3" t="s">
        <v>51</v>
      </c>
      <c r="AO198" s="18" t="s">
        <v>51</v>
      </c>
      <c r="AP198" s="3" t="s">
        <v>51</v>
      </c>
    </row>
    <row r="199" spans="1:43" x14ac:dyDescent="0.25">
      <c r="A199" s="24" t="s">
        <v>1225</v>
      </c>
      <c r="B199" s="2">
        <v>44838</v>
      </c>
      <c r="C199" s="3" t="s">
        <v>807</v>
      </c>
      <c r="D199" s="3" t="s">
        <v>848</v>
      </c>
      <c r="E199" s="3" t="s">
        <v>91</v>
      </c>
      <c r="F199" s="3" t="s">
        <v>274</v>
      </c>
      <c r="G199" s="3" t="s">
        <v>49</v>
      </c>
      <c r="H199" s="3" t="s">
        <v>277</v>
      </c>
      <c r="I199" s="9" t="s">
        <v>51</v>
      </c>
      <c r="J199" s="9" t="s">
        <v>51</v>
      </c>
      <c r="K199" s="9" t="s">
        <v>51</v>
      </c>
      <c r="L199" s="9" t="s">
        <v>51</v>
      </c>
      <c r="M199" s="9">
        <v>0</v>
      </c>
      <c r="N199" s="3" t="s">
        <v>51</v>
      </c>
      <c r="O199" s="3" t="s">
        <v>52</v>
      </c>
      <c r="P199" s="3" t="s">
        <v>51</v>
      </c>
      <c r="Q199" s="9">
        <v>3684.2778500000004</v>
      </c>
      <c r="R199" s="9">
        <v>0</v>
      </c>
      <c r="S199" s="9">
        <v>2611.5576500000006</v>
      </c>
      <c r="T199" s="9">
        <v>0</v>
      </c>
      <c r="U199" s="3" t="s">
        <v>53</v>
      </c>
      <c r="V199" s="9">
        <f t="shared" si="10"/>
        <v>0</v>
      </c>
      <c r="W199" s="9">
        <v>924.75879999999984</v>
      </c>
      <c r="X199" s="3" t="s">
        <v>53</v>
      </c>
      <c r="Y199" s="9">
        <f t="shared" si="11"/>
        <v>147.96140799999998</v>
      </c>
      <c r="Z199" s="9">
        <v>0</v>
      </c>
      <c r="AA199" s="3" t="s">
        <v>53</v>
      </c>
      <c r="AB199" s="9">
        <v>0</v>
      </c>
      <c r="AC199" s="9">
        <v>0</v>
      </c>
      <c r="AD199" s="3" t="s">
        <v>53</v>
      </c>
      <c r="AE199" s="9">
        <v>0</v>
      </c>
      <c r="AF199" s="3">
        <v>0</v>
      </c>
      <c r="AG199" s="3" t="s">
        <v>53</v>
      </c>
      <c r="AH199" s="9">
        <v>0</v>
      </c>
      <c r="AI199" s="9">
        <v>0</v>
      </c>
      <c r="AJ199" s="3" t="s">
        <v>53</v>
      </c>
      <c r="AK199" s="9">
        <v>0</v>
      </c>
      <c r="AL199" s="9">
        <v>0</v>
      </c>
      <c r="AM199" s="18" t="s">
        <v>51</v>
      </c>
      <c r="AN199" s="3" t="s">
        <v>51</v>
      </c>
      <c r="AO199" s="18" t="s">
        <v>51</v>
      </c>
      <c r="AP199" s="3" t="s">
        <v>51</v>
      </c>
    </row>
    <row r="200" spans="1:43" x14ac:dyDescent="0.25">
      <c r="A200" s="24" t="s">
        <v>1226</v>
      </c>
      <c r="B200" s="2">
        <v>44838</v>
      </c>
      <c r="C200" s="3" t="s">
        <v>807</v>
      </c>
      <c r="D200" s="3" t="s">
        <v>848</v>
      </c>
      <c r="E200" s="3" t="s">
        <v>91</v>
      </c>
      <c r="F200" s="3" t="s">
        <v>274</v>
      </c>
      <c r="G200" s="3" t="s">
        <v>49</v>
      </c>
      <c r="H200" s="3" t="s">
        <v>279</v>
      </c>
      <c r="I200" s="9" t="s">
        <v>51</v>
      </c>
      <c r="J200" s="9" t="s">
        <v>51</v>
      </c>
      <c r="K200" s="9" t="s">
        <v>51</v>
      </c>
      <c r="L200" s="9" t="s">
        <v>51</v>
      </c>
      <c r="M200" s="9">
        <v>0</v>
      </c>
      <c r="N200" s="3" t="s">
        <v>51</v>
      </c>
      <c r="O200" s="3" t="s">
        <v>280</v>
      </c>
      <c r="P200" s="3" t="s">
        <v>281</v>
      </c>
      <c r="Q200" s="9">
        <v>79.385350000000003</v>
      </c>
      <c r="R200" s="9">
        <v>0</v>
      </c>
      <c r="S200" s="9">
        <v>79.385350000000003</v>
      </c>
      <c r="T200" s="9">
        <v>0</v>
      </c>
      <c r="U200" s="3" t="s">
        <v>53</v>
      </c>
      <c r="V200" s="9">
        <f t="shared" si="10"/>
        <v>0</v>
      </c>
      <c r="W200" s="9">
        <v>0</v>
      </c>
      <c r="X200" s="3" t="s">
        <v>53</v>
      </c>
      <c r="Y200" s="9">
        <f t="shared" si="11"/>
        <v>0</v>
      </c>
      <c r="Z200" s="9">
        <v>0</v>
      </c>
      <c r="AA200" s="3" t="s">
        <v>53</v>
      </c>
      <c r="AB200" s="9">
        <v>0</v>
      </c>
      <c r="AC200" s="9">
        <v>0</v>
      </c>
      <c r="AD200" s="3" t="s">
        <v>53</v>
      </c>
      <c r="AE200" s="9">
        <v>0</v>
      </c>
      <c r="AF200" s="3">
        <v>0</v>
      </c>
      <c r="AG200" s="3" t="s">
        <v>53</v>
      </c>
      <c r="AH200" s="9">
        <v>0</v>
      </c>
      <c r="AI200" s="9">
        <v>0</v>
      </c>
      <c r="AJ200" s="3" t="s">
        <v>53</v>
      </c>
      <c r="AK200" s="9">
        <v>0</v>
      </c>
      <c r="AL200" s="9">
        <v>0</v>
      </c>
      <c r="AM200" s="18" t="s">
        <v>51</v>
      </c>
      <c r="AN200" s="3" t="s">
        <v>51</v>
      </c>
      <c r="AO200" s="18" t="s">
        <v>51</v>
      </c>
      <c r="AP200" s="3" t="s">
        <v>51</v>
      </c>
    </row>
    <row r="201" spans="1:43" x14ac:dyDescent="0.25">
      <c r="A201" s="24" t="s">
        <v>1227</v>
      </c>
      <c r="B201" s="2">
        <v>44838</v>
      </c>
      <c r="C201" s="3" t="s">
        <v>807</v>
      </c>
      <c r="D201" s="3" t="s">
        <v>848</v>
      </c>
      <c r="E201" s="3" t="s">
        <v>91</v>
      </c>
      <c r="F201" s="3" t="s">
        <v>274</v>
      </c>
      <c r="G201" s="3" t="s">
        <v>49</v>
      </c>
      <c r="H201" s="3" t="s">
        <v>283</v>
      </c>
      <c r="I201" s="9" t="s">
        <v>51</v>
      </c>
      <c r="J201" s="9" t="s">
        <v>51</v>
      </c>
      <c r="K201" s="9" t="s">
        <v>51</v>
      </c>
      <c r="L201" s="9" t="s">
        <v>51</v>
      </c>
      <c r="M201" s="9">
        <v>0</v>
      </c>
      <c r="N201" s="3" t="s">
        <v>51</v>
      </c>
      <c r="O201" s="3" t="s">
        <v>52</v>
      </c>
      <c r="P201" s="3" t="s">
        <v>51</v>
      </c>
      <c r="Q201" s="9">
        <v>3156.27495</v>
      </c>
      <c r="R201" s="9">
        <v>0</v>
      </c>
      <c r="S201" s="9">
        <v>2274.0271500000003</v>
      </c>
      <c r="T201" s="9">
        <v>0</v>
      </c>
      <c r="U201" s="3" t="s">
        <v>53</v>
      </c>
      <c r="V201" s="9">
        <f t="shared" ref="V201:V264" si="14">+T201*16%</f>
        <v>0</v>
      </c>
      <c r="W201" s="9">
        <v>760.55849999999998</v>
      </c>
      <c r="X201" s="3" t="s">
        <v>54</v>
      </c>
      <c r="Y201" s="9">
        <f t="shared" ref="Y201:Y264" si="15">+W201*16%</f>
        <v>121.68935999999999</v>
      </c>
      <c r="Z201" s="9">
        <v>0</v>
      </c>
      <c r="AA201" s="3" t="s">
        <v>53</v>
      </c>
      <c r="AB201" s="9">
        <v>0</v>
      </c>
      <c r="AC201" s="9">
        <v>0</v>
      </c>
      <c r="AD201" s="3" t="s">
        <v>53</v>
      </c>
      <c r="AE201" s="9">
        <v>0</v>
      </c>
      <c r="AF201" s="3">
        <v>0</v>
      </c>
      <c r="AG201" s="3" t="s">
        <v>53</v>
      </c>
      <c r="AH201" s="9">
        <v>0</v>
      </c>
      <c r="AI201" s="9">
        <v>0</v>
      </c>
      <c r="AJ201" s="3" t="s">
        <v>53</v>
      </c>
      <c r="AK201" s="9">
        <v>0</v>
      </c>
      <c r="AL201" s="9">
        <v>0</v>
      </c>
      <c r="AM201" s="18" t="s">
        <v>51</v>
      </c>
      <c r="AN201" s="3" t="s">
        <v>51</v>
      </c>
      <c r="AO201" s="18" t="s">
        <v>51</v>
      </c>
      <c r="AP201" s="3" t="s">
        <v>51</v>
      </c>
    </row>
    <row r="202" spans="1:43" x14ac:dyDescent="0.25">
      <c r="A202" s="24" t="s">
        <v>1228</v>
      </c>
      <c r="B202" s="2">
        <v>44838</v>
      </c>
      <c r="C202" s="3" t="s">
        <v>807</v>
      </c>
      <c r="D202" s="3" t="s">
        <v>856</v>
      </c>
      <c r="E202" s="3" t="s">
        <v>94</v>
      </c>
      <c r="F202" s="3" t="s">
        <v>287</v>
      </c>
      <c r="G202" s="3" t="s">
        <v>49</v>
      </c>
      <c r="H202" s="3" t="s">
        <v>285</v>
      </c>
      <c r="I202" s="9" t="s">
        <v>51</v>
      </c>
      <c r="J202" s="9" t="s">
        <v>51</v>
      </c>
      <c r="K202" s="9" t="s">
        <v>51</v>
      </c>
      <c r="L202" s="9" t="s">
        <v>51</v>
      </c>
      <c r="M202" s="9">
        <v>0</v>
      </c>
      <c r="N202" s="3" t="s">
        <v>51</v>
      </c>
      <c r="O202" s="3" t="s">
        <v>52</v>
      </c>
      <c r="P202" s="3" t="s">
        <v>51</v>
      </c>
      <c r="Q202" s="9">
        <v>5924.662299999999</v>
      </c>
      <c r="R202" s="9">
        <v>0</v>
      </c>
      <c r="S202" s="9">
        <v>4544.9065999999984</v>
      </c>
      <c r="T202" s="9">
        <v>0</v>
      </c>
      <c r="U202" s="3" t="s">
        <v>53</v>
      </c>
      <c r="V202" s="9">
        <f t="shared" si="14"/>
        <v>0</v>
      </c>
      <c r="W202" s="9">
        <v>1189.4445000000001</v>
      </c>
      <c r="X202" s="3" t="s">
        <v>54</v>
      </c>
      <c r="Y202" s="9">
        <f t="shared" si="15"/>
        <v>190.31112000000002</v>
      </c>
      <c r="Z202" s="9">
        <v>0</v>
      </c>
      <c r="AA202" s="3" t="s">
        <v>53</v>
      </c>
      <c r="AB202" s="9">
        <v>0</v>
      </c>
      <c r="AC202" s="9">
        <v>0</v>
      </c>
      <c r="AD202" s="3" t="s">
        <v>53</v>
      </c>
      <c r="AE202" s="9">
        <v>0</v>
      </c>
      <c r="AF202" s="3">
        <v>0</v>
      </c>
      <c r="AG202" s="3" t="s">
        <v>53</v>
      </c>
      <c r="AH202" s="9">
        <v>0</v>
      </c>
      <c r="AI202" s="9">
        <v>0</v>
      </c>
      <c r="AJ202" s="3" t="s">
        <v>53</v>
      </c>
      <c r="AK202" s="9">
        <v>0</v>
      </c>
      <c r="AL202" s="9">
        <v>0</v>
      </c>
      <c r="AM202" s="18" t="s">
        <v>51</v>
      </c>
      <c r="AN202" s="3" t="s">
        <v>51</v>
      </c>
      <c r="AO202" s="18" t="s">
        <v>51</v>
      </c>
      <c r="AP202" s="3" t="s">
        <v>51</v>
      </c>
    </row>
    <row r="203" spans="1:43" x14ac:dyDescent="0.25">
      <c r="A203" s="24" t="s">
        <v>1229</v>
      </c>
      <c r="B203" s="2">
        <v>44838</v>
      </c>
      <c r="C203" s="3" t="s">
        <v>807</v>
      </c>
      <c r="D203" s="3" t="s">
        <v>856</v>
      </c>
      <c r="E203" s="3" t="s">
        <v>94</v>
      </c>
      <c r="F203" s="3" t="s">
        <v>287</v>
      </c>
      <c r="G203" s="3" t="s">
        <v>49</v>
      </c>
      <c r="H203" s="3" t="s">
        <v>288</v>
      </c>
      <c r="I203" s="9" t="s">
        <v>51</v>
      </c>
      <c r="J203" s="9" t="s">
        <v>51</v>
      </c>
      <c r="K203" s="9" t="s">
        <v>51</v>
      </c>
      <c r="L203" s="9" t="s">
        <v>51</v>
      </c>
      <c r="M203" s="9">
        <v>0</v>
      </c>
      <c r="N203" s="3" t="s">
        <v>51</v>
      </c>
      <c r="O203" s="3" t="s">
        <v>289</v>
      </c>
      <c r="P203" s="3" t="s">
        <v>290</v>
      </c>
      <c r="Q203" s="9">
        <v>37.659999999999997</v>
      </c>
      <c r="R203" s="9">
        <v>0</v>
      </c>
      <c r="S203" s="9">
        <v>37.659999999999997</v>
      </c>
      <c r="T203" s="9">
        <v>0</v>
      </c>
      <c r="U203" s="3" t="s">
        <v>53</v>
      </c>
      <c r="V203" s="9">
        <f t="shared" si="14"/>
        <v>0</v>
      </c>
      <c r="W203" s="9">
        <v>0</v>
      </c>
      <c r="X203" s="3" t="s">
        <v>53</v>
      </c>
      <c r="Y203" s="9">
        <f t="shared" si="15"/>
        <v>0</v>
      </c>
      <c r="Z203" s="9">
        <v>0</v>
      </c>
      <c r="AA203" s="3" t="s">
        <v>53</v>
      </c>
      <c r="AB203" s="9">
        <v>0</v>
      </c>
      <c r="AC203" s="9">
        <v>0</v>
      </c>
      <c r="AD203" s="3" t="s">
        <v>53</v>
      </c>
      <c r="AE203" s="9">
        <v>0</v>
      </c>
      <c r="AF203" s="3">
        <v>0</v>
      </c>
      <c r="AG203" s="3" t="s">
        <v>53</v>
      </c>
      <c r="AH203" s="9">
        <v>0</v>
      </c>
      <c r="AI203" s="9">
        <v>0</v>
      </c>
      <c r="AJ203" s="3" t="s">
        <v>53</v>
      </c>
      <c r="AK203" s="9">
        <v>0</v>
      </c>
      <c r="AL203" s="9">
        <v>0</v>
      </c>
      <c r="AM203" s="18" t="s">
        <v>51</v>
      </c>
      <c r="AN203" s="3" t="s">
        <v>51</v>
      </c>
      <c r="AO203" s="18" t="s">
        <v>51</v>
      </c>
      <c r="AP203" s="3" t="s">
        <v>51</v>
      </c>
    </row>
    <row r="204" spans="1:43" x14ac:dyDescent="0.25">
      <c r="A204" s="24" t="s">
        <v>1230</v>
      </c>
      <c r="B204" s="2">
        <v>44838</v>
      </c>
      <c r="C204" s="3" t="s">
        <v>807</v>
      </c>
      <c r="D204" s="3" t="s">
        <v>856</v>
      </c>
      <c r="E204" s="3" t="s">
        <v>94</v>
      </c>
      <c r="F204" s="3" t="s">
        <v>287</v>
      </c>
      <c r="G204" s="3" t="s">
        <v>49</v>
      </c>
      <c r="H204" s="3" t="s">
        <v>292</v>
      </c>
      <c r="I204" s="9" t="s">
        <v>51</v>
      </c>
      <c r="J204" s="9" t="s">
        <v>51</v>
      </c>
      <c r="K204" s="9" t="s">
        <v>51</v>
      </c>
      <c r="L204" s="9" t="s">
        <v>51</v>
      </c>
      <c r="M204" s="9">
        <v>0</v>
      </c>
      <c r="N204" s="3" t="s">
        <v>51</v>
      </c>
      <c r="O204" s="3" t="s">
        <v>52</v>
      </c>
      <c r="P204" s="3" t="s">
        <v>51</v>
      </c>
      <c r="Q204" s="9">
        <v>3493.7700499999992</v>
      </c>
      <c r="R204" s="9">
        <v>0</v>
      </c>
      <c r="S204" s="9">
        <v>2670.6725499999998</v>
      </c>
      <c r="T204" s="9">
        <v>0</v>
      </c>
      <c r="U204" s="3" t="s">
        <v>53</v>
      </c>
      <c r="V204" s="9">
        <f t="shared" si="14"/>
        <v>0</v>
      </c>
      <c r="W204" s="9">
        <v>709.56689999999992</v>
      </c>
      <c r="X204" s="3" t="s">
        <v>54</v>
      </c>
      <c r="Y204" s="9">
        <f t="shared" si="15"/>
        <v>113.53070399999999</v>
      </c>
      <c r="Z204" s="9">
        <v>0</v>
      </c>
      <c r="AA204" s="3" t="s">
        <v>53</v>
      </c>
      <c r="AB204" s="9">
        <v>0</v>
      </c>
      <c r="AC204" s="9">
        <v>0</v>
      </c>
      <c r="AD204" s="3" t="s">
        <v>53</v>
      </c>
      <c r="AE204" s="9">
        <v>0</v>
      </c>
      <c r="AF204" s="3">
        <v>0</v>
      </c>
      <c r="AG204" s="3" t="s">
        <v>53</v>
      </c>
      <c r="AH204" s="9">
        <v>0</v>
      </c>
      <c r="AI204" s="9">
        <v>0</v>
      </c>
      <c r="AJ204" s="3" t="s">
        <v>53</v>
      </c>
      <c r="AK204" s="9">
        <v>0</v>
      </c>
      <c r="AL204" s="9">
        <v>0</v>
      </c>
      <c r="AM204" s="18" t="s">
        <v>51</v>
      </c>
      <c r="AN204" s="3" t="s">
        <v>51</v>
      </c>
      <c r="AO204" s="18" t="s">
        <v>51</v>
      </c>
      <c r="AP204" s="3" t="s">
        <v>51</v>
      </c>
    </row>
    <row r="205" spans="1:43" s="20" customFormat="1" x14ac:dyDescent="0.25">
      <c r="A205" s="24" t="s">
        <v>1231</v>
      </c>
      <c r="B205" s="2">
        <v>44838</v>
      </c>
      <c r="C205" s="3" t="s">
        <v>807</v>
      </c>
      <c r="D205" s="3" t="s">
        <v>880</v>
      </c>
      <c r="E205" s="1" t="s">
        <v>881</v>
      </c>
      <c r="F205" s="3" t="s">
        <v>889</v>
      </c>
      <c r="G205" s="3" t="s">
        <v>49</v>
      </c>
      <c r="H205" s="3" t="s">
        <v>890</v>
      </c>
      <c r="I205" s="3"/>
      <c r="J205" s="3"/>
      <c r="K205" s="3"/>
      <c r="L205" s="3"/>
      <c r="M205" s="3"/>
      <c r="N205" s="3"/>
      <c r="O205" s="3" t="s">
        <v>884</v>
      </c>
      <c r="P205" s="3"/>
      <c r="Q205" s="4">
        <f>S205</f>
        <v>1656.96</v>
      </c>
      <c r="R205" s="4">
        <v>0</v>
      </c>
      <c r="S205" s="4">
        <f>1675-18.04</f>
        <v>1656.96</v>
      </c>
      <c r="T205" s="4">
        <v>0</v>
      </c>
      <c r="U205" s="3" t="s">
        <v>53</v>
      </c>
      <c r="V205" s="9">
        <f t="shared" si="14"/>
        <v>0</v>
      </c>
      <c r="W205" s="4">
        <v>0</v>
      </c>
      <c r="X205" s="3" t="s">
        <v>53</v>
      </c>
      <c r="Y205" s="9">
        <f t="shared" si="15"/>
        <v>0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  <c r="AE205" s="4">
        <v>0</v>
      </c>
      <c r="AF205" s="4">
        <v>0</v>
      </c>
      <c r="AG205" s="4">
        <v>0</v>
      </c>
      <c r="AH205" s="4">
        <v>0</v>
      </c>
      <c r="AI205" s="4">
        <v>0</v>
      </c>
      <c r="AJ205" s="4">
        <v>0</v>
      </c>
      <c r="AK205" s="4">
        <v>0</v>
      </c>
      <c r="AL205" s="4">
        <v>0</v>
      </c>
      <c r="AM205" s="4">
        <v>0</v>
      </c>
      <c r="AN205" s="4">
        <v>0</v>
      </c>
      <c r="AO205" s="4">
        <v>0</v>
      </c>
      <c r="AP205" s="4">
        <v>0</v>
      </c>
      <c r="AQ205" s="23"/>
    </row>
    <row r="206" spans="1:43" s="20" customFormat="1" x14ac:dyDescent="0.25">
      <c r="A206" s="24" t="s">
        <v>343</v>
      </c>
      <c r="B206" s="2">
        <v>44838</v>
      </c>
      <c r="C206" s="3" t="s">
        <v>807</v>
      </c>
      <c r="D206" s="3" t="s">
        <v>913</v>
      </c>
      <c r="E206" s="1" t="s">
        <v>914</v>
      </c>
      <c r="F206" s="3" t="s">
        <v>812</v>
      </c>
      <c r="G206" s="3" t="s">
        <v>49</v>
      </c>
      <c r="H206" s="3" t="s">
        <v>918</v>
      </c>
      <c r="I206" s="3"/>
      <c r="J206" s="3"/>
      <c r="K206" s="3"/>
      <c r="L206" s="3"/>
      <c r="M206" s="3"/>
      <c r="N206" s="3"/>
      <c r="O206" s="3" t="s">
        <v>884</v>
      </c>
      <c r="P206" s="3"/>
      <c r="Q206" s="4">
        <v>55.76</v>
      </c>
      <c r="R206" s="4">
        <v>0</v>
      </c>
      <c r="S206" s="4">
        <v>55.76</v>
      </c>
      <c r="T206" s="4">
        <v>0</v>
      </c>
      <c r="U206" s="3" t="s">
        <v>53</v>
      </c>
      <c r="V206" s="9">
        <f t="shared" si="14"/>
        <v>0</v>
      </c>
      <c r="W206" s="4">
        <v>0</v>
      </c>
      <c r="X206" s="3" t="s">
        <v>53</v>
      </c>
      <c r="Y206" s="9">
        <f t="shared" si="15"/>
        <v>0</v>
      </c>
      <c r="Z206" s="4">
        <v>0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  <c r="AF206" s="4">
        <v>0</v>
      </c>
      <c r="AG206" s="4">
        <v>0</v>
      </c>
      <c r="AH206" s="4">
        <v>0</v>
      </c>
      <c r="AI206" s="4">
        <v>0</v>
      </c>
      <c r="AJ206" s="4">
        <v>0</v>
      </c>
      <c r="AK206" s="4">
        <v>0</v>
      </c>
      <c r="AL206" s="4">
        <v>0</v>
      </c>
      <c r="AM206" s="4">
        <v>0</v>
      </c>
      <c r="AN206" s="4">
        <v>0</v>
      </c>
      <c r="AO206" s="4">
        <v>0</v>
      </c>
      <c r="AP206" s="4">
        <v>0</v>
      </c>
      <c r="AQ206" s="23"/>
    </row>
    <row r="207" spans="1:43" s="20" customFormat="1" x14ac:dyDescent="0.25">
      <c r="A207" s="24" t="s">
        <v>345</v>
      </c>
      <c r="B207" s="2">
        <v>44838</v>
      </c>
      <c r="C207" s="3" t="s">
        <v>807</v>
      </c>
      <c r="D207" s="3" t="s">
        <v>913</v>
      </c>
      <c r="E207" s="1" t="s">
        <v>914</v>
      </c>
      <c r="F207" s="3" t="s">
        <v>813</v>
      </c>
      <c r="G207" s="3" t="s">
        <v>49</v>
      </c>
      <c r="H207" s="3" t="s">
        <v>919</v>
      </c>
      <c r="I207" s="3"/>
      <c r="J207" s="3"/>
      <c r="K207" s="3"/>
      <c r="L207" s="3"/>
      <c r="M207" s="3"/>
      <c r="N207" s="3"/>
      <c r="O207" s="3" t="s">
        <v>884</v>
      </c>
      <c r="P207" s="3"/>
      <c r="Q207" s="4">
        <v>0</v>
      </c>
      <c r="R207" s="4">
        <v>0</v>
      </c>
      <c r="S207" s="4">
        <v>0</v>
      </c>
      <c r="T207" s="4">
        <v>0</v>
      </c>
      <c r="U207" s="3" t="s">
        <v>53</v>
      </c>
      <c r="V207" s="9">
        <f t="shared" si="14"/>
        <v>0</v>
      </c>
      <c r="W207" s="4">
        <v>0</v>
      </c>
      <c r="X207" s="3" t="s">
        <v>53</v>
      </c>
      <c r="Y207" s="9">
        <f t="shared" si="15"/>
        <v>0</v>
      </c>
      <c r="Z207" s="4">
        <v>0</v>
      </c>
      <c r="AA207" s="4">
        <v>0</v>
      </c>
      <c r="AB207" s="4">
        <v>0</v>
      </c>
      <c r="AC207" s="4">
        <v>0</v>
      </c>
      <c r="AD207" s="4">
        <v>0</v>
      </c>
      <c r="AE207" s="4">
        <v>0</v>
      </c>
      <c r="AF207" s="4">
        <v>0</v>
      </c>
      <c r="AG207" s="4">
        <v>0</v>
      </c>
      <c r="AH207" s="4">
        <v>0</v>
      </c>
      <c r="AI207" s="4">
        <v>0</v>
      </c>
      <c r="AJ207" s="4">
        <v>0</v>
      </c>
      <c r="AK207" s="4">
        <v>0</v>
      </c>
      <c r="AL207" s="4">
        <v>0</v>
      </c>
      <c r="AM207" s="4">
        <v>0</v>
      </c>
      <c r="AN207" s="4">
        <v>0</v>
      </c>
      <c r="AO207" s="4">
        <v>0</v>
      </c>
      <c r="AP207" s="4">
        <v>0</v>
      </c>
      <c r="AQ207" s="23"/>
    </row>
    <row r="208" spans="1:43" x14ac:dyDescent="0.25">
      <c r="A208" s="24" t="s">
        <v>347</v>
      </c>
      <c r="B208" s="2">
        <v>44839</v>
      </c>
      <c r="C208" s="3" t="s">
        <v>807</v>
      </c>
      <c r="D208" s="3" t="s">
        <v>47</v>
      </c>
      <c r="E208" s="3" t="s">
        <v>48</v>
      </c>
      <c r="F208" s="3" t="s">
        <v>309</v>
      </c>
      <c r="G208" s="3" t="s">
        <v>49</v>
      </c>
      <c r="H208" s="3" t="s">
        <v>307</v>
      </c>
      <c r="I208" s="9" t="s">
        <v>51</v>
      </c>
      <c r="J208" s="9" t="s">
        <v>51</v>
      </c>
      <c r="K208" s="9" t="s">
        <v>51</v>
      </c>
      <c r="L208" s="9" t="s">
        <v>51</v>
      </c>
      <c r="M208" s="9">
        <v>0</v>
      </c>
      <c r="N208" s="3" t="s">
        <v>51</v>
      </c>
      <c r="O208" s="3" t="s">
        <v>52</v>
      </c>
      <c r="P208" s="3" t="s">
        <v>51</v>
      </c>
      <c r="Q208" s="9">
        <v>10796.848899999999</v>
      </c>
      <c r="R208" s="9">
        <v>0</v>
      </c>
      <c r="S208" s="9">
        <v>7883.5543500000003</v>
      </c>
      <c r="T208" s="9">
        <v>0</v>
      </c>
      <c r="U208" s="3" t="s">
        <v>53</v>
      </c>
      <c r="V208" s="9">
        <f t="shared" si="14"/>
        <v>0</v>
      </c>
      <c r="W208" s="9">
        <v>2491.5831499999995</v>
      </c>
      <c r="X208" s="3" t="s">
        <v>54</v>
      </c>
      <c r="Y208" s="9">
        <f t="shared" si="15"/>
        <v>398.65330399999993</v>
      </c>
      <c r="Z208" s="9">
        <v>0</v>
      </c>
      <c r="AA208" s="3" t="s">
        <v>53</v>
      </c>
      <c r="AB208" s="9">
        <v>0</v>
      </c>
      <c r="AC208" s="9">
        <v>21.35</v>
      </c>
      <c r="AD208" s="3" t="s">
        <v>82</v>
      </c>
      <c r="AE208" s="9">
        <v>1.708</v>
      </c>
      <c r="AF208" s="3">
        <v>0</v>
      </c>
      <c r="AG208" s="3" t="s">
        <v>53</v>
      </c>
      <c r="AH208" s="9">
        <v>0</v>
      </c>
      <c r="AI208" s="9">
        <v>0</v>
      </c>
      <c r="AJ208" s="3" t="s">
        <v>53</v>
      </c>
      <c r="AK208" s="9">
        <v>0</v>
      </c>
      <c r="AL208" s="9">
        <v>0</v>
      </c>
      <c r="AM208" s="18" t="s">
        <v>51</v>
      </c>
      <c r="AN208" s="3" t="s">
        <v>51</v>
      </c>
      <c r="AO208" s="18" t="s">
        <v>51</v>
      </c>
      <c r="AP208" s="3" t="s">
        <v>51</v>
      </c>
    </row>
    <row r="209" spans="1:42" x14ac:dyDescent="0.25">
      <c r="A209" s="24" t="s">
        <v>349</v>
      </c>
      <c r="B209" s="2">
        <v>44839</v>
      </c>
      <c r="C209" s="3" t="s">
        <v>807</v>
      </c>
      <c r="D209" s="3" t="s">
        <v>47</v>
      </c>
      <c r="E209" s="3" t="s">
        <v>48</v>
      </c>
      <c r="F209" s="3" t="s">
        <v>309</v>
      </c>
      <c r="G209" s="3" t="s">
        <v>63</v>
      </c>
      <c r="H209" s="3" t="s">
        <v>51</v>
      </c>
      <c r="I209" s="9" t="s">
        <v>310</v>
      </c>
      <c r="J209" s="9" t="s">
        <v>51</v>
      </c>
      <c r="K209" s="9" t="s">
        <v>311</v>
      </c>
      <c r="L209" s="9" t="s">
        <v>305</v>
      </c>
      <c r="M209" s="9">
        <v>152.09</v>
      </c>
      <c r="N209" s="3" t="s">
        <v>66</v>
      </c>
      <c r="O209" s="3" t="s">
        <v>312</v>
      </c>
      <c r="P209" s="3" t="s">
        <v>313</v>
      </c>
      <c r="Q209" s="9">
        <v>-26.7135</v>
      </c>
      <c r="R209" s="9">
        <v>0</v>
      </c>
      <c r="S209" s="9">
        <v>-26.7135</v>
      </c>
      <c r="T209" s="9">
        <v>0</v>
      </c>
      <c r="U209" s="3" t="s">
        <v>53</v>
      </c>
      <c r="V209" s="9">
        <f t="shared" si="14"/>
        <v>0</v>
      </c>
      <c r="W209" s="9">
        <v>0</v>
      </c>
      <c r="X209" s="3" t="s">
        <v>53</v>
      </c>
      <c r="Y209" s="9">
        <f t="shared" si="15"/>
        <v>0</v>
      </c>
      <c r="Z209" s="9">
        <v>0</v>
      </c>
      <c r="AA209" s="3" t="s">
        <v>53</v>
      </c>
      <c r="AB209" s="9">
        <v>0</v>
      </c>
      <c r="AC209" s="9">
        <v>0</v>
      </c>
      <c r="AD209" s="3" t="s">
        <v>53</v>
      </c>
      <c r="AE209" s="9">
        <v>0</v>
      </c>
      <c r="AF209" s="3">
        <v>0</v>
      </c>
      <c r="AG209" s="3" t="s">
        <v>53</v>
      </c>
      <c r="AH209" s="9">
        <v>0</v>
      </c>
      <c r="AI209" s="9">
        <v>0</v>
      </c>
      <c r="AJ209" s="3" t="s">
        <v>53</v>
      </c>
      <c r="AK209" s="9">
        <v>0</v>
      </c>
      <c r="AL209" s="9">
        <v>0</v>
      </c>
      <c r="AM209" s="18" t="s">
        <v>51</v>
      </c>
      <c r="AN209" s="3" t="s">
        <v>51</v>
      </c>
      <c r="AO209" s="18" t="s">
        <v>51</v>
      </c>
      <c r="AP209" s="3" t="s">
        <v>51</v>
      </c>
    </row>
    <row r="210" spans="1:42" s="29" customFormat="1" x14ac:dyDescent="0.25">
      <c r="A210" s="24" t="s">
        <v>355</v>
      </c>
      <c r="B210" s="28">
        <v>44839</v>
      </c>
      <c r="C210" s="24" t="s">
        <v>1350</v>
      </c>
      <c r="D210" s="24" t="s">
        <v>47</v>
      </c>
      <c r="E210" s="24" t="s">
        <v>1351</v>
      </c>
      <c r="F210" s="24" t="s">
        <v>1411</v>
      </c>
      <c r="G210" s="24" t="s">
        <v>49</v>
      </c>
      <c r="H210" s="24" t="s">
        <v>1423</v>
      </c>
      <c r="I210" s="26" t="s">
        <v>51</v>
      </c>
      <c r="J210" s="26" t="s">
        <v>51</v>
      </c>
      <c r="K210" s="26" t="s">
        <v>51</v>
      </c>
      <c r="L210" s="26" t="s">
        <v>51</v>
      </c>
      <c r="M210" s="26">
        <v>0</v>
      </c>
      <c r="N210" s="24" t="s">
        <v>51</v>
      </c>
      <c r="O210" s="24" t="s">
        <v>52</v>
      </c>
      <c r="P210" s="24" t="s">
        <v>51</v>
      </c>
      <c r="Q210" s="26">
        <f t="shared" ref="Q210:Q221" si="16">+S210+T210+V210+W210+Y210+Z210+AB210+AC210+AE210</f>
        <v>1490.5126460000001</v>
      </c>
      <c r="R210" s="26">
        <v>0</v>
      </c>
      <c r="S210" s="26">
        <v>1187.85925</v>
      </c>
      <c r="T210" s="26">
        <v>0</v>
      </c>
      <c r="U210" s="24" t="s">
        <v>53</v>
      </c>
      <c r="V210" s="9">
        <f t="shared" si="14"/>
        <v>0</v>
      </c>
      <c r="W210" s="26">
        <v>260.90809999999999</v>
      </c>
      <c r="X210" s="24" t="s">
        <v>54</v>
      </c>
      <c r="Y210" s="9">
        <f t="shared" si="15"/>
        <v>41.745295999999996</v>
      </c>
      <c r="Z210" s="26">
        <v>0</v>
      </c>
      <c r="AA210" s="24" t="s">
        <v>53</v>
      </c>
      <c r="AB210" s="26">
        <v>0</v>
      </c>
      <c r="AC210" s="26">
        <v>0</v>
      </c>
      <c r="AD210" s="24" t="s">
        <v>53</v>
      </c>
      <c r="AE210" s="26">
        <v>0</v>
      </c>
      <c r="AF210" s="24">
        <v>0</v>
      </c>
      <c r="AG210" s="24" t="s">
        <v>53</v>
      </c>
      <c r="AH210" s="26">
        <v>0</v>
      </c>
      <c r="AI210" s="26">
        <v>0</v>
      </c>
      <c r="AJ210" s="24" t="s">
        <v>53</v>
      </c>
      <c r="AK210" s="26">
        <v>0</v>
      </c>
      <c r="AL210" s="26">
        <v>0</v>
      </c>
      <c r="AM210" s="25" t="s">
        <v>51</v>
      </c>
      <c r="AN210" s="24" t="s">
        <v>51</v>
      </c>
      <c r="AO210" s="25" t="s">
        <v>51</v>
      </c>
      <c r="AP210" s="24" t="s">
        <v>51</v>
      </c>
    </row>
    <row r="211" spans="1:42" s="29" customFormat="1" x14ac:dyDescent="0.25">
      <c r="A211" s="24" t="s">
        <v>357</v>
      </c>
      <c r="B211" s="28">
        <v>44839</v>
      </c>
      <c r="C211" s="24" t="s">
        <v>1350</v>
      </c>
      <c r="D211" s="24" t="s">
        <v>47</v>
      </c>
      <c r="E211" s="24" t="s">
        <v>1351</v>
      </c>
      <c r="F211" s="24" t="s">
        <v>1411</v>
      </c>
      <c r="G211" s="24" t="s">
        <v>49</v>
      </c>
      <c r="H211" s="24" t="s">
        <v>1424</v>
      </c>
      <c r="I211" s="26" t="s">
        <v>51</v>
      </c>
      <c r="J211" s="26" t="s">
        <v>51</v>
      </c>
      <c r="K211" s="26" t="s">
        <v>51</v>
      </c>
      <c r="L211" s="26" t="s">
        <v>51</v>
      </c>
      <c r="M211" s="26">
        <v>0</v>
      </c>
      <c r="N211" s="24" t="s">
        <v>51</v>
      </c>
      <c r="O211" s="24" t="s">
        <v>1425</v>
      </c>
      <c r="P211" s="24" t="s">
        <v>1426</v>
      </c>
      <c r="Q211" s="26">
        <f t="shared" si="16"/>
        <v>488.25</v>
      </c>
      <c r="R211" s="26">
        <v>0</v>
      </c>
      <c r="S211" s="26">
        <v>488.25</v>
      </c>
      <c r="T211" s="26">
        <v>0</v>
      </c>
      <c r="U211" s="24" t="s">
        <v>53</v>
      </c>
      <c r="V211" s="9">
        <f t="shared" si="14"/>
        <v>0</v>
      </c>
      <c r="W211" s="26">
        <v>0</v>
      </c>
      <c r="X211" s="24" t="s">
        <v>53</v>
      </c>
      <c r="Y211" s="9">
        <f t="shared" si="15"/>
        <v>0</v>
      </c>
      <c r="Z211" s="26">
        <v>0</v>
      </c>
      <c r="AA211" s="24" t="s">
        <v>53</v>
      </c>
      <c r="AB211" s="26">
        <v>0</v>
      </c>
      <c r="AC211" s="26">
        <v>0</v>
      </c>
      <c r="AD211" s="24" t="s">
        <v>53</v>
      </c>
      <c r="AE211" s="26">
        <v>0</v>
      </c>
      <c r="AF211" s="24">
        <v>0</v>
      </c>
      <c r="AG211" s="24" t="s">
        <v>53</v>
      </c>
      <c r="AH211" s="26">
        <v>0</v>
      </c>
      <c r="AI211" s="26">
        <v>0</v>
      </c>
      <c r="AJ211" s="24" t="s">
        <v>53</v>
      </c>
      <c r="AK211" s="26">
        <v>0</v>
      </c>
      <c r="AL211" s="26">
        <v>0</v>
      </c>
      <c r="AM211" s="25" t="s">
        <v>51</v>
      </c>
      <c r="AN211" s="24" t="s">
        <v>51</v>
      </c>
      <c r="AO211" s="25" t="s">
        <v>51</v>
      </c>
      <c r="AP211" s="24" t="s">
        <v>51</v>
      </c>
    </row>
    <row r="212" spans="1:42" s="29" customFormat="1" x14ac:dyDescent="0.25">
      <c r="A212" s="24" t="s">
        <v>363</v>
      </c>
      <c r="B212" s="28">
        <v>44839</v>
      </c>
      <c r="C212" s="24" t="s">
        <v>1350</v>
      </c>
      <c r="D212" s="24" t="s">
        <v>47</v>
      </c>
      <c r="E212" s="24" t="s">
        <v>1351</v>
      </c>
      <c r="F212" s="24" t="s">
        <v>1411</v>
      </c>
      <c r="G212" s="24" t="s">
        <v>49</v>
      </c>
      <c r="H212" s="24" t="s">
        <v>1427</v>
      </c>
      <c r="I212" s="26" t="s">
        <v>51</v>
      </c>
      <c r="J212" s="26" t="s">
        <v>51</v>
      </c>
      <c r="K212" s="26" t="s">
        <v>51</v>
      </c>
      <c r="L212" s="26" t="s">
        <v>51</v>
      </c>
      <c r="M212" s="26">
        <v>0</v>
      </c>
      <c r="N212" s="24" t="s">
        <v>51</v>
      </c>
      <c r="O212" s="24" t="s">
        <v>1425</v>
      </c>
      <c r="P212" s="24" t="s">
        <v>1426</v>
      </c>
      <c r="Q212" s="26">
        <f t="shared" si="16"/>
        <v>175.63225</v>
      </c>
      <c r="R212" s="26">
        <v>0</v>
      </c>
      <c r="S212" s="26">
        <v>175.63225</v>
      </c>
      <c r="T212" s="26">
        <v>0</v>
      </c>
      <c r="U212" s="24" t="s">
        <v>53</v>
      </c>
      <c r="V212" s="9">
        <f t="shared" si="14"/>
        <v>0</v>
      </c>
      <c r="W212" s="26">
        <v>0</v>
      </c>
      <c r="X212" s="24" t="s">
        <v>53</v>
      </c>
      <c r="Y212" s="9">
        <f t="shared" si="15"/>
        <v>0</v>
      </c>
      <c r="Z212" s="26">
        <v>0</v>
      </c>
      <c r="AA212" s="24" t="s">
        <v>53</v>
      </c>
      <c r="AB212" s="26">
        <v>0</v>
      </c>
      <c r="AC212" s="26">
        <v>0</v>
      </c>
      <c r="AD212" s="24" t="s">
        <v>53</v>
      </c>
      <c r="AE212" s="26">
        <v>0</v>
      </c>
      <c r="AF212" s="24">
        <v>0</v>
      </c>
      <c r="AG212" s="24" t="s">
        <v>53</v>
      </c>
      <c r="AH212" s="26">
        <v>0</v>
      </c>
      <c r="AI212" s="26">
        <v>0</v>
      </c>
      <c r="AJ212" s="24" t="s">
        <v>53</v>
      </c>
      <c r="AK212" s="26">
        <v>0</v>
      </c>
      <c r="AL212" s="26">
        <v>0</v>
      </c>
      <c r="AM212" s="25" t="s">
        <v>51</v>
      </c>
      <c r="AN212" s="24" t="s">
        <v>51</v>
      </c>
      <c r="AO212" s="25" t="s">
        <v>51</v>
      </c>
      <c r="AP212" s="24" t="s">
        <v>51</v>
      </c>
    </row>
    <row r="213" spans="1:42" s="29" customFormat="1" x14ac:dyDescent="0.25">
      <c r="A213" s="24" t="s">
        <v>1232</v>
      </c>
      <c r="B213" s="28">
        <v>44839</v>
      </c>
      <c r="C213" s="24" t="s">
        <v>1350</v>
      </c>
      <c r="D213" s="24" t="s">
        <v>47</v>
      </c>
      <c r="E213" s="24" t="s">
        <v>1351</v>
      </c>
      <c r="F213" s="24" t="s">
        <v>1411</v>
      </c>
      <c r="G213" s="24" t="s">
        <v>49</v>
      </c>
      <c r="H213" s="24" t="s">
        <v>1428</v>
      </c>
      <c r="I213" s="26" t="s">
        <v>51</v>
      </c>
      <c r="J213" s="26" t="s">
        <v>51</v>
      </c>
      <c r="K213" s="26" t="s">
        <v>51</v>
      </c>
      <c r="L213" s="26" t="s">
        <v>51</v>
      </c>
      <c r="M213" s="26">
        <v>0</v>
      </c>
      <c r="N213" s="24" t="s">
        <v>51</v>
      </c>
      <c r="O213" s="24" t="s">
        <v>52</v>
      </c>
      <c r="P213" s="24" t="s">
        <v>51</v>
      </c>
      <c r="Q213" s="26">
        <f t="shared" si="16"/>
        <v>7473.856702</v>
      </c>
      <c r="R213" s="26">
        <v>0</v>
      </c>
      <c r="S213" s="26">
        <v>5797.76</v>
      </c>
      <c r="T213" s="26">
        <v>0</v>
      </c>
      <c r="U213" s="24" t="s">
        <v>53</v>
      </c>
      <c r="V213" s="9">
        <f t="shared" si="14"/>
        <v>0</v>
      </c>
      <c r="W213" s="26">
        <v>1444.91095</v>
      </c>
      <c r="X213" s="24" t="s">
        <v>53</v>
      </c>
      <c r="Y213" s="9">
        <f t="shared" si="15"/>
        <v>231.18575200000001</v>
      </c>
      <c r="Z213" s="26">
        <v>0</v>
      </c>
      <c r="AA213" s="24" t="s">
        <v>53</v>
      </c>
      <c r="AB213" s="26">
        <v>0</v>
      </c>
      <c r="AC213" s="26">
        <v>0</v>
      </c>
      <c r="AD213" s="24" t="s">
        <v>53</v>
      </c>
      <c r="AE213" s="26">
        <v>0</v>
      </c>
      <c r="AF213" s="24">
        <v>0</v>
      </c>
      <c r="AG213" s="24" t="s">
        <v>53</v>
      </c>
      <c r="AH213" s="26">
        <v>0</v>
      </c>
      <c r="AI213" s="26">
        <v>0</v>
      </c>
      <c r="AJ213" s="24" t="s">
        <v>53</v>
      </c>
      <c r="AK213" s="26">
        <v>0</v>
      </c>
      <c r="AL213" s="26">
        <v>0</v>
      </c>
      <c r="AM213" s="25" t="s">
        <v>51</v>
      </c>
      <c r="AN213" s="24" t="s">
        <v>51</v>
      </c>
      <c r="AO213" s="25" t="s">
        <v>51</v>
      </c>
      <c r="AP213" s="24" t="s">
        <v>51</v>
      </c>
    </row>
    <row r="214" spans="1:42" s="29" customFormat="1" x14ac:dyDescent="0.25">
      <c r="A214" s="24" t="s">
        <v>1233</v>
      </c>
      <c r="B214" s="28">
        <v>44839</v>
      </c>
      <c r="C214" s="24" t="s">
        <v>1596</v>
      </c>
      <c r="D214" s="24" t="s">
        <v>47</v>
      </c>
      <c r="E214" s="24" t="s">
        <v>1597</v>
      </c>
      <c r="F214" s="24" t="s">
        <v>1831</v>
      </c>
      <c r="G214" s="24" t="s">
        <v>49</v>
      </c>
      <c r="H214" s="24" t="s">
        <v>1880</v>
      </c>
      <c r="I214" s="26"/>
      <c r="J214" s="26"/>
      <c r="K214" s="26"/>
      <c r="L214" s="26"/>
      <c r="M214" s="26">
        <v>0</v>
      </c>
      <c r="N214" s="24"/>
      <c r="O214" s="24" t="s">
        <v>846</v>
      </c>
      <c r="P214" s="24"/>
      <c r="Q214" s="26">
        <f t="shared" si="16"/>
        <v>0</v>
      </c>
      <c r="R214" s="26">
        <v>0</v>
      </c>
      <c r="S214" s="26">
        <v>0</v>
      </c>
      <c r="T214" s="26">
        <v>0</v>
      </c>
      <c r="U214" s="24" t="s">
        <v>53</v>
      </c>
      <c r="V214" s="9">
        <f t="shared" si="14"/>
        <v>0</v>
      </c>
      <c r="W214" s="26">
        <v>0</v>
      </c>
      <c r="X214" s="24" t="s">
        <v>53</v>
      </c>
      <c r="Y214" s="9">
        <f t="shared" si="15"/>
        <v>0</v>
      </c>
      <c r="Z214" s="26">
        <v>0</v>
      </c>
      <c r="AA214" s="24" t="s">
        <v>53</v>
      </c>
      <c r="AB214" s="26">
        <v>0</v>
      </c>
      <c r="AC214" s="26">
        <v>0</v>
      </c>
      <c r="AD214" s="24" t="s">
        <v>53</v>
      </c>
      <c r="AE214" s="26">
        <v>0</v>
      </c>
      <c r="AF214" s="24">
        <v>0</v>
      </c>
      <c r="AG214" s="24" t="s">
        <v>53</v>
      </c>
      <c r="AH214" s="26">
        <v>0</v>
      </c>
      <c r="AI214" s="26">
        <v>0</v>
      </c>
      <c r="AJ214" s="24" t="s">
        <v>53</v>
      </c>
      <c r="AK214" s="26">
        <v>0</v>
      </c>
      <c r="AL214" s="26">
        <v>0</v>
      </c>
      <c r="AM214" s="25"/>
      <c r="AN214" s="24"/>
      <c r="AO214" s="25"/>
      <c r="AP214" s="24"/>
    </row>
    <row r="215" spans="1:42" s="29" customFormat="1" x14ac:dyDescent="0.25">
      <c r="A215" s="24" t="s">
        <v>365</v>
      </c>
      <c r="B215" s="28">
        <v>44839</v>
      </c>
      <c r="C215" s="24" t="s">
        <v>808</v>
      </c>
      <c r="D215" s="24" t="s">
        <v>935</v>
      </c>
      <c r="E215" s="24" t="s">
        <v>936</v>
      </c>
      <c r="F215" s="24" t="s">
        <v>1003</v>
      </c>
      <c r="G215" s="24" t="s">
        <v>49</v>
      </c>
      <c r="H215" s="24" t="s">
        <v>1004</v>
      </c>
      <c r="I215" s="26" t="s">
        <v>51</v>
      </c>
      <c r="J215" s="26" t="s">
        <v>51</v>
      </c>
      <c r="K215" s="26" t="s">
        <v>51</v>
      </c>
      <c r="L215" s="26" t="s">
        <v>51</v>
      </c>
      <c r="M215" s="26">
        <v>0</v>
      </c>
      <c r="N215" s="24" t="s">
        <v>51</v>
      </c>
      <c r="O215" s="24" t="s">
        <v>52</v>
      </c>
      <c r="P215" s="24" t="s">
        <v>51</v>
      </c>
      <c r="Q215" s="26">
        <f t="shared" si="16"/>
        <v>4371.3946480000004</v>
      </c>
      <c r="R215" s="26">
        <v>0</v>
      </c>
      <c r="S215" s="26">
        <v>3832.38</v>
      </c>
      <c r="T215" s="26">
        <v>0</v>
      </c>
      <c r="U215" s="24" t="s">
        <v>53</v>
      </c>
      <c r="V215" s="9">
        <f t="shared" si="14"/>
        <v>0</v>
      </c>
      <c r="W215" s="26">
        <v>464.6678</v>
      </c>
      <c r="X215" s="24" t="s">
        <v>53</v>
      </c>
      <c r="Y215" s="9">
        <f t="shared" si="15"/>
        <v>74.346848000000008</v>
      </c>
      <c r="Z215" s="26">
        <v>0</v>
      </c>
      <c r="AA215" s="24" t="s">
        <v>53</v>
      </c>
      <c r="AB215" s="26">
        <v>0</v>
      </c>
      <c r="AC215" s="26">
        <v>0</v>
      </c>
      <c r="AD215" s="24" t="s">
        <v>53</v>
      </c>
      <c r="AE215" s="26">
        <v>0</v>
      </c>
      <c r="AF215" s="24">
        <v>0</v>
      </c>
      <c r="AG215" s="24" t="s">
        <v>53</v>
      </c>
      <c r="AH215" s="26">
        <v>0</v>
      </c>
      <c r="AI215" s="26">
        <v>0</v>
      </c>
      <c r="AJ215" s="24" t="s">
        <v>53</v>
      </c>
      <c r="AK215" s="26">
        <v>0</v>
      </c>
      <c r="AL215" s="26">
        <v>0</v>
      </c>
      <c r="AM215" s="25" t="s">
        <v>51</v>
      </c>
      <c r="AN215" s="24" t="s">
        <v>51</v>
      </c>
      <c r="AO215" s="25" t="s">
        <v>51</v>
      </c>
      <c r="AP215" s="24" t="s">
        <v>51</v>
      </c>
    </row>
    <row r="216" spans="1:42" s="29" customFormat="1" x14ac:dyDescent="0.25">
      <c r="A216" s="24" t="s">
        <v>1234</v>
      </c>
      <c r="B216" s="28">
        <v>44839</v>
      </c>
      <c r="C216" s="24" t="s">
        <v>808</v>
      </c>
      <c r="D216" s="24" t="s">
        <v>935</v>
      </c>
      <c r="E216" s="24" t="s">
        <v>936</v>
      </c>
      <c r="F216" s="24" t="s">
        <v>1003</v>
      </c>
      <c r="G216" s="24" t="s">
        <v>63</v>
      </c>
      <c r="H216" s="24" t="s">
        <v>51</v>
      </c>
      <c r="I216" s="26" t="s">
        <v>1005</v>
      </c>
      <c r="J216" s="26" t="s">
        <v>51</v>
      </c>
      <c r="K216" s="26" t="s">
        <v>1006</v>
      </c>
      <c r="L216" s="26" t="s">
        <v>305</v>
      </c>
      <c r="M216" s="26">
        <v>46.84</v>
      </c>
      <c r="N216" s="24" t="s">
        <v>66</v>
      </c>
      <c r="O216" s="24" t="s">
        <v>1007</v>
      </c>
      <c r="P216" s="24" t="s">
        <v>1008</v>
      </c>
      <c r="Q216" s="26">
        <f t="shared" si="16"/>
        <v>-46.84</v>
      </c>
      <c r="R216" s="26">
        <v>0</v>
      </c>
      <c r="S216" s="26">
        <v>-46.84</v>
      </c>
      <c r="T216" s="26">
        <v>0</v>
      </c>
      <c r="U216" s="24" t="s">
        <v>53</v>
      </c>
      <c r="V216" s="9">
        <f t="shared" si="14"/>
        <v>0</v>
      </c>
      <c r="W216" s="26">
        <v>0</v>
      </c>
      <c r="X216" s="24" t="s">
        <v>53</v>
      </c>
      <c r="Y216" s="9">
        <f t="shared" si="15"/>
        <v>0</v>
      </c>
      <c r="Z216" s="26">
        <v>0</v>
      </c>
      <c r="AA216" s="24" t="s">
        <v>53</v>
      </c>
      <c r="AB216" s="26">
        <v>0</v>
      </c>
      <c r="AC216" s="26">
        <v>0</v>
      </c>
      <c r="AD216" s="24" t="s">
        <v>53</v>
      </c>
      <c r="AE216" s="26">
        <v>0</v>
      </c>
      <c r="AF216" s="24">
        <v>0</v>
      </c>
      <c r="AG216" s="24" t="s">
        <v>53</v>
      </c>
      <c r="AH216" s="26">
        <v>0</v>
      </c>
      <c r="AI216" s="26">
        <v>0</v>
      </c>
      <c r="AJ216" s="24" t="s">
        <v>53</v>
      </c>
      <c r="AK216" s="26">
        <v>0</v>
      </c>
      <c r="AL216" s="26">
        <v>0</v>
      </c>
      <c r="AM216" s="25" t="s">
        <v>51</v>
      </c>
      <c r="AN216" s="24" t="s">
        <v>51</v>
      </c>
      <c r="AO216" s="25" t="s">
        <v>51</v>
      </c>
      <c r="AP216" s="24" t="s">
        <v>51</v>
      </c>
    </row>
    <row r="217" spans="1:42" s="29" customFormat="1" x14ac:dyDescent="0.25">
      <c r="A217" s="24" t="s">
        <v>1235</v>
      </c>
      <c r="B217" s="28">
        <v>44839</v>
      </c>
      <c r="C217" s="24" t="s">
        <v>1350</v>
      </c>
      <c r="D217" s="24" t="s">
        <v>935</v>
      </c>
      <c r="E217" s="24" t="s">
        <v>1354</v>
      </c>
      <c r="F217" s="24" t="s">
        <v>1429</v>
      </c>
      <c r="G217" s="24" t="s">
        <v>49</v>
      </c>
      <c r="H217" s="24" t="s">
        <v>1430</v>
      </c>
      <c r="I217" s="26" t="s">
        <v>51</v>
      </c>
      <c r="J217" s="26" t="s">
        <v>51</v>
      </c>
      <c r="K217" s="26" t="s">
        <v>51</v>
      </c>
      <c r="L217" s="26" t="s">
        <v>51</v>
      </c>
      <c r="M217" s="26">
        <v>0</v>
      </c>
      <c r="N217" s="24" t="s">
        <v>51</v>
      </c>
      <c r="O217" s="24" t="s">
        <v>52</v>
      </c>
      <c r="P217" s="24" t="s">
        <v>51</v>
      </c>
      <c r="Q217" s="26">
        <f t="shared" si="16"/>
        <v>5102.1664200000005</v>
      </c>
      <c r="R217" s="26">
        <v>0</v>
      </c>
      <c r="S217" s="26">
        <v>4056.8547500000009</v>
      </c>
      <c r="T217" s="26">
        <v>0</v>
      </c>
      <c r="U217" s="24" t="s">
        <v>53</v>
      </c>
      <c r="V217" s="9">
        <f t="shared" si="14"/>
        <v>0</v>
      </c>
      <c r="W217" s="26">
        <v>901.13074999999992</v>
      </c>
      <c r="X217" s="24" t="s">
        <v>54</v>
      </c>
      <c r="Y217" s="9">
        <f t="shared" si="15"/>
        <v>144.18091999999999</v>
      </c>
      <c r="Z217" s="26">
        <v>0</v>
      </c>
      <c r="AA217" s="24" t="s">
        <v>53</v>
      </c>
      <c r="AB217" s="26">
        <v>0</v>
      </c>
      <c r="AC217" s="26">
        <v>0</v>
      </c>
      <c r="AD217" s="24" t="s">
        <v>53</v>
      </c>
      <c r="AE217" s="26">
        <v>0</v>
      </c>
      <c r="AF217" s="24">
        <v>0</v>
      </c>
      <c r="AG217" s="24" t="s">
        <v>53</v>
      </c>
      <c r="AH217" s="26">
        <v>0</v>
      </c>
      <c r="AI217" s="26">
        <v>0</v>
      </c>
      <c r="AJ217" s="24" t="s">
        <v>53</v>
      </c>
      <c r="AK217" s="26">
        <v>0</v>
      </c>
      <c r="AL217" s="26">
        <v>0</v>
      </c>
      <c r="AM217" s="25" t="s">
        <v>51</v>
      </c>
      <c r="AN217" s="24" t="s">
        <v>51</v>
      </c>
      <c r="AO217" s="25" t="s">
        <v>51</v>
      </c>
      <c r="AP217" s="24" t="s">
        <v>51</v>
      </c>
    </row>
    <row r="218" spans="1:42" s="29" customFormat="1" x14ac:dyDescent="0.25">
      <c r="A218" s="24" t="s">
        <v>1236</v>
      </c>
      <c r="B218" s="28">
        <v>44839</v>
      </c>
      <c r="C218" s="24" t="s">
        <v>1350</v>
      </c>
      <c r="D218" s="24" t="s">
        <v>935</v>
      </c>
      <c r="E218" s="24" t="s">
        <v>1354</v>
      </c>
      <c r="F218" s="24" t="s">
        <v>1429</v>
      </c>
      <c r="G218" s="24" t="s">
        <v>63</v>
      </c>
      <c r="H218" s="24" t="s">
        <v>51</v>
      </c>
      <c r="I218" s="26" t="s">
        <v>777</v>
      </c>
      <c r="J218" s="26" t="s">
        <v>51</v>
      </c>
      <c r="K218" s="26" t="s">
        <v>1431</v>
      </c>
      <c r="L218" s="26" t="s">
        <v>305</v>
      </c>
      <c r="M218" s="26">
        <v>46.33</v>
      </c>
      <c r="N218" s="24" t="s">
        <v>66</v>
      </c>
      <c r="O218" s="24" t="s">
        <v>1432</v>
      </c>
      <c r="P218" s="24" t="s">
        <v>1433</v>
      </c>
      <c r="Q218" s="26">
        <f t="shared" si="16"/>
        <v>-46.332700000000003</v>
      </c>
      <c r="R218" s="26">
        <v>0</v>
      </c>
      <c r="S218" s="26">
        <v>-26.6707</v>
      </c>
      <c r="T218" s="26">
        <v>0</v>
      </c>
      <c r="U218" s="24" t="s">
        <v>53</v>
      </c>
      <c r="V218" s="9">
        <f t="shared" si="14"/>
        <v>0</v>
      </c>
      <c r="W218" s="26">
        <v>-16.95</v>
      </c>
      <c r="X218" s="24" t="s">
        <v>54</v>
      </c>
      <c r="Y218" s="9">
        <f t="shared" si="15"/>
        <v>-2.7119999999999997</v>
      </c>
      <c r="Z218" s="26">
        <v>0</v>
      </c>
      <c r="AA218" s="24" t="s">
        <v>53</v>
      </c>
      <c r="AB218" s="26">
        <v>0</v>
      </c>
      <c r="AC218" s="26">
        <v>0</v>
      </c>
      <c r="AD218" s="24" t="s">
        <v>53</v>
      </c>
      <c r="AE218" s="26">
        <v>0</v>
      </c>
      <c r="AF218" s="24">
        <v>0</v>
      </c>
      <c r="AG218" s="24" t="s">
        <v>53</v>
      </c>
      <c r="AH218" s="26">
        <v>0</v>
      </c>
      <c r="AI218" s="26">
        <v>0</v>
      </c>
      <c r="AJ218" s="24" t="s">
        <v>53</v>
      </c>
      <c r="AK218" s="26">
        <v>0</v>
      </c>
      <c r="AL218" s="26">
        <v>0</v>
      </c>
      <c r="AM218" s="25" t="s">
        <v>51</v>
      </c>
      <c r="AN218" s="24" t="s">
        <v>51</v>
      </c>
      <c r="AO218" s="25" t="s">
        <v>51</v>
      </c>
      <c r="AP218" s="24" t="s">
        <v>51</v>
      </c>
    </row>
    <row r="219" spans="1:42" s="29" customFormat="1" x14ac:dyDescent="0.25">
      <c r="A219" s="24" t="s">
        <v>1237</v>
      </c>
      <c r="B219" s="28">
        <v>44839</v>
      </c>
      <c r="C219" s="24" t="s">
        <v>1596</v>
      </c>
      <c r="D219" s="24" t="s">
        <v>935</v>
      </c>
      <c r="E219" s="24" t="s">
        <v>1600</v>
      </c>
      <c r="F219" s="24" t="s">
        <v>1694</v>
      </c>
      <c r="G219" s="24" t="s">
        <v>49</v>
      </c>
      <c r="H219" s="24" t="s">
        <v>1703</v>
      </c>
      <c r="I219" s="26" t="s">
        <v>51</v>
      </c>
      <c r="J219" s="26" t="s">
        <v>51</v>
      </c>
      <c r="K219" s="26" t="s">
        <v>51</v>
      </c>
      <c r="L219" s="26" t="s">
        <v>51</v>
      </c>
      <c r="M219" s="26">
        <v>0</v>
      </c>
      <c r="N219" s="24" t="s">
        <v>51</v>
      </c>
      <c r="O219" s="24" t="s">
        <v>52</v>
      </c>
      <c r="P219" s="24" t="s">
        <v>51</v>
      </c>
      <c r="Q219" s="26">
        <f t="shared" si="16"/>
        <v>4582.1520379999993</v>
      </c>
      <c r="R219" s="26">
        <v>0</v>
      </c>
      <c r="S219" s="26">
        <v>2737.28</v>
      </c>
      <c r="T219" s="26">
        <v>0</v>
      </c>
      <c r="U219" s="24" t="s">
        <v>53</v>
      </c>
      <c r="V219" s="9">
        <f t="shared" si="14"/>
        <v>0</v>
      </c>
      <c r="W219" s="26">
        <v>1570.6842999999999</v>
      </c>
      <c r="X219" s="24" t="s">
        <v>53</v>
      </c>
      <c r="Y219" s="9">
        <f t="shared" si="15"/>
        <v>251.30948799999999</v>
      </c>
      <c r="Z219" s="26">
        <v>0</v>
      </c>
      <c r="AA219" s="24" t="s">
        <v>53</v>
      </c>
      <c r="AB219" s="26">
        <v>0</v>
      </c>
      <c r="AC219" s="26">
        <v>21.18355</v>
      </c>
      <c r="AD219" s="24" t="s">
        <v>82</v>
      </c>
      <c r="AE219" s="26">
        <v>1.6947000000000001</v>
      </c>
      <c r="AF219" s="24">
        <v>0</v>
      </c>
      <c r="AG219" s="24" t="s">
        <v>53</v>
      </c>
      <c r="AH219" s="26">
        <v>0</v>
      </c>
      <c r="AI219" s="26">
        <v>0</v>
      </c>
      <c r="AJ219" s="24" t="s">
        <v>53</v>
      </c>
      <c r="AK219" s="26">
        <v>0</v>
      </c>
      <c r="AL219" s="26">
        <v>0</v>
      </c>
      <c r="AM219" s="25" t="s">
        <v>51</v>
      </c>
      <c r="AN219" s="24" t="s">
        <v>51</v>
      </c>
      <c r="AO219" s="25" t="s">
        <v>51</v>
      </c>
      <c r="AP219" s="24" t="s">
        <v>51</v>
      </c>
    </row>
    <row r="220" spans="1:42" s="29" customFormat="1" x14ac:dyDescent="0.25">
      <c r="A220" s="24" t="s">
        <v>1238</v>
      </c>
      <c r="B220" s="28">
        <v>44839</v>
      </c>
      <c r="C220" s="24" t="s">
        <v>1596</v>
      </c>
      <c r="D220" s="24" t="s">
        <v>935</v>
      </c>
      <c r="E220" s="24" t="s">
        <v>1600</v>
      </c>
      <c r="F220" s="24" t="s">
        <v>1694</v>
      </c>
      <c r="G220" s="24" t="s">
        <v>63</v>
      </c>
      <c r="H220" s="24" t="s">
        <v>51</v>
      </c>
      <c r="I220" s="26" t="s">
        <v>1704</v>
      </c>
      <c r="J220" s="26" t="s">
        <v>51</v>
      </c>
      <c r="K220" s="26" t="s">
        <v>1705</v>
      </c>
      <c r="L220" s="26" t="s">
        <v>1702</v>
      </c>
      <c r="M220" s="26">
        <v>21.38</v>
      </c>
      <c r="N220" s="24" t="s">
        <v>66</v>
      </c>
      <c r="O220" s="24" t="s">
        <v>1706</v>
      </c>
      <c r="P220" s="24" t="s">
        <v>1707</v>
      </c>
      <c r="Q220" s="26">
        <f t="shared" si="16"/>
        <v>-21.378799999999998</v>
      </c>
      <c r="R220" s="26">
        <v>0</v>
      </c>
      <c r="S220" s="26">
        <v>0</v>
      </c>
      <c r="T220" s="26">
        <v>0</v>
      </c>
      <c r="U220" s="24" t="s">
        <v>53</v>
      </c>
      <c r="V220" s="9">
        <f t="shared" si="14"/>
        <v>0</v>
      </c>
      <c r="W220" s="26">
        <v>-18.43</v>
      </c>
      <c r="X220" s="24" t="s">
        <v>54</v>
      </c>
      <c r="Y220" s="9">
        <f t="shared" si="15"/>
        <v>-2.9487999999999999</v>
      </c>
      <c r="Z220" s="26">
        <v>0</v>
      </c>
      <c r="AA220" s="24" t="s">
        <v>53</v>
      </c>
      <c r="AB220" s="26">
        <v>0</v>
      </c>
      <c r="AC220" s="26">
        <v>0</v>
      </c>
      <c r="AD220" s="24" t="s">
        <v>53</v>
      </c>
      <c r="AE220" s="26">
        <v>0</v>
      </c>
      <c r="AF220" s="24">
        <v>0</v>
      </c>
      <c r="AG220" s="24" t="s">
        <v>53</v>
      </c>
      <c r="AH220" s="26">
        <v>0</v>
      </c>
      <c r="AI220" s="26">
        <v>0</v>
      </c>
      <c r="AJ220" s="24" t="s">
        <v>53</v>
      </c>
      <c r="AK220" s="26">
        <v>0</v>
      </c>
      <c r="AL220" s="26">
        <v>0</v>
      </c>
      <c r="AM220" s="25" t="s">
        <v>51</v>
      </c>
      <c r="AN220" s="24" t="s">
        <v>51</v>
      </c>
      <c r="AO220" s="25" t="s">
        <v>51</v>
      </c>
      <c r="AP220" s="24" t="s">
        <v>51</v>
      </c>
    </row>
    <row r="221" spans="1:42" s="29" customFormat="1" x14ac:dyDescent="0.25">
      <c r="A221" s="24" t="s">
        <v>1239</v>
      </c>
      <c r="B221" s="28">
        <v>44839</v>
      </c>
      <c r="C221" s="24" t="s">
        <v>1596</v>
      </c>
      <c r="D221" s="24" t="s">
        <v>935</v>
      </c>
      <c r="E221" s="24" t="s">
        <v>1600</v>
      </c>
      <c r="F221" s="24" t="s">
        <v>1694</v>
      </c>
      <c r="G221" s="24" t="s">
        <v>63</v>
      </c>
      <c r="H221" s="24" t="s">
        <v>51</v>
      </c>
      <c r="I221" s="26" t="s">
        <v>1708</v>
      </c>
      <c r="J221" s="26" t="s">
        <v>51</v>
      </c>
      <c r="K221" s="26" t="s">
        <v>1709</v>
      </c>
      <c r="L221" s="26" t="s">
        <v>1702</v>
      </c>
      <c r="M221" s="26">
        <v>5.65</v>
      </c>
      <c r="N221" s="24" t="s">
        <v>66</v>
      </c>
      <c r="O221" s="24" t="s">
        <v>1710</v>
      </c>
      <c r="P221" s="24" t="s">
        <v>1711</v>
      </c>
      <c r="Q221" s="26">
        <f t="shared" si="16"/>
        <v>-5.65</v>
      </c>
      <c r="R221" s="26">
        <v>0</v>
      </c>
      <c r="S221" s="26">
        <v>-5.65</v>
      </c>
      <c r="T221" s="26">
        <v>0</v>
      </c>
      <c r="U221" s="24" t="s">
        <v>53</v>
      </c>
      <c r="V221" s="9">
        <f t="shared" si="14"/>
        <v>0</v>
      </c>
      <c r="W221" s="26">
        <v>0</v>
      </c>
      <c r="X221" s="24" t="s">
        <v>53</v>
      </c>
      <c r="Y221" s="9">
        <f t="shared" si="15"/>
        <v>0</v>
      </c>
      <c r="Z221" s="26">
        <v>0</v>
      </c>
      <c r="AA221" s="24" t="s">
        <v>53</v>
      </c>
      <c r="AB221" s="26">
        <v>0</v>
      </c>
      <c r="AC221" s="26">
        <v>0</v>
      </c>
      <c r="AD221" s="24" t="s">
        <v>53</v>
      </c>
      <c r="AE221" s="26">
        <v>0</v>
      </c>
      <c r="AF221" s="24">
        <v>0</v>
      </c>
      <c r="AG221" s="24" t="s">
        <v>53</v>
      </c>
      <c r="AH221" s="26">
        <v>0</v>
      </c>
      <c r="AI221" s="26">
        <v>0</v>
      </c>
      <c r="AJ221" s="24" t="s">
        <v>53</v>
      </c>
      <c r="AK221" s="26">
        <v>0</v>
      </c>
      <c r="AL221" s="26">
        <v>0</v>
      </c>
      <c r="AM221" s="25" t="s">
        <v>51</v>
      </c>
      <c r="AN221" s="24" t="s">
        <v>51</v>
      </c>
      <c r="AO221" s="25" t="s">
        <v>51</v>
      </c>
      <c r="AP221" s="24" t="s">
        <v>51</v>
      </c>
    </row>
    <row r="222" spans="1:42" x14ac:dyDescent="0.25">
      <c r="A222" s="24" t="s">
        <v>1240</v>
      </c>
      <c r="B222" s="2">
        <v>44839</v>
      </c>
      <c r="C222" s="3" t="s">
        <v>808</v>
      </c>
      <c r="D222" s="3" t="s">
        <v>90</v>
      </c>
      <c r="E222" s="3" t="s">
        <v>97</v>
      </c>
      <c r="F222" s="3" t="s">
        <v>875</v>
      </c>
      <c r="G222" s="3" t="s">
        <v>49</v>
      </c>
      <c r="H222" s="3" t="s">
        <v>341</v>
      </c>
      <c r="I222" s="9" t="s">
        <v>51</v>
      </c>
      <c r="J222" s="9" t="s">
        <v>51</v>
      </c>
      <c r="K222" s="9" t="s">
        <v>51</v>
      </c>
      <c r="L222" s="9" t="s">
        <v>51</v>
      </c>
      <c r="M222" s="9">
        <v>0</v>
      </c>
      <c r="N222" s="3" t="s">
        <v>51</v>
      </c>
      <c r="O222" s="3" t="s">
        <v>52</v>
      </c>
      <c r="P222" s="3" t="s">
        <v>51</v>
      </c>
      <c r="Q222" s="9">
        <v>13131.778449999994</v>
      </c>
      <c r="R222" s="9">
        <v>0</v>
      </c>
      <c r="S222" s="9">
        <v>9382.5267500000009</v>
      </c>
      <c r="T222" s="9">
        <v>0</v>
      </c>
      <c r="U222" s="3" t="s">
        <v>53</v>
      </c>
      <c r="V222" s="9">
        <f t="shared" si="14"/>
        <v>0</v>
      </c>
      <c r="W222" s="9">
        <v>3232.1137999999996</v>
      </c>
      <c r="X222" s="3" t="s">
        <v>53</v>
      </c>
      <c r="Y222" s="9">
        <f t="shared" si="15"/>
        <v>517.13820799999996</v>
      </c>
      <c r="Z222" s="9">
        <v>0</v>
      </c>
      <c r="AA222" s="3" t="s">
        <v>53</v>
      </c>
      <c r="AB222" s="9">
        <v>0</v>
      </c>
      <c r="AC222" s="9">
        <v>0</v>
      </c>
      <c r="AD222" s="3" t="s">
        <v>53</v>
      </c>
      <c r="AE222" s="9">
        <v>0</v>
      </c>
      <c r="AF222" s="3">
        <v>0</v>
      </c>
      <c r="AG222" s="3" t="s">
        <v>53</v>
      </c>
      <c r="AH222" s="9">
        <v>0</v>
      </c>
      <c r="AI222" s="9">
        <v>0</v>
      </c>
      <c r="AJ222" s="3" t="s">
        <v>53</v>
      </c>
      <c r="AK222" s="9">
        <v>0</v>
      </c>
      <c r="AL222" s="9">
        <v>0</v>
      </c>
      <c r="AM222" s="18" t="s">
        <v>51</v>
      </c>
      <c r="AN222" s="3" t="s">
        <v>51</v>
      </c>
      <c r="AO222" s="18" t="s">
        <v>51</v>
      </c>
      <c r="AP222" s="3" t="s">
        <v>51</v>
      </c>
    </row>
    <row r="223" spans="1:42" s="29" customFormat="1" x14ac:dyDescent="0.25">
      <c r="A223" s="24" t="s">
        <v>1241</v>
      </c>
      <c r="B223" s="28">
        <v>44839</v>
      </c>
      <c r="C223" s="24" t="s">
        <v>1350</v>
      </c>
      <c r="D223" s="24" t="s">
        <v>90</v>
      </c>
      <c r="E223" s="24" t="s">
        <v>1361</v>
      </c>
      <c r="F223" s="24" t="s">
        <v>1434</v>
      </c>
      <c r="G223" s="24" t="s">
        <v>49</v>
      </c>
      <c r="H223" s="24" t="s">
        <v>1435</v>
      </c>
      <c r="I223" s="26" t="s">
        <v>51</v>
      </c>
      <c r="J223" s="26" t="s">
        <v>51</v>
      </c>
      <c r="K223" s="26" t="s">
        <v>51</v>
      </c>
      <c r="L223" s="26" t="s">
        <v>51</v>
      </c>
      <c r="M223" s="26">
        <v>0</v>
      </c>
      <c r="N223" s="24" t="s">
        <v>51</v>
      </c>
      <c r="O223" s="24" t="s">
        <v>52</v>
      </c>
      <c r="P223" s="24" t="s">
        <v>51</v>
      </c>
      <c r="Q223" s="26">
        <f t="shared" ref="Q223:Q238" si="17">+S223+T223+V223+W223+Y223+Z223+AB223+AC223+AE223</f>
        <v>3506.4324539999998</v>
      </c>
      <c r="R223" s="26">
        <v>0</v>
      </c>
      <c r="S223" s="26">
        <v>2362.5687499999999</v>
      </c>
      <c r="T223" s="26">
        <v>0</v>
      </c>
      <c r="U223" s="24" t="s">
        <v>53</v>
      </c>
      <c r="V223" s="9">
        <f t="shared" si="14"/>
        <v>0</v>
      </c>
      <c r="W223" s="26">
        <v>986.08939999999996</v>
      </c>
      <c r="X223" s="24" t="s">
        <v>54</v>
      </c>
      <c r="Y223" s="9">
        <f t="shared" si="15"/>
        <v>157.774304</v>
      </c>
      <c r="Z223" s="26">
        <v>0</v>
      </c>
      <c r="AA223" s="24" t="s">
        <v>53</v>
      </c>
      <c r="AB223" s="26">
        <v>0</v>
      </c>
      <c r="AC223" s="26">
        <v>0</v>
      </c>
      <c r="AD223" s="24" t="s">
        <v>53</v>
      </c>
      <c r="AE223" s="26">
        <v>0</v>
      </c>
      <c r="AF223" s="24">
        <v>0</v>
      </c>
      <c r="AG223" s="24" t="s">
        <v>53</v>
      </c>
      <c r="AH223" s="26">
        <v>0</v>
      </c>
      <c r="AI223" s="26">
        <v>0</v>
      </c>
      <c r="AJ223" s="24" t="s">
        <v>53</v>
      </c>
      <c r="AK223" s="26">
        <v>0</v>
      </c>
      <c r="AL223" s="26">
        <v>0</v>
      </c>
      <c r="AM223" s="25" t="s">
        <v>51</v>
      </c>
      <c r="AN223" s="24" t="s">
        <v>51</v>
      </c>
      <c r="AO223" s="25" t="s">
        <v>51</v>
      </c>
      <c r="AP223" s="24" t="s">
        <v>51</v>
      </c>
    </row>
    <row r="224" spans="1:42" s="29" customFormat="1" x14ac:dyDescent="0.25">
      <c r="A224" s="24" t="s">
        <v>1242</v>
      </c>
      <c r="B224" s="28">
        <v>44839</v>
      </c>
      <c r="C224" s="24" t="s">
        <v>1350</v>
      </c>
      <c r="D224" s="24" t="s">
        <v>90</v>
      </c>
      <c r="E224" s="24" t="s">
        <v>1361</v>
      </c>
      <c r="F224" s="24" t="s">
        <v>1434</v>
      </c>
      <c r="G224" s="24" t="s">
        <v>49</v>
      </c>
      <c r="H224" s="24" t="s">
        <v>1436</v>
      </c>
      <c r="I224" s="26" t="s">
        <v>51</v>
      </c>
      <c r="J224" s="26" t="s">
        <v>51</v>
      </c>
      <c r="K224" s="26" t="s">
        <v>51</v>
      </c>
      <c r="L224" s="26" t="s">
        <v>51</v>
      </c>
      <c r="M224" s="26">
        <v>0</v>
      </c>
      <c r="N224" s="24" t="s">
        <v>51</v>
      </c>
      <c r="O224" s="24" t="s">
        <v>1437</v>
      </c>
      <c r="P224" s="24" t="s">
        <v>1438</v>
      </c>
      <c r="Q224" s="26">
        <f t="shared" si="17"/>
        <v>32.913600000000002</v>
      </c>
      <c r="R224" s="26">
        <v>0</v>
      </c>
      <c r="S224" s="26">
        <v>8.5999999999999979</v>
      </c>
      <c r="T224" s="26">
        <v>0</v>
      </c>
      <c r="U224" s="24" t="s">
        <v>53</v>
      </c>
      <c r="V224" s="9">
        <f t="shared" si="14"/>
        <v>0</v>
      </c>
      <c r="W224" s="26">
        <v>20.96</v>
      </c>
      <c r="X224" s="24" t="s">
        <v>54</v>
      </c>
      <c r="Y224" s="9">
        <f t="shared" si="15"/>
        <v>3.3536000000000001</v>
      </c>
      <c r="Z224" s="26">
        <v>0</v>
      </c>
      <c r="AA224" s="24" t="s">
        <v>53</v>
      </c>
      <c r="AB224" s="26">
        <v>0</v>
      </c>
      <c r="AC224" s="26">
        <v>0</v>
      </c>
      <c r="AD224" s="24" t="s">
        <v>53</v>
      </c>
      <c r="AE224" s="26">
        <v>0</v>
      </c>
      <c r="AF224" s="24">
        <v>0</v>
      </c>
      <c r="AG224" s="24" t="s">
        <v>53</v>
      </c>
      <c r="AH224" s="26">
        <v>0</v>
      </c>
      <c r="AI224" s="26">
        <v>0</v>
      </c>
      <c r="AJ224" s="24" t="s">
        <v>53</v>
      </c>
      <c r="AK224" s="26">
        <v>0</v>
      </c>
      <c r="AL224" s="26">
        <v>0</v>
      </c>
      <c r="AM224" s="25" t="s">
        <v>51</v>
      </c>
      <c r="AN224" s="24" t="s">
        <v>51</v>
      </c>
      <c r="AO224" s="25" t="s">
        <v>51</v>
      </c>
      <c r="AP224" s="24" t="s">
        <v>51</v>
      </c>
    </row>
    <row r="225" spans="1:42" s="29" customFormat="1" x14ac:dyDescent="0.25">
      <c r="A225" s="24" t="s">
        <v>1243</v>
      </c>
      <c r="B225" s="28">
        <v>44839</v>
      </c>
      <c r="C225" s="24" t="s">
        <v>1350</v>
      </c>
      <c r="D225" s="24" t="s">
        <v>90</v>
      </c>
      <c r="E225" s="24" t="s">
        <v>1361</v>
      </c>
      <c r="F225" s="24" t="s">
        <v>1434</v>
      </c>
      <c r="G225" s="24" t="s">
        <v>49</v>
      </c>
      <c r="H225" s="24" t="s">
        <v>1439</v>
      </c>
      <c r="I225" s="26" t="s">
        <v>51</v>
      </c>
      <c r="J225" s="26" t="s">
        <v>51</v>
      </c>
      <c r="K225" s="26" t="s">
        <v>51</v>
      </c>
      <c r="L225" s="26" t="s">
        <v>51</v>
      </c>
      <c r="M225" s="26">
        <v>0</v>
      </c>
      <c r="N225" s="24" t="s">
        <v>51</v>
      </c>
      <c r="O225" s="24" t="s">
        <v>1440</v>
      </c>
      <c r="P225" s="24" t="s">
        <v>1441</v>
      </c>
      <c r="Q225" s="26">
        <f t="shared" si="17"/>
        <v>71.825500000000005</v>
      </c>
      <c r="R225" s="26">
        <v>0</v>
      </c>
      <c r="S225" s="26">
        <v>71.825500000000005</v>
      </c>
      <c r="T225" s="26">
        <v>0</v>
      </c>
      <c r="U225" s="24" t="s">
        <v>53</v>
      </c>
      <c r="V225" s="9">
        <f t="shared" si="14"/>
        <v>0</v>
      </c>
      <c r="W225" s="26">
        <v>0</v>
      </c>
      <c r="X225" s="24" t="s">
        <v>53</v>
      </c>
      <c r="Y225" s="9">
        <f t="shared" si="15"/>
        <v>0</v>
      </c>
      <c r="Z225" s="26">
        <v>0</v>
      </c>
      <c r="AA225" s="24" t="s">
        <v>53</v>
      </c>
      <c r="AB225" s="26">
        <v>0</v>
      </c>
      <c r="AC225" s="26">
        <v>0</v>
      </c>
      <c r="AD225" s="24" t="s">
        <v>53</v>
      </c>
      <c r="AE225" s="26">
        <v>0</v>
      </c>
      <c r="AF225" s="24">
        <v>0</v>
      </c>
      <c r="AG225" s="24" t="s">
        <v>53</v>
      </c>
      <c r="AH225" s="26">
        <v>0</v>
      </c>
      <c r="AI225" s="26">
        <v>0</v>
      </c>
      <c r="AJ225" s="24" t="s">
        <v>53</v>
      </c>
      <c r="AK225" s="26">
        <v>0</v>
      </c>
      <c r="AL225" s="26">
        <v>0</v>
      </c>
      <c r="AM225" s="25" t="s">
        <v>51</v>
      </c>
      <c r="AN225" s="24" t="s">
        <v>51</v>
      </c>
      <c r="AO225" s="25" t="s">
        <v>51</v>
      </c>
      <c r="AP225" s="24" t="s">
        <v>51</v>
      </c>
    </row>
    <row r="226" spans="1:42" s="29" customFormat="1" x14ac:dyDescent="0.25">
      <c r="A226" s="24" t="s">
        <v>1244</v>
      </c>
      <c r="B226" s="28">
        <v>44839</v>
      </c>
      <c r="C226" s="24" t="s">
        <v>1350</v>
      </c>
      <c r="D226" s="24" t="s">
        <v>90</v>
      </c>
      <c r="E226" s="24" t="s">
        <v>1361</v>
      </c>
      <c r="F226" s="24" t="s">
        <v>1434</v>
      </c>
      <c r="G226" s="24" t="s">
        <v>49</v>
      </c>
      <c r="H226" s="24" t="s">
        <v>1442</v>
      </c>
      <c r="I226" s="26" t="s">
        <v>51</v>
      </c>
      <c r="J226" s="26" t="s">
        <v>51</v>
      </c>
      <c r="K226" s="26" t="s">
        <v>51</v>
      </c>
      <c r="L226" s="26" t="s">
        <v>51</v>
      </c>
      <c r="M226" s="26">
        <v>0</v>
      </c>
      <c r="N226" s="24" t="s">
        <v>51</v>
      </c>
      <c r="O226" s="24" t="s">
        <v>1443</v>
      </c>
      <c r="P226" s="24" t="s">
        <v>1444</v>
      </c>
      <c r="Q226" s="26">
        <f t="shared" si="17"/>
        <v>164.15339</v>
      </c>
      <c r="R226" s="26">
        <v>0</v>
      </c>
      <c r="S226" s="26">
        <v>72.399999999999991</v>
      </c>
      <c r="T226" s="26">
        <v>79.097750000000005</v>
      </c>
      <c r="U226" s="24" t="s">
        <v>54</v>
      </c>
      <c r="V226" s="9">
        <f t="shared" si="14"/>
        <v>12.655640000000002</v>
      </c>
      <c r="W226" s="26">
        <v>0</v>
      </c>
      <c r="X226" s="24" t="s">
        <v>53</v>
      </c>
      <c r="Y226" s="9">
        <f t="shared" si="15"/>
        <v>0</v>
      </c>
      <c r="Z226" s="26">
        <v>0</v>
      </c>
      <c r="AA226" s="24" t="s">
        <v>53</v>
      </c>
      <c r="AB226" s="26">
        <v>0</v>
      </c>
      <c r="AC226" s="26">
        <v>0</v>
      </c>
      <c r="AD226" s="24" t="s">
        <v>53</v>
      </c>
      <c r="AE226" s="26">
        <v>0</v>
      </c>
      <c r="AF226" s="24">
        <v>0</v>
      </c>
      <c r="AG226" s="24" t="s">
        <v>53</v>
      </c>
      <c r="AH226" s="26">
        <v>0</v>
      </c>
      <c r="AI226" s="26">
        <v>0</v>
      </c>
      <c r="AJ226" s="24" t="s">
        <v>53</v>
      </c>
      <c r="AK226" s="26">
        <v>0</v>
      </c>
      <c r="AL226" s="26">
        <v>0</v>
      </c>
      <c r="AM226" s="25" t="s">
        <v>51</v>
      </c>
      <c r="AN226" s="24" t="s">
        <v>51</v>
      </c>
      <c r="AO226" s="25" t="s">
        <v>51</v>
      </c>
      <c r="AP226" s="24" t="s">
        <v>51</v>
      </c>
    </row>
    <row r="227" spans="1:42" s="29" customFormat="1" x14ac:dyDescent="0.25">
      <c r="A227" s="24" t="s">
        <v>1245</v>
      </c>
      <c r="B227" s="28">
        <v>44839</v>
      </c>
      <c r="C227" s="24" t="s">
        <v>1350</v>
      </c>
      <c r="D227" s="24" t="s">
        <v>90</v>
      </c>
      <c r="E227" s="24" t="s">
        <v>1361</v>
      </c>
      <c r="F227" s="24" t="s">
        <v>1434</v>
      </c>
      <c r="G227" s="24" t="s">
        <v>49</v>
      </c>
      <c r="H227" s="24" t="s">
        <v>1445</v>
      </c>
      <c r="I227" s="26" t="s">
        <v>51</v>
      </c>
      <c r="J227" s="26" t="s">
        <v>51</v>
      </c>
      <c r="K227" s="26" t="s">
        <v>51</v>
      </c>
      <c r="L227" s="26" t="s">
        <v>51</v>
      </c>
      <c r="M227" s="26">
        <v>0</v>
      </c>
      <c r="N227" s="24" t="s">
        <v>51</v>
      </c>
      <c r="O227" s="24" t="s">
        <v>52</v>
      </c>
      <c r="P227" s="24" t="s">
        <v>51</v>
      </c>
      <c r="Q227" s="26">
        <f t="shared" si="17"/>
        <v>4863.2268000000004</v>
      </c>
      <c r="R227" s="26">
        <v>0</v>
      </c>
      <c r="S227" s="26">
        <v>3500.54</v>
      </c>
      <c r="T227" s="26">
        <v>0</v>
      </c>
      <c r="U227" s="24" t="s">
        <v>53</v>
      </c>
      <c r="V227" s="9">
        <f t="shared" si="14"/>
        <v>0</v>
      </c>
      <c r="W227" s="26">
        <v>1174.73</v>
      </c>
      <c r="X227" s="24" t="s">
        <v>53</v>
      </c>
      <c r="Y227" s="9">
        <f t="shared" si="15"/>
        <v>187.95680000000002</v>
      </c>
      <c r="Z227" s="26">
        <v>0</v>
      </c>
      <c r="AA227" s="24" t="s">
        <v>53</v>
      </c>
      <c r="AB227" s="26">
        <v>0</v>
      </c>
      <c r="AC227" s="26">
        <v>0</v>
      </c>
      <c r="AD227" s="24" t="s">
        <v>53</v>
      </c>
      <c r="AE227" s="26">
        <v>0</v>
      </c>
      <c r="AF227" s="24">
        <v>0</v>
      </c>
      <c r="AG227" s="24" t="s">
        <v>53</v>
      </c>
      <c r="AH227" s="26">
        <v>0</v>
      </c>
      <c r="AI227" s="26">
        <v>0</v>
      </c>
      <c r="AJ227" s="24" t="s">
        <v>53</v>
      </c>
      <c r="AK227" s="26">
        <v>0</v>
      </c>
      <c r="AL227" s="26">
        <v>0</v>
      </c>
      <c r="AM227" s="25" t="s">
        <v>51</v>
      </c>
      <c r="AN227" s="24" t="s">
        <v>51</v>
      </c>
      <c r="AO227" s="25" t="s">
        <v>51</v>
      </c>
      <c r="AP227" s="24" t="s">
        <v>51</v>
      </c>
    </row>
    <row r="228" spans="1:42" s="29" customFormat="1" x14ac:dyDescent="0.25">
      <c r="A228" s="24" t="s">
        <v>1246</v>
      </c>
      <c r="B228" s="28">
        <v>44839</v>
      </c>
      <c r="C228" s="24" t="s">
        <v>1350</v>
      </c>
      <c r="D228" s="24" t="s">
        <v>90</v>
      </c>
      <c r="E228" s="24" t="s">
        <v>1361</v>
      </c>
      <c r="F228" s="24" t="s">
        <v>1446</v>
      </c>
      <c r="G228" s="24" t="s">
        <v>49</v>
      </c>
      <c r="H228" s="24" t="s">
        <v>1447</v>
      </c>
      <c r="I228" s="26" t="s">
        <v>51</v>
      </c>
      <c r="J228" s="26" t="s">
        <v>51</v>
      </c>
      <c r="K228" s="26" t="s">
        <v>51</v>
      </c>
      <c r="L228" s="26" t="s">
        <v>51</v>
      </c>
      <c r="M228" s="26">
        <v>0</v>
      </c>
      <c r="N228" s="24" t="s">
        <v>51</v>
      </c>
      <c r="O228" s="24" t="s">
        <v>1448</v>
      </c>
      <c r="P228" s="24" t="s">
        <v>1449</v>
      </c>
      <c r="Q228" s="26">
        <f t="shared" si="17"/>
        <v>9.1999999999999993</v>
      </c>
      <c r="R228" s="26">
        <v>0</v>
      </c>
      <c r="S228" s="26">
        <v>9.1999999999999993</v>
      </c>
      <c r="T228" s="26">
        <v>0</v>
      </c>
      <c r="U228" s="24" t="s">
        <v>53</v>
      </c>
      <c r="V228" s="9">
        <f t="shared" si="14"/>
        <v>0</v>
      </c>
      <c r="W228" s="26">
        <v>0</v>
      </c>
      <c r="X228" s="24" t="s">
        <v>847</v>
      </c>
      <c r="Y228" s="9">
        <f t="shared" si="15"/>
        <v>0</v>
      </c>
      <c r="Z228" s="26">
        <v>0</v>
      </c>
      <c r="AA228" s="24" t="s">
        <v>53</v>
      </c>
      <c r="AB228" s="26">
        <v>0</v>
      </c>
      <c r="AC228" s="26">
        <v>0</v>
      </c>
      <c r="AD228" s="24" t="s">
        <v>53</v>
      </c>
      <c r="AE228" s="26">
        <v>0</v>
      </c>
      <c r="AF228" s="24">
        <v>0</v>
      </c>
      <c r="AG228" s="24" t="s">
        <v>53</v>
      </c>
      <c r="AH228" s="26">
        <v>0</v>
      </c>
      <c r="AI228" s="26">
        <v>0</v>
      </c>
      <c r="AJ228" s="24" t="s">
        <v>53</v>
      </c>
      <c r="AK228" s="26">
        <v>0</v>
      </c>
      <c r="AL228" s="26">
        <v>0</v>
      </c>
      <c r="AM228" s="25" t="s">
        <v>51</v>
      </c>
      <c r="AN228" s="24" t="s">
        <v>51</v>
      </c>
      <c r="AO228" s="25" t="s">
        <v>51</v>
      </c>
      <c r="AP228" s="24" t="s">
        <v>51</v>
      </c>
    </row>
    <row r="229" spans="1:42" s="29" customFormat="1" x14ac:dyDescent="0.25">
      <c r="A229" s="24" t="s">
        <v>1247</v>
      </c>
      <c r="B229" s="28">
        <v>44839</v>
      </c>
      <c r="C229" s="24" t="s">
        <v>1596</v>
      </c>
      <c r="D229" s="24" t="s">
        <v>90</v>
      </c>
      <c r="E229" s="24" t="s">
        <v>1603</v>
      </c>
      <c r="F229" s="24" t="s">
        <v>1712</v>
      </c>
      <c r="G229" s="24" t="s">
        <v>49</v>
      </c>
      <c r="H229" s="24" t="s">
        <v>1713</v>
      </c>
      <c r="I229" s="26" t="s">
        <v>51</v>
      </c>
      <c r="J229" s="26" t="s">
        <v>51</v>
      </c>
      <c r="K229" s="26" t="s">
        <v>51</v>
      </c>
      <c r="L229" s="26" t="s">
        <v>51</v>
      </c>
      <c r="M229" s="26">
        <v>0</v>
      </c>
      <c r="N229" s="24" t="s">
        <v>51</v>
      </c>
      <c r="O229" s="24" t="s">
        <v>52</v>
      </c>
      <c r="P229" s="24" t="s">
        <v>51</v>
      </c>
      <c r="Q229" s="26">
        <f t="shared" si="17"/>
        <v>1985.2231259999999</v>
      </c>
      <c r="R229" s="26">
        <v>0</v>
      </c>
      <c r="S229" s="26">
        <v>1497.3417999999999</v>
      </c>
      <c r="T229" s="26">
        <v>0</v>
      </c>
      <c r="U229" s="24" t="s">
        <v>53</v>
      </c>
      <c r="V229" s="9">
        <f t="shared" si="14"/>
        <v>0</v>
      </c>
      <c r="W229" s="26">
        <v>420.58735000000007</v>
      </c>
      <c r="X229" s="24" t="s">
        <v>54</v>
      </c>
      <c r="Y229" s="9">
        <f t="shared" si="15"/>
        <v>67.293976000000015</v>
      </c>
      <c r="Z229" s="26">
        <v>0</v>
      </c>
      <c r="AA229" s="24" t="s">
        <v>53</v>
      </c>
      <c r="AB229" s="26">
        <v>0</v>
      </c>
      <c r="AC229" s="26">
        <v>0</v>
      </c>
      <c r="AD229" s="24" t="s">
        <v>53</v>
      </c>
      <c r="AE229" s="26">
        <v>0</v>
      </c>
      <c r="AF229" s="24">
        <v>0</v>
      </c>
      <c r="AG229" s="24" t="s">
        <v>53</v>
      </c>
      <c r="AH229" s="26">
        <v>0</v>
      </c>
      <c r="AI229" s="26">
        <v>0</v>
      </c>
      <c r="AJ229" s="24" t="s">
        <v>53</v>
      </c>
      <c r="AK229" s="26">
        <v>0</v>
      </c>
      <c r="AL229" s="26">
        <v>0</v>
      </c>
      <c r="AM229" s="25" t="s">
        <v>51</v>
      </c>
      <c r="AN229" s="24" t="s">
        <v>51</v>
      </c>
      <c r="AO229" s="25" t="s">
        <v>51</v>
      </c>
      <c r="AP229" s="24" t="s">
        <v>51</v>
      </c>
    </row>
    <row r="230" spans="1:42" s="29" customFormat="1" x14ac:dyDescent="0.25">
      <c r="A230" s="24" t="s">
        <v>1248</v>
      </c>
      <c r="B230" s="28">
        <v>44839</v>
      </c>
      <c r="C230" s="24" t="s">
        <v>1596</v>
      </c>
      <c r="D230" s="24" t="s">
        <v>90</v>
      </c>
      <c r="E230" s="24" t="s">
        <v>1603</v>
      </c>
      <c r="F230" s="24" t="s">
        <v>1712</v>
      </c>
      <c r="G230" s="24" t="s">
        <v>49</v>
      </c>
      <c r="H230" s="24" t="s">
        <v>1714</v>
      </c>
      <c r="I230" s="26" t="s">
        <v>51</v>
      </c>
      <c r="J230" s="26" t="s">
        <v>51</v>
      </c>
      <c r="K230" s="26" t="s">
        <v>51</v>
      </c>
      <c r="L230" s="26" t="s">
        <v>51</v>
      </c>
      <c r="M230" s="26">
        <v>0</v>
      </c>
      <c r="N230" s="24" t="s">
        <v>51</v>
      </c>
      <c r="O230" s="24" t="s">
        <v>1683</v>
      </c>
      <c r="P230" s="24" t="s">
        <v>1684</v>
      </c>
      <c r="Q230" s="26">
        <f t="shared" si="17"/>
        <v>16.703749999999999</v>
      </c>
      <c r="R230" s="26">
        <v>0</v>
      </c>
      <c r="S230" s="26">
        <v>16.703749999999999</v>
      </c>
      <c r="T230" s="26">
        <v>0</v>
      </c>
      <c r="U230" s="24" t="s">
        <v>53</v>
      </c>
      <c r="V230" s="9">
        <f t="shared" si="14"/>
        <v>0</v>
      </c>
      <c r="W230" s="26">
        <v>0</v>
      </c>
      <c r="X230" s="24" t="s">
        <v>53</v>
      </c>
      <c r="Y230" s="9">
        <f t="shared" si="15"/>
        <v>0</v>
      </c>
      <c r="Z230" s="26">
        <v>0</v>
      </c>
      <c r="AA230" s="24" t="s">
        <v>53</v>
      </c>
      <c r="AB230" s="26">
        <v>0</v>
      </c>
      <c r="AC230" s="26">
        <v>0</v>
      </c>
      <c r="AD230" s="24" t="s">
        <v>53</v>
      </c>
      <c r="AE230" s="26">
        <v>0</v>
      </c>
      <c r="AF230" s="24">
        <v>0</v>
      </c>
      <c r="AG230" s="24" t="s">
        <v>53</v>
      </c>
      <c r="AH230" s="26">
        <v>0</v>
      </c>
      <c r="AI230" s="26">
        <v>0</v>
      </c>
      <c r="AJ230" s="24" t="s">
        <v>53</v>
      </c>
      <c r="AK230" s="26">
        <v>0</v>
      </c>
      <c r="AL230" s="26">
        <v>0</v>
      </c>
      <c r="AM230" s="25" t="s">
        <v>51</v>
      </c>
      <c r="AN230" s="24" t="s">
        <v>51</v>
      </c>
      <c r="AO230" s="25" t="s">
        <v>51</v>
      </c>
      <c r="AP230" s="24" t="s">
        <v>51</v>
      </c>
    </row>
    <row r="231" spans="1:42" s="29" customFormat="1" x14ac:dyDescent="0.25">
      <c r="A231" s="24" t="s">
        <v>1249</v>
      </c>
      <c r="B231" s="28">
        <v>44839</v>
      </c>
      <c r="C231" s="24" t="s">
        <v>1596</v>
      </c>
      <c r="D231" s="24" t="s">
        <v>90</v>
      </c>
      <c r="E231" s="24" t="s">
        <v>1603</v>
      </c>
      <c r="F231" s="24" t="s">
        <v>1712</v>
      </c>
      <c r="G231" s="24" t="s">
        <v>49</v>
      </c>
      <c r="H231" s="24" t="s">
        <v>1715</v>
      </c>
      <c r="I231" s="26" t="s">
        <v>51</v>
      </c>
      <c r="J231" s="26" t="s">
        <v>51</v>
      </c>
      <c r="K231" s="26" t="s">
        <v>51</v>
      </c>
      <c r="L231" s="26" t="s">
        <v>51</v>
      </c>
      <c r="M231" s="26">
        <v>0</v>
      </c>
      <c r="N231" s="24" t="s">
        <v>51</v>
      </c>
      <c r="O231" s="24" t="s">
        <v>52</v>
      </c>
      <c r="P231" s="24" t="s">
        <v>51</v>
      </c>
      <c r="Q231" s="26">
        <f t="shared" si="17"/>
        <v>3813.5587999999998</v>
      </c>
      <c r="R231" s="26">
        <v>0</v>
      </c>
      <c r="S231" s="26">
        <v>2369.15</v>
      </c>
      <c r="T231" s="26">
        <v>0</v>
      </c>
      <c r="U231" s="24" t="s">
        <v>53</v>
      </c>
      <c r="V231" s="9">
        <f t="shared" si="14"/>
        <v>0</v>
      </c>
      <c r="W231" s="26">
        <v>1245.18</v>
      </c>
      <c r="X231" s="24" t="s">
        <v>54</v>
      </c>
      <c r="Y231" s="9">
        <f t="shared" si="15"/>
        <v>199.22880000000001</v>
      </c>
      <c r="Z231" s="26">
        <v>0</v>
      </c>
      <c r="AA231" s="24" t="s">
        <v>53</v>
      </c>
      <c r="AB231" s="26">
        <v>0</v>
      </c>
      <c r="AC231" s="26">
        <v>0</v>
      </c>
      <c r="AD231" s="24" t="s">
        <v>53</v>
      </c>
      <c r="AE231" s="26">
        <v>0</v>
      </c>
      <c r="AF231" s="24">
        <v>0</v>
      </c>
      <c r="AG231" s="24" t="s">
        <v>53</v>
      </c>
      <c r="AH231" s="26">
        <v>0</v>
      </c>
      <c r="AI231" s="26">
        <v>0</v>
      </c>
      <c r="AJ231" s="24" t="s">
        <v>53</v>
      </c>
      <c r="AK231" s="26">
        <v>0</v>
      </c>
      <c r="AL231" s="26">
        <v>0</v>
      </c>
      <c r="AM231" s="25" t="s">
        <v>51</v>
      </c>
      <c r="AN231" s="24" t="s">
        <v>51</v>
      </c>
      <c r="AO231" s="25" t="s">
        <v>51</v>
      </c>
      <c r="AP231" s="24" t="s">
        <v>51</v>
      </c>
    </row>
    <row r="232" spans="1:42" s="29" customFormat="1" x14ac:dyDescent="0.25">
      <c r="A232" s="24" t="s">
        <v>1250</v>
      </c>
      <c r="B232" s="28">
        <v>44839</v>
      </c>
      <c r="C232" s="24" t="s">
        <v>807</v>
      </c>
      <c r="D232" s="24" t="s">
        <v>947</v>
      </c>
      <c r="E232" s="24" t="s">
        <v>948</v>
      </c>
      <c r="F232" s="24" t="s">
        <v>154</v>
      </c>
      <c r="G232" s="24" t="s">
        <v>49</v>
      </c>
      <c r="H232" s="24" t="s">
        <v>1011</v>
      </c>
      <c r="I232" s="26" t="s">
        <v>51</v>
      </c>
      <c r="J232" s="26" t="s">
        <v>51</v>
      </c>
      <c r="K232" s="26" t="s">
        <v>51</v>
      </c>
      <c r="L232" s="26" t="s">
        <v>51</v>
      </c>
      <c r="M232" s="26">
        <v>0</v>
      </c>
      <c r="N232" s="24" t="s">
        <v>51</v>
      </c>
      <c r="O232" s="24" t="s">
        <v>52</v>
      </c>
      <c r="P232" s="24" t="s">
        <v>51</v>
      </c>
      <c r="Q232" s="26">
        <f t="shared" si="17"/>
        <v>403.50594999999998</v>
      </c>
      <c r="R232" s="26">
        <v>0</v>
      </c>
      <c r="S232" s="26">
        <v>355.37174999999996</v>
      </c>
      <c r="T232" s="26">
        <v>0</v>
      </c>
      <c r="U232" s="24" t="s">
        <v>53</v>
      </c>
      <c r="V232" s="9">
        <f t="shared" si="14"/>
        <v>0</v>
      </c>
      <c r="W232" s="26">
        <v>41.495000000000005</v>
      </c>
      <c r="X232" s="24" t="s">
        <v>53</v>
      </c>
      <c r="Y232" s="9">
        <f t="shared" si="15"/>
        <v>6.6392000000000007</v>
      </c>
      <c r="Z232" s="26">
        <v>0</v>
      </c>
      <c r="AA232" s="24" t="s">
        <v>53</v>
      </c>
      <c r="AB232" s="26">
        <v>0</v>
      </c>
      <c r="AC232" s="26">
        <v>0</v>
      </c>
      <c r="AD232" s="24" t="s">
        <v>53</v>
      </c>
      <c r="AE232" s="26">
        <v>0</v>
      </c>
      <c r="AF232" s="24">
        <v>0</v>
      </c>
      <c r="AG232" s="24" t="s">
        <v>53</v>
      </c>
      <c r="AH232" s="26">
        <v>0</v>
      </c>
      <c r="AI232" s="26">
        <v>0</v>
      </c>
      <c r="AJ232" s="24" t="s">
        <v>53</v>
      </c>
      <c r="AK232" s="26">
        <v>0</v>
      </c>
      <c r="AL232" s="26">
        <v>0</v>
      </c>
      <c r="AM232" s="25" t="s">
        <v>51</v>
      </c>
      <c r="AN232" s="24" t="s">
        <v>51</v>
      </c>
      <c r="AO232" s="25" t="s">
        <v>51</v>
      </c>
      <c r="AP232" s="24" t="s">
        <v>51</v>
      </c>
    </row>
    <row r="233" spans="1:42" s="29" customFormat="1" x14ac:dyDescent="0.25">
      <c r="A233" s="24" t="s">
        <v>1251</v>
      </c>
      <c r="B233" s="28">
        <v>44839</v>
      </c>
      <c r="C233" s="24" t="s">
        <v>1596</v>
      </c>
      <c r="D233" s="24" t="s">
        <v>947</v>
      </c>
      <c r="E233" s="24" t="s">
        <v>1610</v>
      </c>
      <c r="F233" s="24" t="s">
        <v>1598</v>
      </c>
      <c r="G233" s="24" t="s">
        <v>49</v>
      </c>
      <c r="H233" s="24" t="s">
        <v>1716</v>
      </c>
      <c r="I233" s="26" t="s">
        <v>51</v>
      </c>
      <c r="J233" s="26" t="s">
        <v>51</v>
      </c>
      <c r="K233" s="26" t="s">
        <v>51</v>
      </c>
      <c r="L233" s="26" t="s">
        <v>51</v>
      </c>
      <c r="M233" s="26">
        <v>0</v>
      </c>
      <c r="N233" s="24" t="s">
        <v>51</v>
      </c>
      <c r="O233" s="24" t="s">
        <v>52</v>
      </c>
      <c r="P233" s="24" t="s">
        <v>51</v>
      </c>
      <c r="Q233" s="26">
        <f t="shared" si="17"/>
        <v>8328.9560839999976</v>
      </c>
      <c r="R233" s="26">
        <v>0</v>
      </c>
      <c r="S233" s="26">
        <v>5501.4677999999985</v>
      </c>
      <c r="T233" s="26">
        <v>0</v>
      </c>
      <c r="U233" s="24" t="s">
        <v>53</v>
      </c>
      <c r="V233" s="9">
        <f t="shared" si="14"/>
        <v>0</v>
      </c>
      <c r="W233" s="26">
        <v>2437.4898999999996</v>
      </c>
      <c r="X233" s="24" t="s">
        <v>53</v>
      </c>
      <c r="Y233" s="9">
        <f t="shared" si="15"/>
        <v>389.99838399999993</v>
      </c>
      <c r="Z233" s="26">
        <v>0</v>
      </c>
      <c r="AA233" s="24" t="s">
        <v>53</v>
      </c>
      <c r="AB233" s="26">
        <v>0</v>
      </c>
      <c r="AC233" s="26">
        <v>0</v>
      </c>
      <c r="AD233" s="24" t="s">
        <v>53</v>
      </c>
      <c r="AE233" s="26">
        <v>0</v>
      </c>
      <c r="AF233" s="24">
        <v>0</v>
      </c>
      <c r="AG233" s="24" t="s">
        <v>53</v>
      </c>
      <c r="AH233" s="26">
        <v>0</v>
      </c>
      <c r="AI233" s="26">
        <v>0</v>
      </c>
      <c r="AJ233" s="24" t="s">
        <v>53</v>
      </c>
      <c r="AK233" s="26">
        <v>0</v>
      </c>
      <c r="AL233" s="26">
        <v>0</v>
      </c>
      <c r="AM233" s="25" t="s">
        <v>51</v>
      </c>
      <c r="AN233" s="24" t="s">
        <v>51</v>
      </c>
      <c r="AO233" s="25" t="s">
        <v>51</v>
      </c>
      <c r="AP233" s="24" t="s">
        <v>51</v>
      </c>
    </row>
    <row r="234" spans="1:42" s="29" customFormat="1" x14ac:dyDescent="0.25">
      <c r="A234" s="24" t="s">
        <v>1252</v>
      </c>
      <c r="B234" s="28">
        <v>44839</v>
      </c>
      <c r="C234" s="24" t="s">
        <v>807</v>
      </c>
      <c r="D234" s="24" t="s">
        <v>943</v>
      </c>
      <c r="E234" s="24" t="s">
        <v>944</v>
      </c>
      <c r="F234" s="24" t="s">
        <v>1009</v>
      </c>
      <c r="G234" s="24" t="s">
        <v>49</v>
      </c>
      <c r="H234" s="24" t="s">
        <v>1010</v>
      </c>
      <c r="I234" s="26" t="s">
        <v>51</v>
      </c>
      <c r="J234" s="26" t="s">
        <v>51</v>
      </c>
      <c r="K234" s="26" t="s">
        <v>51</v>
      </c>
      <c r="L234" s="26" t="s">
        <v>51</v>
      </c>
      <c r="M234" s="26">
        <v>0</v>
      </c>
      <c r="N234" s="24" t="s">
        <v>51</v>
      </c>
      <c r="O234" s="24" t="s">
        <v>52</v>
      </c>
      <c r="P234" s="24" t="s">
        <v>51</v>
      </c>
      <c r="Q234" s="26">
        <f t="shared" si="17"/>
        <v>473.61384999999996</v>
      </c>
      <c r="R234" s="26">
        <v>0</v>
      </c>
      <c r="S234" s="26">
        <v>438.65144999999995</v>
      </c>
      <c r="T234" s="26">
        <v>0</v>
      </c>
      <c r="U234" s="24" t="s">
        <v>53</v>
      </c>
      <c r="V234" s="9">
        <f t="shared" si="14"/>
        <v>0</v>
      </c>
      <c r="W234" s="26">
        <v>30.14</v>
      </c>
      <c r="X234" s="24" t="s">
        <v>53</v>
      </c>
      <c r="Y234" s="9">
        <f t="shared" si="15"/>
        <v>4.8224</v>
      </c>
      <c r="Z234" s="26">
        <v>0</v>
      </c>
      <c r="AA234" s="24" t="s">
        <v>53</v>
      </c>
      <c r="AB234" s="26">
        <v>0</v>
      </c>
      <c r="AC234" s="26">
        <v>0</v>
      </c>
      <c r="AD234" s="24" t="s">
        <v>53</v>
      </c>
      <c r="AE234" s="26">
        <v>0</v>
      </c>
      <c r="AF234" s="24">
        <v>0</v>
      </c>
      <c r="AG234" s="24" t="s">
        <v>53</v>
      </c>
      <c r="AH234" s="26">
        <v>0</v>
      </c>
      <c r="AI234" s="26">
        <v>0</v>
      </c>
      <c r="AJ234" s="24" t="s">
        <v>53</v>
      </c>
      <c r="AK234" s="26">
        <v>0</v>
      </c>
      <c r="AL234" s="26">
        <v>0</v>
      </c>
      <c r="AM234" s="25" t="s">
        <v>51</v>
      </c>
      <c r="AN234" s="24" t="s">
        <v>51</v>
      </c>
      <c r="AO234" s="25" t="s">
        <v>51</v>
      </c>
      <c r="AP234" s="24" t="s">
        <v>51</v>
      </c>
    </row>
    <row r="235" spans="1:42" s="29" customFormat="1" x14ac:dyDescent="0.25">
      <c r="A235" s="24" t="s">
        <v>1253</v>
      </c>
      <c r="B235" s="28">
        <v>44839</v>
      </c>
      <c r="C235" s="24" t="s">
        <v>1596</v>
      </c>
      <c r="D235" s="24" t="s">
        <v>943</v>
      </c>
      <c r="E235" s="24" t="s">
        <v>1620</v>
      </c>
      <c r="F235" s="24" t="s">
        <v>1717</v>
      </c>
      <c r="G235" s="24" t="s">
        <v>49</v>
      </c>
      <c r="H235" s="24" t="s">
        <v>1718</v>
      </c>
      <c r="I235" s="26" t="s">
        <v>51</v>
      </c>
      <c r="J235" s="26" t="s">
        <v>51</v>
      </c>
      <c r="K235" s="26" t="s">
        <v>51</v>
      </c>
      <c r="L235" s="26" t="s">
        <v>51</v>
      </c>
      <c r="M235" s="26">
        <v>0</v>
      </c>
      <c r="N235" s="24" t="s">
        <v>51</v>
      </c>
      <c r="O235" s="24" t="s">
        <v>52</v>
      </c>
      <c r="P235" s="24" t="s">
        <v>51</v>
      </c>
      <c r="Q235" s="26">
        <f t="shared" si="17"/>
        <v>3618.1153679999998</v>
      </c>
      <c r="R235" s="26">
        <v>0</v>
      </c>
      <c r="S235" s="26">
        <v>2463.6892999999995</v>
      </c>
      <c r="T235" s="26">
        <v>0</v>
      </c>
      <c r="U235" s="24" t="s">
        <v>53</v>
      </c>
      <c r="V235" s="9">
        <f t="shared" si="14"/>
        <v>0</v>
      </c>
      <c r="W235" s="26">
        <v>975.31730000000005</v>
      </c>
      <c r="X235" s="24" t="s">
        <v>54</v>
      </c>
      <c r="Y235" s="9">
        <f t="shared" si="15"/>
        <v>156.05076800000001</v>
      </c>
      <c r="Z235" s="26">
        <v>0</v>
      </c>
      <c r="AA235" s="24" t="s">
        <v>53</v>
      </c>
      <c r="AB235" s="26">
        <v>0</v>
      </c>
      <c r="AC235" s="26">
        <v>21.35</v>
      </c>
      <c r="AD235" s="24" t="s">
        <v>82</v>
      </c>
      <c r="AE235" s="26">
        <v>1.708</v>
      </c>
      <c r="AF235" s="24">
        <v>0</v>
      </c>
      <c r="AG235" s="24" t="s">
        <v>53</v>
      </c>
      <c r="AH235" s="26">
        <v>0</v>
      </c>
      <c r="AI235" s="26">
        <v>0</v>
      </c>
      <c r="AJ235" s="24" t="s">
        <v>53</v>
      </c>
      <c r="AK235" s="26">
        <v>0</v>
      </c>
      <c r="AL235" s="26">
        <v>0</v>
      </c>
      <c r="AM235" s="25" t="s">
        <v>51</v>
      </c>
      <c r="AN235" s="24" t="s">
        <v>51</v>
      </c>
      <c r="AO235" s="25" t="s">
        <v>51</v>
      </c>
      <c r="AP235" s="24" t="s">
        <v>51</v>
      </c>
    </row>
    <row r="236" spans="1:42" s="29" customFormat="1" x14ac:dyDescent="0.25">
      <c r="A236" s="24" t="s">
        <v>1254</v>
      </c>
      <c r="B236" s="28">
        <v>44839</v>
      </c>
      <c r="C236" s="24" t="s">
        <v>1596</v>
      </c>
      <c r="D236" s="24" t="s">
        <v>943</v>
      </c>
      <c r="E236" s="24" t="s">
        <v>1620</v>
      </c>
      <c r="F236" s="24" t="s">
        <v>1717</v>
      </c>
      <c r="G236" s="24" t="s">
        <v>49</v>
      </c>
      <c r="H236" s="24" t="s">
        <v>1719</v>
      </c>
      <c r="I236" s="26" t="s">
        <v>51</v>
      </c>
      <c r="J236" s="26" t="s">
        <v>51</v>
      </c>
      <c r="K236" s="26" t="s">
        <v>51</v>
      </c>
      <c r="L236" s="26" t="s">
        <v>51</v>
      </c>
      <c r="M236" s="26">
        <v>0</v>
      </c>
      <c r="N236" s="24" t="s">
        <v>51</v>
      </c>
      <c r="O236" s="24" t="s">
        <v>1671</v>
      </c>
      <c r="P236" s="24" t="s">
        <v>1672</v>
      </c>
      <c r="Q236" s="26">
        <f t="shared" si="17"/>
        <v>120.11</v>
      </c>
      <c r="R236" s="26">
        <v>0</v>
      </c>
      <c r="S236" s="26">
        <v>120.11</v>
      </c>
      <c r="T236" s="26">
        <v>0</v>
      </c>
      <c r="U236" s="24" t="s">
        <v>53</v>
      </c>
      <c r="V236" s="9">
        <f t="shared" si="14"/>
        <v>0</v>
      </c>
      <c r="W236" s="26">
        <v>0</v>
      </c>
      <c r="X236" s="24" t="s">
        <v>53</v>
      </c>
      <c r="Y236" s="9">
        <f t="shared" si="15"/>
        <v>0</v>
      </c>
      <c r="Z236" s="26">
        <v>0</v>
      </c>
      <c r="AA236" s="24" t="s">
        <v>53</v>
      </c>
      <c r="AB236" s="26">
        <v>0</v>
      </c>
      <c r="AC236" s="26">
        <v>0</v>
      </c>
      <c r="AD236" s="24" t="s">
        <v>53</v>
      </c>
      <c r="AE236" s="26">
        <v>0</v>
      </c>
      <c r="AF236" s="24">
        <v>0</v>
      </c>
      <c r="AG236" s="24" t="s">
        <v>53</v>
      </c>
      <c r="AH236" s="26">
        <v>0</v>
      </c>
      <c r="AI236" s="26">
        <v>0</v>
      </c>
      <c r="AJ236" s="24" t="s">
        <v>53</v>
      </c>
      <c r="AK236" s="26">
        <v>0</v>
      </c>
      <c r="AL236" s="26">
        <v>0</v>
      </c>
      <c r="AM236" s="25" t="s">
        <v>51</v>
      </c>
      <c r="AN236" s="24" t="s">
        <v>51</v>
      </c>
      <c r="AO236" s="25" t="s">
        <v>51</v>
      </c>
      <c r="AP236" s="24" t="s">
        <v>51</v>
      </c>
    </row>
    <row r="237" spans="1:42" s="29" customFormat="1" x14ac:dyDescent="0.25">
      <c r="A237" s="24" t="s">
        <v>1255</v>
      </c>
      <c r="B237" s="28">
        <v>44839</v>
      </c>
      <c r="C237" s="24" t="s">
        <v>1596</v>
      </c>
      <c r="D237" s="24" t="s">
        <v>943</v>
      </c>
      <c r="E237" s="24" t="s">
        <v>1620</v>
      </c>
      <c r="F237" s="24" t="s">
        <v>1717</v>
      </c>
      <c r="G237" s="24" t="s">
        <v>49</v>
      </c>
      <c r="H237" s="24" t="s">
        <v>1720</v>
      </c>
      <c r="I237" s="26" t="s">
        <v>51</v>
      </c>
      <c r="J237" s="26" t="s">
        <v>51</v>
      </c>
      <c r="K237" s="26" t="s">
        <v>51</v>
      </c>
      <c r="L237" s="26" t="s">
        <v>51</v>
      </c>
      <c r="M237" s="26">
        <v>0</v>
      </c>
      <c r="N237" s="24" t="s">
        <v>51</v>
      </c>
      <c r="O237" s="24" t="s">
        <v>52</v>
      </c>
      <c r="P237" s="24" t="s">
        <v>51</v>
      </c>
      <c r="Q237" s="26">
        <f t="shared" si="17"/>
        <v>2373.8027999999999</v>
      </c>
      <c r="R237" s="26">
        <v>0</v>
      </c>
      <c r="S237" s="26">
        <v>1105.83</v>
      </c>
      <c r="T237" s="26">
        <v>0</v>
      </c>
      <c r="U237" s="24" t="s">
        <v>53</v>
      </c>
      <c r="V237" s="9">
        <f t="shared" si="14"/>
        <v>0</v>
      </c>
      <c r="W237" s="26">
        <v>1093.08</v>
      </c>
      <c r="X237" s="24" t="s">
        <v>54</v>
      </c>
      <c r="Y237" s="9">
        <f t="shared" si="15"/>
        <v>174.89279999999999</v>
      </c>
      <c r="Z237" s="26">
        <v>0</v>
      </c>
      <c r="AA237" s="24" t="s">
        <v>53</v>
      </c>
      <c r="AB237" s="26">
        <v>0</v>
      </c>
      <c r="AC237" s="26">
        <v>0</v>
      </c>
      <c r="AD237" s="24" t="s">
        <v>53</v>
      </c>
      <c r="AE237" s="26">
        <v>0</v>
      </c>
      <c r="AF237" s="24">
        <v>0</v>
      </c>
      <c r="AG237" s="24" t="s">
        <v>53</v>
      </c>
      <c r="AH237" s="26">
        <v>0</v>
      </c>
      <c r="AI237" s="26">
        <v>0</v>
      </c>
      <c r="AJ237" s="24" t="s">
        <v>53</v>
      </c>
      <c r="AK237" s="26">
        <v>0</v>
      </c>
      <c r="AL237" s="26">
        <v>0</v>
      </c>
      <c r="AM237" s="25" t="s">
        <v>51</v>
      </c>
      <c r="AN237" s="24" t="s">
        <v>51</v>
      </c>
      <c r="AO237" s="25" t="s">
        <v>51</v>
      </c>
      <c r="AP237" s="24" t="s">
        <v>51</v>
      </c>
    </row>
    <row r="238" spans="1:42" s="29" customFormat="1" x14ac:dyDescent="0.25">
      <c r="A238" s="24" t="s">
        <v>1256</v>
      </c>
      <c r="B238" s="28">
        <v>44839</v>
      </c>
      <c r="C238" s="24" t="s">
        <v>1596</v>
      </c>
      <c r="D238" s="24" t="s">
        <v>832</v>
      </c>
      <c r="E238" s="24" t="s">
        <v>1627</v>
      </c>
      <c r="F238" s="24" t="s">
        <v>1721</v>
      </c>
      <c r="G238" s="24" t="s">
        <v>49</v>
      </c>
      <c r="H238" s="24" t="s">
        <v>1722</v>
      </c>
      <c r="I238" s="26" t="s">
        <v>51</v>
      </c>
      <c r="J238" s="26" t="s">
        <v>51</v>
      </c>
      <c r="K238" s="26" t="s">
        <v>51</v>
      </c>
      <c r="L238" s="26" t="s">
        <v>51</v>
      </c>
      <c r="M238" s="26">
        <v>0</v>
      </c>
      <c r="N238" s="24" t="s">
        <v>51</v>
      </c>
      <c r="O238" s="24" t="s">
        <v>52</v>
      </c>
      <c r="P238" s="24" t="s">
        <v>51</v>
      </c>
      <c r="Q238" s="26">
        <f t="shared" si="17"/>
        <v>219.6148</v>
      </c>
      <c r="R238" s="26">
        <v>0</v>
      </c>
      <c r="S238" s="26">
        <v>125.33000000000001</v>
      </c>
      <c r="T238" s="26">
        <v>0</v>
      </c>
      <c r="U238" s="24" t="s">
        <v>53</v>
      </c>
      <c r="V238" s="9">
        <f t="shared" si="14"/>
        <v>0</v>
      </c>
      <c r="W238" s="26">
        <v>81.28</v>
      </c>
      <c r="X238" s="24" t="s">
        <v>53</v>
      </c>
      <c r="Y238" s="9">
        <f t="shared" si="15"/>
        <v>13.004800000000001</v>
      </c>
      <c r="Z238" s="26">
        <v>0</v>
      </c>
      <c r="AA238" s="24" t="s">
        <v>53</v>
      </c>
      <c r="AB238" s="26">
        <v>0</v>
      </c>
      <c r="AC238" s="26">
        <v>0</v>
      </c>
      <c r="AD238" s="24" t="s">
        <v>53</v>
      </c>
      <c r="AE238" s="26">
        <v>0</v>
      </c>
      <c r="AF238" s="24">
        <v>0</v>
      </c>
      <c r="AG238" s="24" t="s">
        <v>53</v>
      </c>
      <c r="AH238" s="26">
        <v>0</v>
      </c>
      <c r="AI238" s="26">
        <v>0</v>
      </c>
      <c r="AJ238" s="24" t="s">
        <v>53</v>
      </c>
      <c r="AK238" s="26">
        <v>0</v>
      </c>
      <c r="AL238" s="26">
        <v>0</v>
      </c>
      <c r="AM238" s="25" t="s">
        <v>51</v>
      </c>
      <c r="AN238" s="24" t="s">
        <v>51</v>
      </c>
      <c r="AO238" s="25" t="s">
        <v>51</v>
      </c>
      <c r="AP238" s="24" t="s">
        <v>51</v>
      </c>
    </row>
    <row r="239" spans="1:42" x14ac:dyDescent="0.25">
      <c r="A239" s="24" t="s">
        <v>1257</v>
      </c>
      <c r="B239" s="2">
        <v>44839</v>
      </c>
      <c r="C239" s="3" t="s">
        <v>807</v>
      </c>
      <c r="D239" s="3" t="s">
        <v>834</v>
      </c>
      <c r="E239" s="3" t="s">
        <v>80</v>
      </c>
      <c r="F239" s="3" t="s">
        <v>317</v>
      </c>
      <c r="G239" s="3" t="s">
        <v>49</v>
      </c>
      <c r="H239" s="3" t="s">
        <v>315</v>
      </c>
      <c r="I239" s="9" t="s">
        <v>51</v>
      </c>
      <c r="J239" s="9" t="s">
        <v>51</v>
      </c>
      <c r="K239" s="9" t="s">
        <v>51</v>
      </c>
      <c r="L239" s="9" t="s">
        <v>51</v>
      </c>
      <c r="M239" s="9">
        <v>0</v>
      </c>
      <c r="N239" s="3" t="s">
        <v>51</v>
      </c>
      <c r="O239" s="3" t="s">
        <v>52</v>
      </c>
      <c r="P239" s="3" t="s">
        <v>51</v>
      </c>
      <c r="Q239" s="9">
        <v>982.48344999999995</v>
      </c>
      <c r="R239" s="9">
        <v>0</v>
      </c>
      <c r="S239" s="9">
        <v>809.09825000000001</v>
      </c>
      <c r="T239" s="9">
        <v>0</v>
      </c>
      <c r="U239" s="3" t="s">
        <v>53</v>
      </c>
      <c r="V239" s="9">
        <f t="shared" si="14"/>
        <v>0</v>
      </c>
      <c r="W239" s="9">
        <v>149.47</v>
      </c>
      <c r="X239" s="3" t="s">
        <v>53</v>
      </c>
      <c r="Y239" s="9">
        <f t="shared" si="15"/>
        <v>23.915199999999999</v>
      </c>
      <c r="Z239" s="9">
        <v>0</v>
      </c>
      <c r="AA239" s="3" t="s">
        <v>53</v>
      </c>
      <c r="AB239" s="9">
        <v>0</v>
      </c>
      <c r="AC239" s="9">
        <v>0</v>
      </c>
      <c r="AD239" s="3" t="s">
        <v>53</v>
      </c>
      <c r="AE239" s="9">
        <v>0</v>
      </c>
      <c r="AF239" s="3">
        <v>0</v>
      </c>
      <c r="AG239" s="3" t="s">
        <v>53</v>
      </c>
      <c r="AH239" s="9">
        <v>0</v>
      </c>
      <c r="AI239" s="9">
        <v>0</v>
      </c>
      <c r="AJ239" s="3" t="s">
        <v>53</v>
      </c>
      <c r="AK239" s="9">
        <v>0</v>
      </c>
      <c r="AL239" s="9">
        <v>0</v>
      </c>
      <c r="AM239" s="18" t="s">
        <v>51</v>
      </c>
      <c r="AN239" s="3" t="s">
        <v>51</v>
      </c>
      <c r="AO239" s="18" t="s">
        <v>51</v>
      </c>
      <c r="AP239" s="3" t="s">
        <v>51</v>
      </c>
    </row>
    <row r="240" spans="1:42" x14ac:dyDescent="0.25">
      <c r="A240" s="24" t="s">
        <v>1258</v>
      </c>
      <c r="B240" s="2">
        <v>44839</v>
      </c>
      <c r="C240" s="3" t="s">
        <v>807</v>
      </c>
      <c r="D240" s="3" t="s">
        <v>834</v>
      </c>
      <c r="E240" s="3" t="s">
        <v>80</v>
      </c>
      <c r="F240" s="3" t="s">
        <v>317</v>
      </c>
      <c r="G240" s="3" t="s">
        <v>49</v>
      </c>
      <c r="H240" s="3" t="s">
        <v>318</v>
      </c>
      <c r="I240" s="9" t="s">
        <v>51</v>
      </c>
      <c r="J240" s="9" t="s">
        <v>51</v>
      </c>
      <c r="K240" s="9" t="s">
        <v>51</v>
      </c>
      <c r="L240" s="9" t="s">
        <v>51</v>
      </c>
      <c r="M240" s="9">
        <v>0</v>
      </c>
      <c r="N240" s="3" t="s">
        <v>51</v>
      </c>
      <c r="O240" s="3" t="s">
        <v>319</v>
      </c>
      <c r="P240" s="3" t="s">
        <v>320</v>
      </c>
      <c r="Q240" s="9">
        <v>406.22</v>
      </c>
      <c r="R240" s="9">
        <v>0</v>
      </c>
      <c r="S240" s="9">
        <v>406.22</v>
      </c>
      <c r="T240" s="9">
        <v>0</v>
      </c>
      <c r="U240" s="3" t="s">
        <v>53</v>
      </c>
      <c r="V240" s="9">
        <f t="shared" si="14"/>
        <v>0</v>
      </c>
      <c r="W240" s="9">
        <v>0</v>
      </c>
      <c r="X240" s="3" t="s">
        <v>53</v>
      </c>
      <c r="Y240" s="9">
        <f t="shared" si="15"/>
        <v>0</v>
      </c>
      <c r="Z240" s="9">
        <v>0</v>
      </c>
      <c r="AA240" s="3" t="s">
        <v>53</v>
      </c>
      <c r="AB240" s="9">
        <v>0</v>
      </c>
      <c r="AC240" s="9">
        <v>0</v>
      </c>
      <c r="AD240" s="3" t="s">
        <v>53</v>
      </c>
      <c r="AE240" s="9">
        <v>0</v>
      </c>
      <c r="AF240" s="3">
        <v>0</v>
      </c>
      <c r="AG240" s="3" t="s">
        <v>53</v>
      </c>
      <c r="AH240" s="9">
        <v>0</v>
      </c>
      <c r="AI240" s="9">
        <v>0</v>
      </c>
      <c r="AJ240" s="3" t="s">
        <v>53</v>
      </c>
      <c r="AK240" s="9">
        <v>0</v>
      </c>
      <c r="AL240" s="9">
        <v>0</v>
      </c>
      <c r="AM240" s="18" t="s">
        <v>51</v>
      </c>
      <c r="AN240" s="3" t="s">
        <v>51</v>
      </c>
      <c r="AO240" s="18" t="s">
        <v>51</v>
      </c>
      <c r="AP240" s="3" t="s">
        <v>51</v>
      </c>
    </row>
    <row r="241" spans="1:16383" x14ac:dyDescent="0.25">
      <c r="A241" s="24" t="s">
        <v>1259</v>
      </c>
      <c r="B241" s="2">
        <v>44839</v>
      </c>
      <c r="C241" s="3" t="s">
        <v>807</v>
      </c>
      <c r="D241" s="3" t="s">
        <v>834</v>
      </c>
      <c r="E241" s="3" t="s">
        <v>80</v>
      </c>
      <c r="F241" s="3" t="s">
        <v>317</v>
      </c>
      <c r="G241" s="3" t="s">
        <v>49</v>
      </c>
      <c r="H241" s="3" t="s">
        <v>322</v>
      </c>
      <c r="I241" s="9" t="s">
        <v>51</v>
      </c>
      <c r="J241" s="9" t="s">
        <v>51</v>
      </c>
      <c r="K241" s="9" t="s">
        <v>51</v>
      </c>
      <c r="L241" s="9" t="s">
        <v>51</v>
      </c>
      <c r="M241" s="9">
        <v>0</v>
      </c>
      <c r="N241" s="3" t="s">
        <v>51</v>
      </c>
      <c r="O241" s="3" t="s">
        <v>52</v>
      </c>
      <c r="P241" s="3" t="s">
        <v>51</v>
      </c>
      <c r="Q241" s="9">
        <v>11600.317449999997</v>
      </c>
      <c r="R241" s="9">
        <v>0</v>
      </c>
      <c r="S241" s="9">
        <v>8907.8478500000001</v>
      </c>
      <c r="T241" s="9">
        <v>0</v>
      </c>
      <c r="U241" s="3" t="s">
        <v>53</v>
      </c>
      <c r="V241" s="9">
        <f t="shared" si="14"/>
        <v>0</v>
      </c>
      <c r="W241" s="9">
        <v>2321.0945999999999</v>
      </c>
      <c r="X241" s="3" t="s">
        <v>53</v>
      </c>
      <c r="Y241" s="9">
        <f t="shared" si="15"/>
        <v>371.375136</v>
      </c>
      <c r="Z241" s="9">
        <v>0</v>
      </c>
      <c r="AA241" s="3" t="s">
        <v>53</v>
      </c>
      <c r="AB241" s="9">
        <v>0</v>
      </c>
      <c r="AC241" s="9">
        <v>0</v>
      </c>
      <c r="AD241" s="3" t="s">
        <v>53</v>
      </c>
      <c r="AE241" s="9">
        <v>0</v>
      </c>
      <c r="AF241" s="3">
        <v>0</v>
      </c>
      <c r="AG241" s="3" t="s">
        <v>53</v>
      </c>
      <c r="AH241" s="9">
        <v>0</v>
      </c>
      <c r="AI241" s="9">
        <v>0</v>
      </c>
      <c r="AJ241" s="3" t="s">
        <v>53</v>
      </c>
      <c r="AK241" s="9">
        <v>0</v>
      </c>
      <c r="AL241" s="9">
        <v>0</v>
      </c>
      <c r="AM241" s="18" t="s">
        <v>51</v>
      </c>
      <c r="AN241" s="3" t="s">
        <v>51</v>
      </c>
      <c r="AO241" s="18" t="s">
        <v>51</v>
      </c>
      <c r="AP241" s="3" t="s">
        <v>51</v>
      </c>
    </row>
    <row r="242" spans="1:16383" x14ac:dyDescent="0.25">
      <c r="A242" s="24" t="s">
        <v>1260</v>
      </c>
      <c r="B242" s="2">
        <v>44839</v>
      </c>
      <c r="C242" s="3" t="s">
        <v>807</v>
      </c>
      <c r="D242" s="3" t="s">
        <v>834</v>
      </c>
      <c r="E242" s="3" t="s">
        <v>80</v>
      </c>
      <c r="F242" s="3" t="s">
        <v>317</v>
      </c>
      <c r="G242" s="3" t="s">
        <v>49</v>
      </c>
      <c r="H242" s="3" t="s">
        <v>324</v>
      </c>
      <c r="I242" s="9" t="s">
        <v>51</v>
      </c>
      <c r="J242" s="9" t="s">
        <v>51</v>
      </c>
      <c r="K242" s="9" t="s">
        <v>51</v>
      </c>
      <c r="L242" s="9" t="s">
        <v>51</v>
      </c>
      <c r="M242" s="9">
        <v>0</v>
      </c>
      <c r="N242" s="3" t="s">
        <v>51</v>
      </c>
      <c r="O242" s="3" t="s">
        <v>325</v>
      </c>
      <c r="P242" s="3" t="s">
        <v>326</v>
      </c>
      <c r="Q242" s="9">
        <v>451.76659999999998</v>
      </c>
      <c r="R242" s="9">
        <v>0</v>
      </c>
      <c r="S242" s="9">
        <v>359.37610000000001</v>
      </c>
      <c r="T242" s="9">
        <v>79.647000000000006</v>
      </c>
      <c r="U242" s="3" t="s">
        <v>54</v>
      </c>
      <c r="V242" s="9">
        <f t="shared" si="14"/>
        <v>12.743520000000002</v>
      </c>
      <c r="W242" s="9">
        <v>0</v>
      </c>
      <c r="X242" s="3" t="s">
        <v>53</v>
      </c>
      <c r="Y242" s="9">
        <f t="shared" si="15"/>
        <v>0</v>
      </c>
      <c r="Z242" s="9">
        <v>0</v>
      </c>
      <c r="AA242" s="3" t="s">
        <v>53</v>
      </c>
      <c r="AB242" s="9">
        <v>0</v>
      </c>
      <c r="AC242" s="9">
        <v>0</v>
      </c>
      <c r="AD242" s="3" t="s">
        <v>53</v>
      </c>
      <c r="AE242" s="9">
        <v>0</v>
      </c>
      <c r="AF242" s="3">
        <v>0</v>
      </c>
      <c r="AG242" s="3" t="s">
        <v>53</v>
      </c>
      <c r="AH242" s="9">
        <v>0</v>
      </c>
      <c r="AI242" s="9">
        <v>0</v>
      </c>
      <c r="AJ242" s="3" t="s">
        <v>53</v>
      </c>
      <c r="AK242" s="9">
        <v>0</v>
      </c>
      <c r="AL242" s="9">
        <v>0</v>
      </c>
      <c r="AM242" s="18" t="s">
        <v>51</v>
      </c>
      <c r="AN242" s="3" t="s">
        <v>51</v>
      </c>
      <c r="AO242" s="18" t="s">
        <v>51</v>
      </c>
      <c r="AP242" s="3" t="s">
        <v>51</v>
      </c>
    </row>
    <row r="243" spans="1:16383" x14ac:dyDescent="0.25">
      <c r="A243" s="24" t="s">
        <v>1261</v>
      </c>
      <c r="B243" s="2">
        <v>44839</v>
      </c>
      <c r="C243" s="3" t="s">
        <v>807</v>
      </c>
      <c r="D243" s="3" t="s">
        <v>834</v>
      </c>
      <c r="E243" s="3" t="s">
        <v>80</v>
      </c>
      <c r="F243" s="3" t="s">
        <v>317</v>
      </c>
      <c r="G243" s="3" t="s">
        <v>49</v>
      </c>
      <c r="H243" s="3" t="s">
        <v>328</v>
      </c>
      <c r="I243" s="9" t="s">
        <v>51</v>
      </c>
      <c r="J243" s="9" t="s">
        <v>51</v>
      </c>
      <c r="K243" s="9" t="s">
        <v>51</v>
      </c>
      <c r="L243" s="9" t="s">
        <v>51</v>
      </c>
      <c r="M243" s="9">
        <v>0</v>
      </c>
      <c r="N243" s="3" t="s">
        <v>51</v>
      </c>
      <c r="O243" s="3" t="s">
        <v>52</v>
      </c>
      <c r="P243" s="3" t="s">
        <v>51</v>
      </c>
      <c r="Q243" s="9">
        <v>2146.0690499999996</v>
      </c>
      <c r="R243" s="9">
        <v>0</v>
      </c>
      <c r="S243" s="9">
        <v>1550.9483</v>
      </c>
      <c r="T243" s="9">
        <v>0</v>
      </c>
      <c r="U243" s="3" t="s">
        <v>53</v>
      </c>
      <c r="V243" s="9">
        <f t="shared" si="14"/>
        <v>0</v>
      </c>
      <c r="W243" s="9">
        <v>513.03504999999996</v>
      </c>
      <c r="X243" s="3" t="s">
        <v>54</v>
      </c>
      <c r="Y243" s="9">
        <f t="shared" si="15"/>
        <v>82.085607999999993</v>
      </c>
      <c r="Z243" s="9">
        <v>0</v>
      </c>
      <c r="AA243" s="3" t="s">
        <v>53</v>
      </c>
      <c r="AB243" s="9">
        <v>0</v>
      </c>
      <c r="AC243" s="9">
        <v>0</v>
      </c>
      <c r="AD243" s="3" t="s">
        <v>53</v>
      </c>
      <c r="AE243" s="9">
        <v>0</v>
      </c>
      <c r="AF243" s="3">
        <v>0</v>
      </c>
      <c r="AG243" s="3" t="s">
        <v>53</v>
      </c>
      <c r="AH243" s="9">
        <v>0</v>
      </c>
      <c r="AI243" s="9">
        <v>0</v>
      </c>
      <c r="AJ243" s="3" t="s">
        <v>53</v>
      </c>
      <c r="AK243" s="9">
        <v>0</v>
      </c>
      <c r="AL243" s="9">
        <v>0</v>
      </c>
      <c r="AM243" s="18" t="s">
        <v>51</v>
      </c>
      <c r="AN243" s="3" t="s">
        <v>51</v>
      </c>
      <c r="AO243" s="18" t="s">
        <v>51</v>
      </c>
      <c r="AP243" s="3" t="s">
        <v>51</v>
      </c>
    </row>
    <row r="244" spans="1:16383" s="29" customFormat="1" x14ac:dyDescent="0.25">
      <c r="A244" s="24" t="s">
        <v>1262</v>
      </c>
      <c r="B244" s="28">
        <v>44839</v>
      </c>
      <c r="C244" s="24" t="s">
        <v>807</v>
      </c>
      <c r="D244" s="24" t="s">
        <v>927</v>
      </c>
      <c r="E244" s="24" t="s">
        <v>928</v>
      </c>
      <c r="F244" s="24" t="s">
        <v>997</v>
      </c>
      <c r="G244" s="24" t="s">
        <v>49</v>
      </c>
      <c r="H244" s="24" t="s">
        <v>998</v>
      </c>
      <c r="I244" s="26" t="s">
        <v>51</v>
      </c>
      <c r="J244" s="26" t="s">
        <v>51</v>
      </c>
      <c r="K244" s="26" t="s">
        <v>51</v>
      </c>
      <c r="L244" s="26" t="s">
        <v>51</v>
      </c>
      <c r="M244" s="26">
        <v>0</v>
      </c>
      <c r="N244" s="24" t="s">
        <v>51</v>
      </c>
      <c r="O244" s="24" t="s">
        <v>52</v>
      </c>
      <c r="P244" s="24" t="s">
        <v>51</v>
      </c>
      <c r="Q244" s="26">
        <f>+S244+T244+V244+W244+Y244+Z244+AB244+AC244+AE244</f>
        <v>389.61420000000004</v>
      </c>
      <c r="R244" s="26">
        <v>0</v>
      </c>
      <c r="S244" s="26">
        <v>383.24580000000003</v>
      </c>
      <c r="T244" s="26">
        <v>0</v>
      </c>
      <c r="U244" s="24" t="s">
        <v>53</v>
      </c>
      <c r="V244" s="9">
        <f t="shared" si="14"/>
        <v>0</v>
      </c>
      <c r="W244" s="26">
        <v>5.49</v>
      </c>
      <c r="X244" s="24" t="s">
        <v>53</v>
      </c>
      <c r="Y244" s="9">
        <f t="shared" si="15"/>
        <v>0.87840000000000007</v>
      </c>
      <c r="Z244" s="26">
        <v>0</v>
      </c>
      <c r="AA244" s="24" t="s">
        <v>53</v>
      </c>
      <c r="AB244" s="26">
        <v>0</v>
      </c>
      <c r="AC244" s="26">
        <v>0</v>
      </c>
      <c r="AD244" s="24" t="s">
        <v>53</v>
      </c>
      <c r="AE244" s="26">
        <v>0</v>
      </c>
      <c r="AF244" s="24">
        <v>0</v>
      </c>
      <c r="AG244" s="24" t="s">
        <v>53</v>
      </c>
      <c r="AH244" s="26">
        <v>0</v>
      </c>
      <c r="AI244" s="26">
        <v>0</v>
      </c>
      <c r="AJ244" s="24" t="s">
        <v>53</v>
      </c>
      <c r="AK244" s="26">
        <v>0</v>
      </c>
      <c r="AL244" s="26">
        <v>0</v>
      </c>
      <c r="AM244" s="25" t="s">
        <v>51</v>
      </c>
      <c r="AN244" s="24" t="s">
        <v>51</v>
      </c>
      <c r="AO244" s="25" t="s">
        <v>51</v>
      </c>
      <c r="AP244" s="24" t="s">
        <v>51</v>
      </c>
    </row>
    <row r="245" spans="1:16383" s="29" customFormat="1" x14ac:dyDescent="0.25">
      <c r="A245" s="24" t="s">
        <v>1263</v>
      </c>
      <c r="B245" s="28">
        <v>44839</v>
      </c>
      <c r="C245" s="24" t="s">
        <v>807</v>
      </c>
      <c r="D245" s="24" t="s">
        <v>927</v>
      </c>
      <c r="E245" s="24" t="s">
        <v>928</v>
      </c>
      <c r="F245" s="24" t="s">
        <v>997</v>
      </c>
      <c r="G245" s="24" t="s">
        <v>49</v>
      </c>
      <c r="H245" s="24" t="s">
        <v>999</v>
      </c>
      <c r="I245" s="26" t="s">
        <v>51</v>
      </c>
      <c r="J245" s="26" t="s">
        <v>51</v>
      </c>
      <c r="K245" s="26" t="s">
        <v>51</v>
      </c>
      <c r="L245" s="26" t="s">
        <v>51</v>
      </c>
      <c r="M245" s="26">
        <v>0</v>
      </c>
      <c r="N245" s="24" t="s">
        <v>51</v>
      </c>
      <c r="O245" s="24" t="s">
        <v>1000</v>
      </c>
      <c r="P245" s="24" t="s">
        <v>1001</v>
      </c>
      <c r="Q245" s="26">
        <f>+S245+T245+V245+W245+Y245+Z245+AB245+AC245+AE245</f>
        <v>20.597850000000001</v>
      </c>
      <c r="R245" s="26">
        <v>0</v>
      </c>
      <c r="S245" s="26">
        <v>20.597850000000001</v>
      </c>
      <c r="T245" s="26">
        <v>0</v>
      </c>
      <c r="U245" s="24" t="s">
        <v>53</v>
      </c>
      <c r="V245" s="9">
        <f t="shared" si="14"/>
        <v>0</v>
      </c>
      <c r="W245" s="26">
        <v>0</v>
      </c>
      <c r="X245" s="24" t="s">
        <v>53</v>
      </c>
      <c r="Y245" s="9">
        <f t="shared" si="15"/>
        <v>0</v>
      </c>
      <c r="Z245" s="26">
        <v>0</v>
      </c>
      <c r="AA245" s="24" t="s">
        <v>53</v>
      </c>
      <c r="AB245" s="26">
        <v>0</v>
      </c>
      <c r="AC245" s="26">
        <v>0</v>
      </c>
      <c r="AD245" s="24" t="s">
        <v>53</v>
      </c>
      <c r="AE245" s="26">
        <v>0</v>
      </c>
      <c r="AF245" s="24">
        <v>0</v>
      </c>
      <c r="AG245" s="24" t="s">
        <v>53</v>
      </c>
      <c r="AH245" s="26">
        <v>0</v>
      </c>
      <c r="AI245" s="26">
        <v>0</v>
      </c>
      <c r="AJ245" s="24" t="s">
        <v>53</v>
      </c>
      <c r="AK245" s="26">
        <v>0</v>
      </c>
      <c r="AL245" s="26">
        <v>0</v>
      </c>
      <c r="AM245" s="25" t="s">
        <v>51</v>
      </c>
      <c r="AN245" s="24" t="s">
        <v>51</v>
      </c>
      <c r="AO245" s="25" t="s">
        <v>51</v>
      </c>
      <c r="AP245" s="24" t="s">
        <v>51</v>
      </c>
    </row>
    <row r="246" spans="1:16383" s="29" customFormat="1" x14ac:dyDescent="0.25">
      <c r="A246" s="24" t="s">
        <v>1264</v>
      </c>
      <c r="B246" s="28">
        <v>44839</v>
      </c>
      <c r="C246" s="24" t="s">
        <v>807</v>
      </c>
      <c r="D246" s="24" t="s">
        <v>927</v>
      </c>
      <c r="E246" s="24" t="s">
        <v>928</v>
      </c>
      <c r="F246" s="24" t="s">
        <v>997</v>
      </c>
      <c r="G246" s="24" t="s">
        <v>49</v>
      </c>
      <c r="H246" s="24" t="s">
        <v>1002</v>
      </c>
      <c r="I246" s="26" t="s">
        <v>51</v>
      </c>
      <c r="J246" s="26" t="s">
        <v>51</v>
      </c>
      <c r="K246" s="26" t="s">
        <v>51</v>
      </c>
      <c r="L246" s="26" t="s">
        <v>51</v>
      </c>
      <c r="M246" s="26">
        <v>0</v>
      </c>
      <c r="N246" s="24" t="s">
        <v>51</v>
      </c>
      <c r="O246" s="24" t="s">
        <v>52</v>
      </c>
      <c r="P246" s="24" t="s">
        <v>51</v>
      </c>
      <c r="Q246" s="26">
        <f>+S246+T246+V246+W246+Y246+Z246+AB246+AC246+AE246</f>
        <v>5809.5472</v>
      </c>
      <c r="R246" s="26">
        <v>0</v>
      </c>
      <c r="S246" s="26">
        <v>4966.32</v>
      </c>
      <c r="T246" s="26">
        <v>0</v>
      </c>
      <c r="U246" s="24" t="s">
        <v>53</v>
      </c>
      <c r="V246" s="9">
        <f t="shared" si="14"/>
        <v>0</v>
      </c>
      <c r="W246" s="26">
        <v>726.92</v>
      </c>
      <c r="X246" s="24" t="s">
        <v>53</v>
      </c>
      <c r="Y246" s="9">
        <f t="shared" si="15"/>
        <v>116.30719999999999</v>
      </c>
      <c r="Z246" s="26">
        <v>0</v>
      </c>
      <c r="AA246" s="24" t="s">
        <v>53</v>
      </c>
      <c r="AB246" s="26">
        <v>0</v>
      </c>
      <c r="AC246" s="26">
        <v>0</v>
      </c>
      <c r="AD246" s="24" t="s">
        <v>53</v>
      </c>
      <c r="AE246" s="26">
        <v>0</v>
      </c>
      <c r="AF246" s="24">
        <v>0</v>
      </c>
      <c r="AG246" s="24" t="s">
        <v>53</v>
      </c>
      <c r="AH246" s="26">
        <v>0</v>
      </c>
      <c r="AI246" s="26">
        <v>0</v>
      </c>
      <c r="AJ246" s="24" t="s">
        <v>53</v>
      </c>
      <c r="AK246" s="26">
        <v>0</v>
      </c>
      <c r="AL246" s="26">
        <v>0</v>
      </c>
      <c r="AM246" s="25" t="s">
        <v>51</v>
      </c>
      <c r="AN246" s="24" t="s">
        <v>51</v>
      </c>
      <c r="AO246" s="25" t="s">
        <v>51</v>
      </c>
      <c r="AP246" s="24" t="s">
        <v>51</v>
      </c>
    </row>
    <row r="247" spans="1:16383" x14ac:dyDescent="0.25">
      <c r="A247" s="24" t="s">
        <v>1265</v>
      </c>
      <c r="B247" s="2">
        <v>44839</v>
      </c>
      <c r="C247" s="3" t="s">
        <v>807</v>
      </c>
      <c r="D247" s="3" t="s">
        <v>848</v>
      </c>
      <c r="E247" s="3" t="s">
        <v>91</v>
      </c>
      <c r="F247" s="3" t="s">
        <v>855</v>
      </c>
      <c r="G247" s="3" t="s">
        <v>49</v>
      </c>
      <c r="H247" s="3" t="s">
        <v>330</v>
      </c>
      <c r="I247" s="9" t="s">
        <v>51</v>
      </c>
      <c r="J247" s="9" t="s">
        <v>51</v>
      </c>
      <c r="K247" s="9" t="s">
        <v>51</v>
      </c>
      <c r="L247" s="9" t="s">
        <v>51</v>
      </c>
      <c r="M247" s="9">
        <v>0</v>
      </c>
      <c r="N247" s="3" t="s">
        <v>51</v>
      </c>
      <c r="O247" s="3" t="s">
        <v>52</v>
      </c>
      <c r="P247" s="3" t="s">
        <v>51</v>
      </c>
      <c r="Q247" s="9">
        <v>12672.3832</v>
      </c>
      <c r="R247" s="9">
        <v>0</v>
      </c>
      <c r="S247" s="9">
        <v>8966.6491500000029</v>
      </c>
      <c r="T247" s="9">
        <v>0</v>
      </c>
      <c r="U247" s="3" t="s">
        <v>53</v>
      </c>
      <c r="V247" s="9">
        <f t="shared" si="14"/>
        <v>0</v>
      </c>
      <c r="W247" s="9">
        <v>3194.5983499999998</v>
      </c>
      <c r="X247" s="3" t="s">
        <v>54</v>
      </c>
      <c r="Y247" s="9">
        <f t="shared" si="15"/>
        <v>511.13573599999995</v>
      </c>
      <c r="Z247" s="9">
        <v>0</v>
      </c>
      <c r="AA247" s="3" t="s">
        <v>53</v>
      </c>
      <c r="AB247" s="9">
        <v>0</v>
      </c>
      <c r="AC247" s="9">
        <v>0</v>
      </c>
      <c r="AD247" s="3" t="s">
        <v>53</v>
      </c>
      <c r="AE247" s="9">
        <v>0</v>
      </c>
      <c r="AF247" s="3">
        <v>0</v>
      </c>
      <c r="AG247" s="3" t="s">
        <v>53</v>
      </c>
      <c r="AH247" s="9">
        <v>0</v>
      </c>
      <c r="AI247" s="9">
        <v>0</v>
      </c>
      <c r="AJ247" s="3" t="s">
        <v>53</v>
      </c>
      <c r="AK247" s="9">
        <v>0</v>
      </c>
      <c r="AL247" s="9">
        <v>0</v>
      </c>
      <c r="AM247" s="18" t="s">
        <v>51</v>
      </c>
      <c r="AN247" s="3" t="s">
        <v>51</v>
      </c>
      <c r="AO247" s="18" t="s">
        <v>51</v>
      </c>
      <c r="AP247" s="3" t="s">
        <v>51</v>
      </c>
    </row>
    <row r="248" spans="1:16383" x14ac:dyDescent="0.25">
      <c r="A248" s="24" t="s">
        <v>1266</v>
      </c>
      <c r="B248" s="2">
        <v>44839</v>
      </c>
      <c r="C248" s="3" t="s">
        <v>807</v>
      </c>
      <c r="D248" s="3" t="s">
        <v>856</v>
      </c>
      <c r="E248" s="3" t="s">
        <v>94</v>
      </c>
      <c r="F248" s="3" t="s">
        <v>334</v>
      </c>
      <c r="G248" s="3" t="s">
        <v>49</v>
      </c>
      <c r="H248" s="3" t="s">
        <v>332</v>
      </c>
      <c r="I248" s="9" t="s">
        <v>51</v>
      </c>
      <c r="J248" s="9" t="s">
        <v>51</v>
      </c>
      <c r="K248" s="9" t="s">
        <v>51</v>
      </c>
      <c r="L248" s="9" t="s">
        <v>51</v>
      </c>
      <c r="M248" s="9">
        <v>0</v>
      </c>
      <c r="N248" s="3" t="s">
        <v>51</v>
      </c>
      <c r="O248" s="3" t="s">
        <v>52</v>
      </c>
      <c r="P248" s="3" t="s">
        <v>51</v>
      </c>
      <c r="Q248" s="9">
        <v>12751.865749999997</v>
      </c>
      <c r="R248" s="9">
        <v>0</v>
      </c>
      <c r="S248" s="9">
        <v>9420.1813500000026</v>
      </c>
      <c r="T248" s="9">
        <v>0</v>
      </c>
      <c r="U248" s="3" t="s">
        <v>53</v>
      </c>
      <c r="V248" s="9">
        <f t="shared" si="14"/>
        <v>0</v>
      </c>
      <c r="W248" s="9">
        <v>2872.1415999999999</v>
      </c>
      <c r="X248" s="3" t="s">
        <v>53</v>
      </c>
      <c r="Y248" s="9">
        <f t="shared" si="15"/>
        <v>459.54265600000002</v>
      </c>
      <c r="Z248" s="9">
        <v>0</v>
      </c>
      <c r="AA248" s="3" t="s">
        <v>53</v>
      </c>
      <c r="AB248" s="9">
        <v>0</v>
      </c>
      <c r="AC248" s="9">
        <v>0</v>
      </c>
      <c r="AD248" s="3" t="s">
        <v>53</v>
      </c>
      <c r="AE248" s="9">
        <v>0</v>
      </c>
      <c r="AF248" s="3">
        <v>0</v>
      </c>
      <c r="AG248" s="3" t="s">
        <v>53</v>
      </c>
      <c r="AH248" s="9">
        <v>0</v>
      </c>
      <c r="AI248" s="9">
        <v>0</v>
      </c>
      <c r="AJ248" s="3" t="s">
        <v>53</v>
      </c>
      <c r="AK248" s="9">
        <v>0</v>
      </c>
      <c r="AL248" s="9">
        <v>0</v>
      </c>
      <c r="AM248" s="18" t="s">
        <v>51</v>
      </c>
      <c r="AN248" s="3" t="s">
        <v>51</v>
      </c>
      <c r="AO248" s="18" t="s">
        <v>51</v>
      </c>
      <c r="AP248" s="3" t="s">
        <v>51</v>
      </c>
    </row>
    <row r="249" spans="1:16383" x14ac:dyDescent="0.25">
      <c r="A249" s="24" t="s">
        <v>1267</v>
      </c>
      <c r="B249" s="2">
        <v>44839</v>
      </c>
      <c r="C249" s="3" t="s">
        <v>807</v>
      </c>
      <c r="D249" s="3" t="s">
        <v>856</v>
      </c>
      <c r="E249" s="3" t="s">
        <v>94</v>
      </c>
      <c r="F249" s="3" t="s">
        <v>334</v>
      </c>
      <c r="G249" s="3" t="s">
        <v>49</v>
      </c>
      <c r="H249" s="3" t="s">
        <v>335</v>
      </c>
      <c r="I249" s="9" t="s">
        <v>51</v>
      </c>
      <c r="J249" s="9" t="s">
        <v>51</v>
      </c>
      <c r="K249" s="9" t="s">
        <v>51</v>
      </c>
      <c r="L249" s="9" t="s">
        <v>51</v>
      </c>
      <c r="M249" s="9">
        <v>0</v>
      </c>
      <c r="N249" s="3" t="s">
        <v>51</v>
      </c>
      <c r="O249" s="3" t="s">
        <v>336</v>
      </c>
      <c r="P249" s="3" t="s">
        <v>337</v>
      </c>
      <c r="Q249" s="9">
        <v>89.73715</v>
      </c>
      <c r="R249" s="9">
        <v>0</v>
      </c>
      <c r="S249" s="9">
        <v>6.6927499999999895</v>
      </c>
      <c r="T249" s="9">
        <v>71.59</v>
      </c>
      <c r="U249" s="3" t="s">
        <v>54</v>
      </c>
      <c r="V249" s="9">
        <f t="shared" si="14"/>
        <v>11.454400000000001</v>
      </c>
      <c r="W249" s="9">
        <v>0</v>
      </c>
      <c r="X249" s="3" t="s">
        <v>53</v>
      </c>
      <c r="Y249" s="9">
        <f t="shared" si="15"/>
        <v>0</v>
      </c>
      <c r="Z249" s="9">
        <v>0</v>
      </c>
      <c r="AA249" s="3" t="s">
        <v>53</v>
      </c>
      <c r="AB249" s="9">
        <v>0</v>
      </c>
      <c r="AC249" s="9">
        <v>0</v>
      </c>
      <c r="AD249" s="3" t="s">
        <v>53</v>
      </c>
      <c r="AE249" s="9">
        <v>0</v>
      </c>
      <c r="AF249" s="3">
        <v>0</v>
      </c>
      <c r="AG249" s="3" t="s">
        <v>53</v>
      </c>
      <c r="AH249" s="9">
        <v>0</v>
      </c>
      <c r="AI249" s="9">
        <v>0</v>
      </c>
      <c r="AJ249" s="3" t="s">
        <v>53</v>
      </c>
      <c r="AK249" s="9">
        <v>0</v>
      </c>
      <c r="AL249" s="9">
        <v>0</v>
      </c>
      <c r="AM249" s="18" t="s">
        <v>51</v>
      </c>
      <c r="AN249" s="3" t="s">
        <v>51</v>
      </c>
      <c r="AO249" s="18" t="s">
        <v>51</v>
      </c>
      <c r="AP249" s="3" t="s">
        <v>51</v>
      </c>
    </row>
    <row r="250" spans="1:16383" x14ac:dyDescent="0.25">
      <c r="A250" s="24" t="s">
        <v>1268</v>
      </c>
      <c r="B250" s="2">
        <v>44839</v>
      </c>
      <c r="C250" s="3" t="s">
        <v>807</v>
      </c>
      <c r="D250" s="3" t="s">
        <v>856</v>
      </c>
      <c r="E250" s="3" t="s">
        <v>94</v>
      </c>
      <c r="F250" s="3" t="s">
        <v>334</v>
      </c>
      <c r="G250" s="3" t="s">
        <v>49</v>
      </c>
      <c r="H250" s="3" t="s">
        <v>339</v>
      </c>
      <c r="I250" s="9" t="s">
        <v>51</v>
      </c>
      <c r="J250" s="9" t="s">
        <v>51</v>
      </c>
      <c r="K250" s="9" t="s">
        <v>51</v>
      </c>
      <c r="L250" s="9" t="s">
        <v>51</v>
      </c>
      <c r="M250" s="9">
        <v>0</v>
      </c>
      <c r="N250" s="3" t="s">
        <v>51</v>
      </c>
      <c r="O250" s="3" t="s">
        <v>52</v>
      </c>
      <c r="P250" s="3" t="s">
        <v>51</v>
      </c>
      <c r="Q250" s="9">
        <v>4547.4092499999997</v>
      </c>
      <c r="R250" s="9">
        <v>0</v>
      </c>
      <c r="S250" s="9">
        <v>3380.6238000000003</v>
      </c>
      <c r="T250" s="9">
        <v>0</v>
      </c>
      <c r="U250" s="3" t="s">
        <v>53</v>
      </c>
      <c r="V250" s="9">
        <f t="shared" si="14"/>
        <v>0</v>
      </c>
      <c r="W250" s="9">
        <v>1005.84955</v>
      </c>
      <c r="X250" s="3" t="s">
        <v>54</v>
      </c>
      <c r="Y250" s="9">
        <f t="shared" si="15"/>
        <v>160.93592800000002</v>
      </c>
      <c r="Z250" s="9">
        <v>0</v>
      </c>
      <c r="AA250" s="3" t="s">
        <v>53</v>
      </c>
      <c r="AB250" s="9">
        <v>0</v>
      </c>
      <c r="AC250" s="9">
        <v>0</v>
      </c>
      <c r="AD250" s="3" t="s">
        <v>53</v>
      </c>
      <c r="AE250" s="9">
        <v>0</v>
      </c>
      <c r="AF250" s="3">
        <v>0</v>
      </c>
      <c r="AG250" s="3" t="s">
        <v>53</v>
      </c>
      <c r="AH250" s="9">
        <v>0</v>
      </c>
      <c r="AI250" s="9">
        <v>0</v>
      </c>
      <c r="AJ250" s="3" t="s">
        <v>53</v>
      </c>
      <c r="AK250" s="9">
        <v>0</v>
      </c>
      <c r="AL250" s="9">
        <v>0</v>
      </c>
      <c r="AM250" s="18" t="s">
        <v>51</v>
      </c>
      <c r="AN250" s="3" t="s">
        <v>51</v>
      </c>
      <c r="AO250" s="18" t="s">
        <v>51</v>
      </c>
      <c r="AP250" s="3" t="s">
        <v>51</v>
      </c>
    </row>
    <row r="251" spans="1:16383" s="20" customFormat="1" x14ac:dyDescent="0.25">
      <c r="A251" s="24" t="s">
        <v>1269</v>
      </c>
      <c r="B251" s="2">
        <v>44839</v>
      </c>
      <c r="C251" s="3" t="s">
        <v>807</v>
      </c>
      <c r="D251" s="3" t="s">
        <v>880</v>
      </c>
      <c r="E251" s="1" t="s">
        <v>881</v>
      </c>
      <c r="F251" s="3" t="s">
        <v>891</v>
      </c>
      <c r="G251" s="3" t="s">
        <v>49</v>
      </c>
      <c r="H251" s="1" t="s">
        <v>892</v>
      </c>
      <c r="I251" s="3"/>
      <c r="J251" s="3"/>
      <c r="K251" s="3"/>
      <c r="L251" s="3"/>
      <c r="M251" s="3"/>
      <c r="N251" s="3"/>
      <c r="O251" s="3" t="s">
        <v>884</v>
      </c>
      <c r="P251" s="3"/>
      <c r="Q251" s="4">
        <v>2949.69</v>
      </c>
      <c r="R251" s="4">
        <v>0</v>
      </c>
      <c r="S251" s="4">
        <v>2949.69</v>
      </c>
      <c r="T251" s="4">
        <v>0</v>
      </c>
      <c r="U251" s="3" t="s">
        <v>53</v>
      </c>
      <c r="V251" s="9">
        <f t="shared" si="14"/>
        <v>0</v>
      </c>
      <c r="W251" s="4">
        <v>0</v>
      </c>
      <c r="X251" s="3" t="s">
        <v>53</v>
      </c>
      <c r="Y251" s="9">
        <f t="shared" si="15"/>
        <v>0</v>
      </c>
      <c r="Z251" s="4">
        <v>0</v>
      </c>
      <c r="AA251" s="4">
        <v>0</v>
      </c>
      <c r="AB251" s="4">
        <v>0</v>
      </c>
      <c r="AC251" s="4">
        <v>0</v>
      </c>
      <c r="AD251" s="4">
        <v>0</v>
      </c>
      <c r="AE251" s="4">
        <v>0</v>
      </c>
      <c r="AF251" s="4">
        <v>0</v>
      </c>
      <c r="AG251" s="4">
        <v>0</v>
      </c>
      <c r="AH251" s="4">
        <v>0</v>
      </c>
      <c r="AI251" s="4">
        <v>0</v>
      </c>
      <c r="AJ251" s="4">
        <v>0</v>
      </c>
      <c r="AK251" s="4">
        <v>0</v>
      </c>
      <c r="AL251" s="4">
        <v>0</v>
      </c>
      <c r="AM251" s="4">
        <v>0</v>
      </c>
      <c r="AN251" s="4">
        <v>0</v>
      </c>
      <c r="AO251" s="4">
        <v>0</v>
      </c>
      <c r="AP251" s="4">
        <v>0</v>
      </c>
      <c r="AQ251" s="23"/>
    </row>
    <row r="252" spans="1:16383" x14ac:dyDescent="0.25">
      <c r="A252" s="24" t="s">
        <v>1270</v>
      </c>
      <c r="B252" s="2">
        <v>44840</v>
      </c>
      <c r="C252" s="3" t="s">
        <v>807</v>
      </c>
      <c r="D252" s="3" t="s">
        <v>47</v>
      </c>
      <c r="E252" s="3" t="s">
        <v>48</v>
      </c>
      <c r="F252" s="3" t="s">
        <v>827</v>
      </c>
      <c r="G252" s="3" t="s">
        <v>49</v>
      </c>
      <c r="H252" s="3" t="s">
        <v>344</v>
      </c>
      <c r="I252" s="9" t="s">
        <v>51</v>
      </c>
      <c r="J252" s="9" t="s">
        <v>51</v>
      </c>
      <c r="K252" s="9" t="s">
        <v>51</v>
      </c>
      <c r="L252" s="9" t="s">
        <v>51</v>
      </c>
      <c r="M252" s="9">
        <v>0</v>
      </c>
      <c r="N252" s="3" t="s">
        <v>51</v>
      </c>
      <c r="O252" s="3" t="s">
        <v>52</v>
      </c>
      <c r="P252" s="3" t="s">
        <v>51</v>
      </c>
      <c r="Q252" s="9">
        <v>7180.085250000001</v>
      </c>
      <c r="R252" s="9">
        <v>0</v>
      </c>
      <c r="S252" s="9">
        <v>5252.0044999999973</v>
      </c>
      <c r="T252" s="9">
        <v>0</v>
      </c>
      <c r="U252" s="3" t="s">
        <v>53</v>
      </c>
      <c r="V252" s="9">
        <f t="shared" si="14"/>
        <v>0</v>
      </c>
      <c r="W252" s="9">
        <v>1662.1384500000001</v>
      </c>
      <c r="X252" s="3" t="s">
        <v>54</v>
      </c>
      <c r="Y252" s="9">
        <f t="shared" si="15"/>
        <v>265.94215200000002</v>
      </c>
      <c r="Z252" s="9">
        <v>0</v>
      </c>
      <c r="AA252" s="3" t="s">
        <v>53</v>
      </c>
      <c r="AB252" s="9">
        <v>0</v>
      </c>
      <c r="AC252" s="9">
        <v>0</v>
      </c>
      <c r="AD252" s="3" t="s">
        <v>53</v>
      </c>
      <c r="AE252" s="9">
        <v>0</v>
      </c>
      <c r="AF252" s="3">
        <v>0</v>
      </c>
      <c r="AG252" s="3" t="s">
        <v>53</v>
      </c>
      <c r="AH252" s="9">
        <v>0</v>
      </c>
      <c r="AI252" s="9">
        <v>0</v>
      </c>
      <c r="AJ252" s="3" t="s">
        <v>53</v>
      </c>
      <c r="AK252" s="9">
        <v>0</v>
      </c>
      <c r="AL252" s="9">
        <v>0</v>
      </c>
      <c r="AM252" s="18" t="s">
        <v>51</v>
      </c>
      <c r="AN252" s="3" t="s">
        <v>51</v>
      </c>
      <c r="AO252" s="18" t="s">
        <v>51</v>
      </c>
      <c r="AP252" s="3" t="s">
        <v>51</v>
      </c>
    </row>
    <row r="253" spans="1:16383" s="29" customFormat="1" x14ac:dyDescent="0.25">
      <c r="A253" s="24" t="s">
        <v>1271</v>
      </c>
      <c r="B253" s="28">
        <v>44840</v>
      </c>
      <c r="C253" s="24" t="s">
        <v>1350</v>
      </c>
      <c r="D253" s="24" t="s">
        <v>47</v>
      </c>
      <c r="E253" s="24" t="s">
        <v>1351</v>
      </c>
      <c r="F253" s="24" t="s">
        <v>1429</v>
      </c>
      <c r="G253" s="24" t="s">
        <v>49</v>
      </c>
      <c r="H253" s="24" t="s">
        <v>1450</v>
      </c>
      <c r="I253" s="26" t="s">
        <v>51</v>
      </c>
      <c r="J253" s="26" t="s">
        <v>51</v>
      </c>
      <c r="K253" s="26" t="s">
        <v>51</v>
      </c>
      <c r="L253" s="26" t="s">
        <v>51</v>
      </c>
      <c r="M253" s="26">
        <v>0</v>
      </c>
      <c r="N253" s="24" t="s">
        <v>51</v>
      </c>
      <c r="O253" s="24" t="s">
        <v>52</v>
      </c>
      <c r="P253" s="24" t="s">
        <v>51</v>
      </c>
      <c r="Q253" s="26">
        <f t="shared" ref="Q253:Q264" si="18">+S253+T253+V253+W253+Y253+Z253+AB253+AC253+AE253</f>
        <v>3372.7959000000001</v>
      </c>
      <c r="R253" s="26">
        <v>0</v>
      </c>
      <c r="S253" s="26">
        <v>2742.13</v>
      </c>
      <c r="T253" s="26">
        <v>0</v>
      </c>
      <c r="U253" s="24" t="s">
        <v>53</v>
      </c>
      <c r="V253" s="9">
        <f t="shared" si="14"/>
        <v>0</v>
      </c>
      <c r="W253" s="26">
        <v>543.67750000000001</v>
      </c>
      <c r="X253" s="24" t="s">
        <v>54</v>
      </c>
      <c r="Y253" s="9">
        <f t="shared" si="15"/>
        <v>86.988399999999999</v>
      </c>
      <c r="Z253" s="26">
        <v>0</v>
      </c>
      <c r="AA253" s="24" t="s">
        <v>53</v>
      </c>
      <c r="AB253" s="26">
        <v>0</v>
      </c>
      <c r="AC253" s="26">
        <v>0</v>
      </c>
      <c r="AD253" s="24" t="s">
        <v>53</v>
      </c>
      <c r="AE253" s="26">
        <v>0</v>
      </c>
      <c r="AF253" s="24">
        <v>0</v>
      </c>
      <c r="AG253" s="24" t="s">
        <v>53</v>
      </c>
      <c r="AH253" s="26">
        <v>0</v>
      </c>
      <c r="AI253" s="26">
        <v>0</v>
      </c>
      <c r="AJ253" s="24" t="s">
        <v>53</v>
      </c>
      <c r="AK253" s="26">
        <v>0</v>
      </c>
      <c r="AL253" s="26">
        <v>0</v>
      </c>
      <c r="AM253" s="25" t="s">
        <v>51</v>
      </c>
      <c r="AN253" s="24" t="s">
        <v>51</v>
      </c>
      <c r="AO253" s="25" t="s">
        <v>51</v>
      </c>
      <c r="AP253" s="24" t="s">
        <v>51</v>
      </c>
    </row>
    <row r="254" spans="1:16383" s="29" customFormat="1" x14ac:dyDescent="0.25">
      <c r="A254" s="24" t="s">
        <v>1272</v>
      </c>
      <c r="B254" s="28">
        <v>44840</v>
      </c>
      <c r="C254" s="24" t="s">
        <v>1350</v>
      </c>
      <c r="D254" s="24" t="s">
        <v>47</v>
      </c>
      <c r="E254" s="24" t="s">
        <v>1351</v>
      </c>
      <c r="F254" s="24" t="s">
        <v>1429</v>
      </c>
      <c r="G254" s="24" t="s">
        <v>49</v>
      </c>
      <c r="H254" s="24" t="s">
        <v>1451</v>
      </c>
      <c r="I254" s="26" t="s">
        <v>51</v>
      </c>
      <c r="J254" s="26" t="s">
        <v>51</v>
      </c>
      <c r="K254" s="26" t="s">
        <v>51</v>
      </c>
      <c r="L254" s="26" t="s">
        <v>51</v>
      </c>
      <c r="M254" s="26">
        <v>0</v>
      </c>
      <c r="N254" s="24" t="s">
        <v>51</v>
      </c>
      <c r="O254" s="24" t="s">
        <v>1452</v>
      </c>
      <c r="P254" s="24" t="s">
        <v>483</v>
      </c>
      <c r="Q254" s="26">
        <f t="shared" si="18"/>
        <v>94.83</v>
      </c>
      <c r="R254" s="26">
        <v>0</v>
      </c>
      <c r="S254" s="26">
        <v>94.83</v>
      </c>
      <c r="T254" s="26">
        <v>0</v>
      </c>
      <c r="U254" s="24" t="s">
        <v>53</v>
      </c>
      <c r="V254" s="9">
        <f t="shared" si="14"/>
        <v>0</v>
      </c>
      <c r="W254" s="26">
        <v>0</v>
      </c>
      <c r="X254" s="24" t="s">
        <v>53</v>
      </c>
      <c r="Y254" s="9">
        <f t="shared" si="15"/>
        <v>0</v>
      </c>
      <c r="Z254" s="26">
        <v>0</v>
      </c>
      <c r="AA254" s="24" t="s">
        <v>53</v>
      </c>
      <c r="AB254" s="26">
        <v>0</v>
      </c>
      <c r="AC254" s="26">
        <v>0</v>
      </c>
      <c r="AD254" s="24" t="s">
        <v>53</v>
      </c>
      <c r="AE254" s="26">
        <v>0</v>
      </c>
      <c r="AF254" s="24">
        <v>0</v>
      </c>
      <c r="AG254" s="24" t="s">
        <v>53</v>
      </c>
      <c r="AH254" s="26">
        <v>0</v>
      </c>
      <c r="AI254" s="26">
        <v>0</v>
      </c>
      <c r="AJ254" s="24" t="s">
        <v>53</v>
      </c>
      <c r="AK254" s="26">
        <v>0</v>
      </c>
      <c r="AL254" s="26">
        <v>0</v>
      </c>
      <c r="AM254" s="25" t="s">
        <v>51</v>
      </c>
      <c r="AN254" s="24" t="s">
        <v>51</v>
      </c>
      <c r="AO254" s="25" t="s">
        <v>51</v>
      </c>
      <c r="AP254" s="24" t="s">
        <v>51</v>
      </c>
    </row>
    <row r="255" spans="1:16383" s="34" customFormat="1" x14ac:dyDescent="0.25">
      <c r="A255" s="24" t="s">
        <v>1273</v>
      </c>
      <c r="B255" s="30">
        <v>44840</v>
      </c>
      <c r="C255" s="31" t="s">
        <v>1350</v>
      </c>
      <c r="D255" s="31" t="s">
        <v>47</v>
      </c>
      <c r="E255" s="31" t="s">
        <v>1351</v>
      </c>
      <c r="F255" s="31" t="s">
        <v>1429</v>
      </c>
      <c r="G255" s="31" t="s">
        <v>49</v>
      </c>
      <c r="H255" s="31" t="s">
        <v>1453</v>
      </c>
      <c r="I255" s="26" t="s">
        <v>51</v>
      </c>
      <c r="J255" s="26" t="s">
        <v>51</v>
      </c>
      <c r="K255" s="26" t="s">
        <v>51</v>
      </c>
      <c r="L255" s="26" t="s">
        <v>51</v>
      </c>
      <c r="M255" s="26">
        <v>0</v>
      </c>
      <c r="N255" s="24" t="s">
        <v>51</v>
      </c>
      <c r="O255" s="24" t="s">
        <v>52</v>
      </c>
      <c r="P255" s="24" t="s">
        <v>51</v>
      </c>
      <c r="Q255" s="32">
        <f t="shared" si="18"/>
        <v>5421.5267160000003</v>
      </c>
      <c r="R255" s="26">
        <v>0</v>
      </c>
      <c r="S255" s="32">
        <v>3610.9826499999999</v>
      </c>
      <c r="T255" s="32">
        <v>0</v>
      </c>
      <c r="U255" s="31" t="s">
        <v>53</v>
      </c>
      <c r="V255" s="9">
        <f t="shared" si="14"/>
        <v>0</v>
      </c>
      <c r="W255" s="32">
        <v>1560.81385</v>
      </c>
      <c r="X255" s="31" t="s">
        <v>54</v>
      </c>
      <c r="Y255" s="9">
        <f t="shared" si="15"/>
        <v>249.73021600000001</v>
      </c>
      <c r="Z255" s="32">
        <v>0</v>
      </c>
      <c r="AA255" s="31" t="s">
        <v>53</v>
      </c>
      <c r="AB255" s="32">
        <v>0</v>
      </c>
      <c r="AC255" s="32">
        <v>0</v>
      </c>
      <c r="AD255" s="31" t="s">
        <v>53</v>
      </c>
      <c r="AE255" s="32">
        <v>0</v>
      </c>
      <c r="AF255" s="31">
        <v>0</v>
      </c>
      <c r="AG255" s="31" t="s">
        <v>53</v>
      </c>
      <c r="AH255" s="32">
        <v>0</v>
      </c>
      <c r="AI255" s="32">
        <v>0</v>
      </c>
      <c r="AJ255" s="31" t="s">
        <v>53</v>
      </c>
      <c r="AK255" s="32">
        <v>0</v>
      </c>
      <c r="AL255" s="32">
        <v>0</v>
      </c>
      <c r="AM255" s="33" t="s">
        <v>51</v>
      </c>
      <c r="AN255" s="31" t="s">
        <v>51</v>
      </c>
      <c r="AO255" s="33" t="s">
        <v>51</v>
      </c>
      <c r="AP255" s="31" t="s">
        <v>51</v>
      </c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29"/>
      <c r="EY255" s="29"/>
      <c r="EZ255" s="29"/>
      <c r="FA255" s="29"/>
      <c r="FB255" s="29"/>
      <c r="FC255" s="29"/>
      <c r="FD255" s="29"/>
      <c r="FE255" s="29"/>
      <c r="FF255" s="29"/>
      <c r="FG255" s="29"/>
      <c r="FH255" s="29"/>
      <c r="FI255" s="29"/>
      <c r="FJ255" s="29"/>
      <c r="FK255" s="29"/>
      <c r="FL255" s="29"/>
      <c r="FM255" s="29"/>
      <c r="FN255" s="29"/>
      <c r="FO255" s="29"/>
      <c r="FP255" s="29"/>
      <c r="FQ255" s="29"/>
      <c r="FR255" s="29"/>
      <c r="FS255" s="29"/>
      <c r="FT255" s="29"/>
      <c r="FU255" s="29"/>
      <c r="FV255" s="29"/>
      <c r="FW255" s="29"/>
      <c r="FX255" s="29"/>
      <c r="FY255" s="29"/>
      <c r="FZ255" s="29"/>
      <c r="GA255" s="29"/>
      <c r="GB255" s="29"/>
      <c r="GC255" s="29"/>
      <c r="GD255" s="29"/>
      <c r="GE255" s="29"/>
      <c r="GF255" s="29"/>
      <c r="GG255" s="29"/>
      <c r="GH255" s="29"/>
      <c r="GI255" s="29"/>
      <c r="GJ255" s="29"/>
      <c r="GK255" s="29"/>
      <c r="GL255" s="29"/>
      <c r="GM255" s="29"/>
      <c r="GN255" s="29"/>
      <c r="GO255" s="29"/>
      <c r="GP255" s="29"/>
      <c r="GQ255" s="29"/>
      <c r="GR255" s="29"/>
      <c r="GS255" s="29"/>
      <c r="GT255" s="29"/>
      <c r="GU255" s="29"/>
      <c r="GV255" s="29"/>
      <c r="GW255" s="29"/>
      <c r="GX255" s="29"/>
      <c r="GY255" s="29"/>
      <c r="GZ255" s="29"/>
      <c r="HA255" s="29"/>
      <c r="HB255" s="29"/>
      <c r="HC255" s="29"/>
      <c r="HD255" s="29"/>
      <c r="HE255" s="29"/>
      <c r="HF255" s="29"/>
      <c r="HG255" s="29"/>
      <c r="HH255" s="29"/>
      <c r="HI255" s="29"/>
      <c r="HJ255" s="29"/>
      <c r="HK255" s="29"/>
      <c r="HL255" s="29"/>
      <c r="HM255" s="29"/>
      <c r="HN255" s="29"/>
      <c r="HO255" s="29"/>
      <c r="HP255" s="29"/>
      <c r="HQ255" s="29"/>
      <c r="HR255" s="29"/>
      <c r="HS255" s="29"/>
      <c r="HT255" s="29"/>
      <c r="HU255" s="29"/>
      <c r="HV255" s="29"/>
      <c r="HW255" s="29"/>
      <c r="HX255" s="29"/>
      <c r="HY255" s="29"/>
      <c r="HZ255" s="29"/>
      <c r="IA255" s="29"/>
      <c r="IB255" s="29"/>
      <c r="IC255" s="29"/>
      <c r="ID255" s="29"/>
      <c r="IE255" s="29"/>
      <c r="IF255" s="29"/>
      <c r="IG255" s="29"/>
      <c r="IH255" s="29"/>
      <c r="II255" s="29"/>
      <c r="IJ255" s="29"/>
      <c r="IK255" s="29"/>
      <c r="IL255" s="29"/>
      <c r="IM255" s="29"/>
      <c r="IN255" s="29"/>
      <c r="IO255" s="29"/>
      <c r="IP255" s="29"/>
      <c r="IQ255" s="29"/>
      <c r="IR255" s="29"/>
      <c r="IS255" s="29"/>
      <c r="IT255" s="29"/>
      <c r="IU255" s="29"/>
      <c r="IV255" s="29"/>
      <c r="IW255" s="29"/>
      <c r="IX255" s="29"/>
      <c r="IY255" s="29"/>
      <c r="IZ255" s="29"/>
      <c r="JA255" s="29"/>
      <c r="JB255" s="29"/>
      <c r="JC255" s="29"/>
      <c r="JD255" s="29"/>
      <c r="JE255" s="29"/>
      <c r="JF255" s="29"/>
      <c r="JG255" s="29"/>
      <c r="JH255" s="29"/>
      <c r="JI255" s="29"/>
      <c r="JJ255" s="29"/>
      <c r="JK255" s="29"/>
      <c r="JL255" s="29"/>
      <c r="JM255" s="29"/>
      <c r="JN255" s="29"/>
      <c r="JO255" s="29"/>
      <c r="JP255" s="29"/>
      <c r="JQ255" s="29"/>
      <c r="JR255" s="29"/>
      <c r="JS255" s="29"/>
      <c r="JT255" s="29"/>
      <c r="JU255" s="29"/>
      <c r="JV255" s="29"/>
      <c r="JW255" s="29"/>
      <c r="JX255" s="29"/>
      <c r="JY255" s="29"/>
      <c r="JZ255" s="29"/>
      <c r="KA255" s="29"/>
      <c r="KB255" s="29"/>
      <c r="KC255" s="29"/>
      <c r="KD255" s="29"/>
      <c r="KE255" s="29"/>
      <c r="KF255" s="29"/>
      <c r="KG255" s="29"/>
      <c r="KH255" s="29"/>
      <c r="KI255" s="29"/>
      <c r="KJ255" s="29"/>
      <c r="KK255" s="29"/>
      <c r="KL255" s="29"/>
      <c r="KM255" s="29"/>
      <c r="KN255" s="29"/>
      <c r="KO255" s="29"/>
      <c r="KP255" s="29"/>
      <c r="KQ255" s="29"/>
      <c r="KR255" s="29"/>
      <c r="KS255" s="29"/>
      <c r="KT255" s="29"/>
      <c r="KU255" s="29"/>
      <c r="KV255" s="29"/>
      <c r="KW255" s="29"/>
      <c r="KX255" s="29"/>
      <c r="KY255" s="29"/>
      <c r="KZ255" s="29"/>
      <c r="LA255" s="29"/>
      <c r="LB255" s="29"/>
      <c r="LC255" s="29"/>
      <c r="LD255" s="29"/>
      <c r="LE255" s="29"/>
      <c r="LF255" s="29"/>
      <c r="LG255" s="29"/>
      <c r="LH255" s="29"/>
      <c r="LI255" s="29"/>
      <c r="LJ255" s="29"/>
      <c r="LK255" s="29"/>
      <c r="LL255" s="29"/>
      <c r="LM255" s="29"/>
      <c r="LN255" s="29"/>
      <c r="LO255" s="29"/>
      <c r="LP255" s="29"/>
      <c r="LQ255" s="29"/>
      <c r="LR255" s="29"/>
      <c r="LS255" s="29"/>
      <c r="LT255" s="29"/>
      <c r="LU255" s="29"/>
      <c r="LV255" s="29"/>
      <c r="LW255" s="29"/>
      <c r="LX255" s="29"/>
      <c r="LY255" s="29"/>
      <c r="LZ255" s="29"/>
      <c r="MA255" s="29"/>
      <c r="MB255" s="29"/>
      <c r="MC255" s="29"/>
      <c r="MD255" s="29"/>
      <c r="ME255" s="29"/>
      <c r="MF255" s="29"/>
      <c r="MG255" s="29"/>
      <c r="MH255" s="29"/>
      <c r="MI255" s="29"/>
      <c r="MJ255" s="29"/>
      <c r="MK255" s="29"/>
      <c r="ML255" s="29"/>
      <c r="MM255" s="29"/>
      <c r="MN255" s="29"/>
      <c r="MO255" s="29"/>
      <c r="MP255" s="29"/>
      <c r="MQ255" s="29"/>
      <c r="MR255" s="29"/>
      <c r="MS255" s="29"/>
      <c r="MT255" s="29"/>
      <c r="MU255" s="29"/>
      <c r="MV255" s="29"/>
      <c r="MW255" s="29"/>
      <c r="MX255" s="29"/>
      <c r="MY255" s="29"/>
      <c r="MZ255" s="29"/>
      <c r="NA255" s="29"/>
      <c r="NB255" s="29"/>
      <c r="NC255" s="29"/>
      <c r="ND255" s="29"/>
      <c r="NE255" s="29"/>
      <c r="NF255" s="29"/>
      <c r="NG255" s="29"/>
      <c r="NH255" s="29"/>
      <c r="NI255" s="29"/>
      <c r="NJ255" s="29"/>
      <c r="NK255" s="29"/>
      <c r="NL255" s="29"/>
      <c r="NM255" s="29"/>
      <c r="NN255" s="29"/>
      <c r="NO255" s="29"/>
      <c r="NP255" s="29"/>
      <c r="NQ255" s="29"/>
      <c r="NR255" s="29"/>
      <c r="NS255" s="29"/>
      <c r="NT255" s="29"/>
      <c r="NU255" s="29"/>
      <c r="NV255" s="29"/>
      <c r="NW255" s="29"/>
      <c r="NX255" s="29"/>
      <c r="NY255" s="29"/>
      <c r="NZ255" s="29"/>
      <c r="OA255" s="29"/>
      <c r="OB255" s="29"/>
      <c r="OC255" s="29"/>
      <c r="OD255" s="29"/>
      <c r="OE255" s="29"/>
      <c r="OF255" s="29"/>
      <c r="OG255" s="29"/>
      <c r="OH255" s="29"/>
      <c r="OI255" s="29"/>
      <c r="OJ255" s="29"/>
      <c r="OK255" s="29"/>
      <c r="OL255" s="29"/>
      <c r="OM255" s="29"/>
      <c r="ON255" s="29"/>
      <c r="OO255" s="29"/>
      <c r="OP255" s="29"/>
      <c r="OQ255" s="29"/>
      <c r="OR255" s="29"/>
      <c r="OS255" s="29"/>
      <c r="OT255" s="29"/>
      <c r="OU255" s="29"/>
      <c r="OV255" s="29"/>
      <c r="OW255" s="29"/>
      <c r="OX255" s="29"/>
      <c r="OY255" s="29"/>
      <c r="OZ255" s="29"/>
      <c r="PA255" s="29"/>
      <c r="PB255" s="29"/>
      <c r="PC255" s="29"/>
      <c r="PD255" s="29"/>
      <c r="PE255" s="29"/>
      <c r="PF255" s="29"/>
      <c r="PG255" s="29"/>
      <c r="PH255" s="29"/>
      <c r="PI255" s="29"/>
      <c r="PJ255" s="29"/>
      <c r="PK255" s="29"/>
      <c r="PL255" s="29"/>
      <c r="PM255" s="29"/>
      <c r="PN255" s="29"/>
      <c r="PO255" s="29"/>
      <c r="PP255" s="29"/>
      <c r="PQ255" s="29"/>
      <c r="PR255" s="29"/>
      <c r="PS255" s="29"/>
      <c r="PT255" s="29"/>
      <c r="PU255" s="29"/>
      <c r="PV255" s="29"/>
      <c r="PW255" s="29"/>
      <c r="PX255" s="29"/>
      <c r="PY255" s="29"/>
      <c r="PZ255" s="29"/>
      <c r="QA255" s="29"/>
      <c r="QB255" s="29"/>
      <c r="QC255" s="29"/>
      <c r="QD255" s="29"/>
      <c r="QE255" s="29"/>
      <c r="QF255" s="29"/>
      <c r="QG255" s="29"/>
      <c r="QH255" s="29"/>
      <c r="QI255" s="29"/>
      <c r="QJ255" s="29"/>
      <c r="QK255" s="29"/>
      <c r="QL255" s="29"/>
      <c r="QM255" s="29"/>
      <c r="QN255" s="29"/>
      <c r="QO255" s="29"/>
      <c r="QP255" s="29"/>
      <c r="QQ255" s="29"/>
      <c r="QR255" s="29"/>
      <c r="QS255" s="29"/>
      <c r="QT255" s="29"/>
      <c r="QU255" s="29"/>
      <c r="QV255" s="29"/>
      <c r="QW255" s="29"/>
      <c r="QX255" s="29"/>
      <c r="QY255" s="29"/>
      <c r="QZ255" s="29"/>
      <c r="RA255" s="29"/>
      <c r="RB255" s="29"/>
      <c r="RC255" s="29"/>
      <c r="RD255" s="29"/>
      <c r="RE255" s="29"/>
      <c r="RF255" s="29"/>
      <c r="RG255" s="29"/>
      <c r="RH255" s="29"/>
      <c r="RI255" s="29"/>
      <c r="RJ255" s="29"/>
      <c r="RK255" s="29"/>
      <c r="RL255" s="29"/>
      <c r="RM255" s="29"/>
      <c r="RN255" s="29"/>
      <c r="RO255" s="29"/>
      <c r="RP255" s="29"/>
      <c r="RQ255" s="29"/>
      <c r="RR255" s="29"/>
      <c r="RS255" s="29"/>
      <c r="RT255" s="29"/>
      <c r="RU255" s="29"/>
      <c r="RV255" s="29"/>
      <c r="RW255" s="29"/>
      <c r="RX255" s="29"/>
      <c r="RY255" s="29"/>
      <c r="RZ255" s="29"/>
      <c r="SA255" s="29"/>
      <c r="SB255" s="29"/>
      <c r="SC255" s="29"/>
      <c r="SD255" s="29"/>
      <c r="SE255" s="29"/>
      <c r="SF255" s="29"/>
      <c r="SG255" s="29"/>
      <c r="SH255" s="29"/>
      <c r="SI255" s="29"/>
      <c r="SJ255" s="29"/>
      <c r="SK255" s="29"/>
      <c r="SL255" s="29"/>
      <c r="SM255" s="29"/>
      <c r="SN255" s="29"/>
      <c r="SO255" s="29"/>
      <c r="SP255" s="29"/>
      <c r="SQ255" s="29"/>
      <c r="SR255" s="29"/>
      <c r="SS255" s="29"/>
      <c r="ST255" s="29"/>
      <c r="SU255" s="29"/>
      <c r="SV255" s="29"/>
      <c r="SW255" s="29"/>
      <c r="SX255" s="29"/>
      <c r="SY255" s="29"/>
      <c r="SZ255" s="29"/>
      <c r="TA255" s="29"/>
      <c r="TB255" s="29"/>
      <c r="TC255" s="29"/>
      <c r="TD255" s="29"/>
      <c r="TE255" s="29"/>
      <c r="TF255" s="29"/>
      <c r="TG255" s="29"/>
      <c r="TH255" s="29"/>
      <c r="TI255" s="29"/>
      <c r="TJ255" s="29"/>
      <c r="TK255" s="29"/>
      <c r="TL255" s="29"/>
      <c r="TM255" s="29"/>
      <c r="TN255" s="29"/>
      <c r="TO255" s="29"/>
      <c r="TP255" s="29"/>
      <c r="TQ255" s="29"/>
      <c r="TR255" s="29"/>
      <c r="TS255" s="29"/>
      <c r="TT255" s="29"/>
      <c r="TU255" s="29"/>
      <c r="TV255" s="29"/>
      <c r="TW255" s="29"/>
      <c r="TX255" s="29"/>
      <c r="TY255" s="29"/>
      <c r="TZ255" s="29"/>
      <c r="UA255" s="29"/>
      <c r="UB255" s="29"/>
      <c r="UC255" s="29"/>
      <c r="UD255" s="29"/>
      <c r="UE255" s="29"/>
      <c r="UF255" s="29"/>
      <c r="UG255" s="29"/>
      <c r="UH255" s="29"/>
      <c r="UI255" s="29"/>
      <c r="UJ255" s="29"/>
      <c r="UK255" s="29"/>
      <c r="UL255" s="29"/>
      <c r="UM255" s="29"/>
      <c r="UN255" s="29"/>
      <c r="UO255" s="29"/>
      <c r="UP255" s="29"/>
      <c r="UQ255" s="29"/>
      <c r="UR255" s="29"/>
      <c r="US255" s="29"/>
      <c r="UT255" s="29"/>
      <c r="UU255" s="29"/>
      <c r="UV255" s="29"/>
      <c r="UW255" s="29"/>
      <c r="UX255" s="29"/>
      <c r="UY255" s="29"/>
      <c r="UZ255" s="29"/>
      <c r="VA255" s="29"/>
      <c r="VB255" s="29"/>
      <c r="VC255" s="29"/>
      <c r="VD255" s="29"/>
      <c r="VE255" s="29"/>
      <c r="VF255" s="29"/>
      <c r="VG255" s="29"/>
      <c r="VH255" s="29"/>
      <c r="VI255" s="29"/>
      <c r="VJ255" s="29"/>
      <c r="VK255" s="29"/>
      <c r="VL255" s="29"/>
      <c r="VM255" s="29"/>
      <c r="VN255" s="29"/>
      <c r="VO255" s="29"/>
      <c r="VP255" s="29"/>
      <c r="VQ255" s="29"/>
      <c r="VR255" s="29"/>
      <c r="VS255" s="29"/>
      <c r="VT255" s="29"/>
      <c r="VU255" s="29"/>
      <c r="VV255" s="29"/>
      <c r="VW255" s="29"/>
      <c r="VX255" s="29"/>
      <c r="VY255" s="29"/>
      <c r="VZ255" s="29"/>
      <c r="WA255" s="29"/>
      <c r="WB255" s="29"/>
      <c r="WC255" s="29"/>
      <c r="WD255" s="29"/>
      <c r="WE255" s="29"/>
      <c r="WF255" s="29"/>
      <c r="WG255" s="29"/>
      <c r="WH255" s="29"/>
      <c r="WI255" s="29"/>
      <c r="WJ255" s="29"/>
      <c r="WK255" s="29"/>
      <c r="WL255" s="29"/>
      <c r="WM255" s="29"/>
      <c r="WN255" s="29"/>
      <c r="WO255" s="29"/>
      <c r="WP255" s="29"/>
      <c r="WQ255" s="29"/>
      <c r="WR255" s="29"/>
      <c r="WS255" s="29"/>
      <c r="WT255" s="29"/>
      <c r="WU255" s="29"/>
      <c r="WV255" s="29"/>
      <c r="WW255" s="29"/>
      <c r="WX255" s="29"/>
      <c r="WY255" s="29"/>
      <c r="WZ255" s="29"/>
      <c r="XA255" s="29"/>
      <c r="XB255" s="29"/>
      <c r="XC255" s="29"/>
      <c r="XD255" s="29"/>
      <c r="XE255" s="29"/>
      <c r="XF255" s="29"/>
      <c r="XG255" s="29"/>
      <c r="XH255" s="29"/>
      <c r="XI255" s="29"/>
      <c r="XJ255" s="29"/>
      <c r="XK255" s="29"/>
      <c r="XL255" s="29"/>
      <c r="XM255" s="29"/>
      <c r="XN255" s="29"/>
      <c r="XO255" s="29"/>
      <c r="XP255" s="29"/>
      <c r="XQ255" s="29"/>
      <c r="XR255" s="29"/>
      <c r="XS255" s="29"/>
      <c r="XT255" s="29"/>
      <c r="XU255" s="29"/>
      <c r="XV255" s="29"/>
      <c r="XW255" s="29"/>
      <c r="XX255" s="29"/>
      <c r="XY255" s="29"/>
      <c r="XZ255" s="29"/>
      <c r="YA255" s="29"/>
      <c r="YB255" s="29"/>
      <c r="YC255" s="29"/>
      <c r="YD255" s="29"/>
      <c r="YE255" s="29"/>
      <c r="YF255" s="29"/>
      <c r="YG255" s="29"/>
      <c r="YH255" s="29"/>
      <c r="YI255" s="29"/>
      <c r="YJ255" s="29"/>
      <c r="YK255" s="29"/>
      <c r="YL255" s="29"/>
      <c r="YM255" s="29"/>
      <c r="YN255" s="29"/>
      <c r="YO255" s="29"/>
      <c r="YP255" s="29"/>
      <c r="YQ255" s="29"/>
      <c r="YR255" s="29"/>
      <c r="YS255" s="29"/>
      <c r="YT255" s="29"/>
      <c r="YU255" s="29"/>
      <c r="YV255" s="29"/>
      <c r="YW255" s="29"/>
      <c r="YX255" s="29"/>
      <c r="YY255" s="29"/>
      <c r="YZ255" s="29"/>
      <c r="ZA255" s="29"/>
      <c r="ZB255" s="29"/>
      <c r="ZC255" s="29"/>
      <c r="ZD255" s="29"/>
      <c r="ZE255" s="29"/>
      <c r="ZF255" s="29"/>
      <c r="ZG255" s="29"/>
      <c r="ZH255" s="29"/>
      <c r="ZI255" s="29"/>
      <c r="ZJ255" s="29"/>
      <c r="ZK255" s="29"/>
      <c r="ZL255" s="29"/>
      <c r="ZM255" s="29"/>
      <c r="ZN255" s="29"/>
      <c r="ZO255" s="29"/>
      <c r="ZP255" s="29"/>
      <c r="ZQ255" s="29"/>
      <c r="ZR255" s="29"/>
      <c r="ZS255" s="29"/>
      <c r="ZT255" s="29"/>
      <c r="ZU255" s="29"/>
      <c r="ZV255" s="29"/>
      <c r="ZW255" s="29"/>
      <c r="ZX255" s="29"/>
      <c r="ZY255" s="29"/>
      <c r="ZZ255" s="29"/>
      <c r="AAA255" s="29"/>
      <c r="AAB255" s="29"/>
      <c r="AAC255" s="29"/>
      <c r="AAD255" s="29"/>
      <c r="AAE255" s="29"/>
      <c r="AAF255" s="29"/>
      <c r="AAG255" s="29"/>
      <c r="AAH255" s="29"/>
      <c r="AAI255" s="29"/>
      <c r="AAJ255" s="29"/>
      <c r="AAK255" s="29"/>
      <c r="AAL255" s="29"/>
      <c r="AAM255" s="29"/>
      <c r="AAN255" s="29"/>
      <c r="AAO255" s="29"/>
      <c r="AAP255" s="29"/>
      <c r="AAQ255" s="29"/>
      <c r="AAR255" s="29"/>
      <c r="AAS255" s="29"/>
      <c r="AAT255" s="29"/>
      <c r="AAU255" s="29"/>
      <c r="AAV255" s="29"/>
      <c r="AAW255" s="29"/>
      <c r="AAX255" s="29"/>
      <c r="AAY255" s="29"/>
      <c r="AAZ255" s="29"/>
      <c r="ABA255" s="29"/>
      <c r="ABB255" s="29"/>
      <c r="ABC255" s="29"/>
      <c r="ABD255" s="29"/>
      <c r="ABE255" s="29"/>
      <c r="ABF255" s="29"/>
      <c r="ABG255" s="29"/>
      <c r="ABH255" s="29"/>
      <c r="ABI255" s="29"/>
      <c r="ABJ255" s="29"/>
      <c r="ABK255" s="29"/>
      <c r="ABL255" s="29"/>
      <c r="ABM255" s="29"/>
      <c r="ABN255" s="29"/>
      <c r="ABO255" s="29"/>
      <c r="ABP255" s="29"/>
      <c r="ABQ255" s="29"/>
      <c r="ABR255" s="29"/>
      <c r="ABS255" s="29"/>
      <c r="ABT255" s="29"/>
      <c r="ABU255" s="29"/>
      <c r="ABV255" s="29"/>
      <c r="ABW255" s="29"/>
      <c r="ABX255" s="29"/>
      <c r="ABY255" s="29"/>
      <c r="ABZ255" s="29"/>
      <c r="ACA255" s="29"/>
      <c r="ACB255" s="29"/>
      <c r="ACC255" s="29"/>
      <c r="ACD255" s="29"/>
      <c r="ACE255" s="29"/>
      <c r="ACF255" s="29"/>
      <c r="ACG255" s="29"/>
      <c r="ACH255" s="29"/>
      <c r="ACI255" s="29"/>
      <c r="ACJ255" s="29"/>
      <c r="ACK255" s="29"/>
      <c r="ACL255" s="29"/>
      <c r="ACM255" s="29"/>
      <c r="ACN255" s="29"/>
      <c r="ACO255" s="29"/>
      <c r="ACP255" s="29"/>
      <c r="ACQ255" s="29"/>
      <c r="ACR255" s="29"/>
      <c r="ACS255" s="29"/>
      <c r="ACT255" s="29"/>
      <c r="ACU255" s="29"/>
      <c r="ACV255" s="29"/>
      <c r="ACW255" s="29"/>
      <c r="ACX255" s="29"/>
      <c r="ACY255" s="29"/>
      <c r="ACZ255" s="29"/>
      <c r="ADA255" s="29"/>
      <c r="ADB255" s="29"/>
      <c r="ADC255" s="29"/>
      <c r="ADD255" s="29"/>
      <c r="ADE255" s="29"/>
      <c r="ADF255" s="29"/>
      <c r="ADG255" s="29"/>
      <c r="ADH255" s="29"/>
      <c r="ADI255" s="29"/>
      <c r="ADJ255" s="29"/>
      <c r="ADK255" s="29"/>
      <c r="ADL255" s="29"/>
      <c r="ADM255" s="29"/>
      <c r="ADN255" s="29"/>
      <c r="ADO255" s="29"/>
      <c r="ADP255" s="29"/>
      <c r="ADQ255" s="29"/>
      <c r="ADR255" s="29"/>
      <c r="ADS255" s="29"/>
      <c r="ADT255" s="29"/>
      <c r="ADU255" s="29"/>
      <c r="ADV255" s="29"/>
      <c r="ADW255" s="29"/>
      <c r="ADX255" s="29"/>
      <c r="ADY255" s="29"/>
      <c r="ADZ255" s="29"/>
      <c r="AEA255" s="29"/>
      <c r="AEB255" s="29"/>
      <c r="AEC255" s="29"/>
      <c r="AED255" s="29"/>
      <c r="AEE255" s="29"/>
      <c r="AEF255" s="29"/>
      <c r="AEG255" s="29"/>
      <c r="AEH255" s="29"/>
      <c r="AEI255" s="29"/>
      <c r="AEJ255" s="29"/>
      <c r="AEK255" s="29"/>
      <c r="AEL255" s="29"/>
      <c r="AEM255" s="29"/>
      <c r="AEN255" s="29"/>
      <c r="AEO255" s="29"/>
      <c r="AEP255" s="29"/>
      <c r="AEQ255" s="29"/>
      <c r="AER255" s="29"/>
      <c r="AES255" s="29"/>
      <c r="AET255" s="29"/>
      <c r="AEU255" s="29"/>
      <c r="AEV255" s="29"/>
      <c r="AEW255" s="29"/>
      <c r="AEX255" s="29"/>
      <c r="AEY255" s="29"/>
      <c r="AEZ255" s="29"/>
      <c r="AFA255" s="29"/>
      <c r="AFB255" s="29"/>
      <c r="AFC255" s="29"/>
      <c r="AFD255" s="29"/>
      <c r="AFE255" s="29"/>
      <c r="AFF255" s="29"/>
      <c r="AFG255" s="29"/>
      <c r="AFH255" s="29"/>
      <c r="AFI255" s="29"/>
      <c r="AFJ255" s="29"/>
      <c r="AFK255" s="29"/>
      <c r="AFL255" s="29"/>
      <c r="AFM255" s="29"/>
      <c r="AFN255" s="29"/>
      <c r="AFO255" s="29"/>
      <c r="AFP255" s="29"/>
      <c r="AFQ255" s="29"/>
      <c r="AFR255" s="29"/>
      <c r="AFS255" s="29"/>
      <c r="AFT255" s="29"/>
      <c r="AFU255" s="29"/>
      <c r="AFV255" s="29"/>
      <c r="AFW255" s="29"/>
      <c r="AFX255" s="29"/>
      <c r="AFY255" s="29"/>
      <c r="AFZ255" s="29"/>
      <c r="AGA255" s="29"/>
      <c r="AGB255" s="29"/>
      <c r="AGC255" s="29"/>
      <c r="AGD255" s="29"/>
      <c r="AGE255" s="29"/>
      <c r="AGF255" s="29"/>
      <c r="AGG255" s="29"/>
      <c r="AGH255" s="29"/>
      <c r="AGI255" s="29"/>
      <c r="AGJ255" s="29"/>
      <c r="AGK255" s="29"/>
      <c r="AGL255" s="29"/>
      <c r="AGM255" s="29"/>
      <c r="AGN255" s="29"/>
      <c r="AGO255" s="29"/>
      <c r="AGP255" s="29"/>
      <c r="AGQ255" s="29"/>
      <c r="AGR255" s="29"/>
      <c r="AGS255" s="29"/>
      <c r="AGT255" s="29"/>
      <c r="AGU255" s="29"/>
      <c r="AGV255" s="29"/>
      <c r="AGW255" s="29"/>
      <c r="AGX255" s="29"/>
      <c r="AGY255" s="29"/>
      <c r="AGZ255" s="29"/>
      <c r="AHA255" s="29"/>
      <c r="AHB255" s="29"/>
      <c r="AHC255" s="29"/>
      <c r="AHD255" s="29"/>
      <c r="AHE255" s="29"/>
      <c r="AHF255" s="29"/>
      <c r="AHG255" s="29"/>
      <c r="AHH255" s="29"/>
      <c r="AHI255" s="29"/>
      <c r="AHJ255" s="29"/>
      <c r="AHK255" s="29"/>
      <c r="AHL255" s="29"/>
      <c r="AHM255" s="29"/>
      <c r="AHN255" s="29"/>
      <c r="AHO255" s="29"/>
      <c r="AHP255" s="29"/>
      <c r="AHQ255" s="29"/>
      <c r="AHR255" s="29"/>
      <c r="AHS255" s="29"/>
      <c r="AHT255" s="29"/>
      <c r="AHU255" s="29"/>
      <c r="AHV255" s="29"/>
      <c r="AHW255" s="29"/>
      <c r="AHX255" s="29"/>
      <c r="AHY255" s="29"/>
      <c r="AHZ255" s="29"/>
      <c r="AIA255" s="29"/>
      <c r="AIB255" s="29"/>
      <c r="AIC255" s="29"/>
      <c r="AID255" s="29"/>
      <c r="AIE255" s="29"/>
      <c r="AIF255" s="29"/>
      <c r="AIG255" s="29"/>
      <c r="AIH255" s="29"/>
      <c r="AII255" s="29"/>
      <c r="AIJ255" s="29"/>
      <c r="AIK255" s="29"/>
      <c r="AIL255" s="29"/>
      <c r="AIM255" s="29"/>
      <c r="AIN255" s="29"/>
      <c r="AIO255" s="29"/>
      <c r="AIP255" s="29"/>
      <c r="AIQ255" s="29"/>
      <c r="AIR255" s="29"/>
      <c r="AIS255" s="29"/>
      <c r="AIT255" s="29"/>
      <c r="AIU255" s="29"/>
      <c r="AIV255" s="29"/>
      <c r="AIW255" s="29"/>
      <c r="AIX255" s="29"/>
      <c r="AIY255" s="29"/>
      <c r="AIZ255" s="29"/>
      <c r="AJA255" s="29"/>
      <c r="AJB255" s="29"/>
      <c r="AJC255" s="29"/>
      <c r="AJD255" s="29"/>
      <c r="AJE255" s="29"/>
      <c r="AJF255" s="29"/>
      <c r="AJG255" s="29"/>
      <c r="AJH255" s="29"/>
      <c r="AJI255" s="29"/>
      <c r="AJJ255" s="29"/>
      <c r="AJK255" s="29"/>
      <c r="AJL255" s="29"/>
      <c r="AJM255" s="29"/>
      <c r="AJN255" s="29"/>
      <c r="AJO255" s="29"/>
      <c r="AJP255" s="29"/>
      <c r="AJQ255" s="29"/>
      <c r="AJR255" s="29"/>
      <c r="AJS255" s="29"/>
      <c r="AJT255" s="29"/>
      <c r="AJU255" s="29"/>
      <c r="AJV255" s="29"/>
      <c r="AJW255" s="29"/>
      <c r="AJX255" s="29"/>
      <c r="AJY255" s="29"/>
      <c r="AJZ255" s="29"/>
      <c r="AKA255" s="29"/>
      <c r="AKB255" s="29"/>
      <c r="AKC255" s="29"/>
      <c r="AKD255" s="29"/>
      <c r="AKE255" s="29"/>
      <c r="AKF255" s="29"/>
      <c r="AKG255" s="29"/>
      <c r="AKH255" s="29"/>
      <c r="AKI255" s="29"/>
      <c r="AKJ255" s="29"/>
      <c r="AKK255" s="29"/>
      <c r="AKL255" s="29"/>
      <c r="AKM255" s="29"/>
      <c r="AKN255" s="29"/>
      <c r="AKO255" s="29"/>
      <c r="AKP255" s="29"/>
      <c r="AKQ255" s="29"/>
      <c r="AKR255" s="29"/>
      <c r="AKS255" s="29"/>
      <c r="AKT255" s="29"/>
      <c r="AKU255" s="29"/>
      <c r="AKV255" s="29"/>
      <c r="AKW255" s="29"/>
      <c r="AKX255" s="29"/>
      <c r="AKY255" s="29"/>
      <c r="AKZ255" s="29"/>
      <c r="ALA255" s="29"/>
      <c r="ALB255" s="29"/>
      <c r="ALC255" s="29"/>
      <c r="ALD255" s="29"/>
      <c r="ALE255" s="29"/>
      <c r="ALF255" s="29"/>
      <c r="ALG255" s="29"/>
      <c r="ALH255" s="29"/>
      <c r="ALI255" s="29"/>
      <c r="ALJ255" s="29"/>
      <c r="ALK255" s="29"/>
      <c r="ALL255" s="29"/>
      <c r="ALM255" s="29"/>
      <c r="ALN255" s="29"/>
      <c r="ALO255" s="29"/>
      <c r="ALP255" s="29"/>
      <c r="ALQ255" s="29"/>
      <c r="ALR255" s="29"/>
      <c r="ALS255" s="29"/>
      <c r="ALT255" s="29"/>
      <c r="ALU255" s="29"/>
      <c r="ALV255" s="29"/>
      <c r="ALW255" s="29"/>
      <c r="ALX255" s="29"/>
      <c r="ALY255" s="29"/>
      <c r="ALZ255" s="29"/>
      <c r="AMA255" s="29"/>
      <c r="AMB255" s="29"/>
      <c r="AMC255" s="29"/>
      <c r="AMD255" s="29"/>
      <c r="AME255" s="29"/>
      <c r="AMF255" s="29"/>
      <c r="AMG255" s="29"/>
      <c r="AMH255" s="29"/>
      <c r="AMI255" s="29"/>
      <c r="AMJ255" s="29"/>
      <c r="AMK255" s="29"/>
      <c r="AML255" s="29"/>
      <c r="AMM255" s="29"/>
      <c r="AMN255" s="29"/>
      <c r="AMO255" s="29"/>
      <c r="AMP255" s="29"/>
      <c r="AMQ255" s="29"/>
      <c r="AMR255" s="29"/>
      <c r="AMS255" s="29"/>
      <c r="AMT255" s="29"/>
      <c r="AMU255" s="29"/>
      <c r="AMV255" s="29"/>
      <c r="AMW255" s="29"/>
      <c r="AMX255" s="29"/>
      <c r="AMY255" s="29"/>
      <c r="AMZ255" s="29"/>
      <c r="ANA255" s="29"/>
      <c r="ANB255" s="29"/>
      <c r="ANC255" s="29"/>
      <c r="AND255" s="29"/>
      <c r="ANE255" s="29"/>
      <c r="ANF255" s="29"/>
      <c r="ANG255" s="29"/>
      <c r="ANH255" s="29"/>
      <c r="ANI255" s="29"/>
      <c r="ANJ255" s="29"/>
      <c r="ANK255" s="29"/>
      <c r="ANL255" s="29"/>
      <c r="ANM255" s="29"/>
      <c r="ANN255" s="29"/>
      <c r="ANO255" s="29"/>
      <c r="ANP255" s="29"/>
      <c r="ANQ255" s="29"/>
      <c r="ANR255" s="29"/>
      <c r="ANS255" s="29"/>
      <c r="ANT255" s="29"/>
      <c r="ANU255" s="29"/>
      <c r="ANV255" s="29"/>
      <c r="ANW255" s="29"/>
      <c r="ANX255" s="29"/>
      <c r="ANY255" s="29"/>
      <c r="ANZ255" s="29"/>
      <c r="AOA255" s="29"/>
      <c r="AOB255" s="29"/>
      <c r="AOC255" s="29"/>
      <c r="AOD255" s="29"/>
      <c r="AOE255" s="29"/>
      <c r="AOF255" s="29"/>
      <c r="AOG255" s="29"/>
      <c r="AOH255" s="29"/>
      <c r="AOI255" s="29"/>
      <c r="AOJ255" s="29"/>
      <c r="AOK255" s="29"/>
      <c r="AOL255" s="29"/>
      <c r="AOM255" s="29"/>
      <c r="AON255" s="29"/>
      <c r="AOO255" s="29"/>
      <c r="AOP255" s="29"/>
      <c r="AOQ255" s="29"/>
      <c r="AOR255" s="29"/>
      <c r="AOS255" s="29"/>
      <c r="AOT255" s="29"/>
      <c r="AOU255" s="29"/>
      <c r="AOV255" s="29"/>
      <c r="AOW255" s="29"/>
      <c r="AOX255" s="29"/>
      <c r="AOY255" s="29"/>
      <c r="AOZ255" s="29"/>
      <c r="APA255" s="29"/>
      <c r="APB255" s="29"/>
      <c r="APC255" s="29"/>
      <c r="APD255" s="29"/>
      <c r="APE255" s="29"/>
      <c r="APF255" s="29"/>
      <c r="APG255" s="29"/>
      <c r="APH255" s="29"/>
      <c r="API255" s="29"/>
      <c r="APJ255" s="29"/>
      <c r="APK255" s="29"/>
      <c r="APL255" s="29"/>
      <c r="APM255" s="29"/>
      <c r="APN255" s="29"/>
      <c r="APO255" s="29"/>
      <c r="APP255" s="29"/>
      <c r="APQ255" s="29"/>
      <c r="APR255" s="29"/>
      <c r="APS255" s="29"/>
      <c r="APT255" s="29"/>
      <c r="APU255" s="29"/>
      <c r="APV255" s="29"/>
      <c r="APW255" s="29"/>
      <c r="APX255" s="29"/>
      <c r="APY255" s="29"/>
      <c r="APZ255" s="29"/>
      <c r="AQA255" s="29"/>
      <c r="AQB255" s="29"/>
      <c r="AQC255" s="29"/>
      <c r="AQD255" s="29"/>
      <c r="AQE255" s="29"/>
      <c r="AQF255" s="29"/>
      <c r="AQG255" s="29"/>
      <c r="AQH255" s="29"/>
      <c r="AQI255" s="29"/>
      <c r="AQJ255" s="29"/>
      <c r="AQK255" s="29"/>
      <c r="AQL255" s="29"/>
      <c r="AQM255" s="29"/>
      <c r="AQN255" s="29"/>
      <c r="AQO255" s="29"/>
      <c r="AQP255" s="29"/>
      <c r="AQQ255" s="29"/>
      <c r="AQR255" s="29"/>
      <c r="AQS255" s="29"/>
      <c r="AQT255" s="29"/>
      <c r="AQU255" s="29"/>
      <c r="AQV255" s="29"/>
      <c r="AQW255" s="29"/>
      <c r="AQX255" s="29"/>
      <c r="AQY255" s="29"/>
      <c r="AQZ255" s="29"/>
      <c r="ARA255" s="29"/>
      <c r="ARB255" s="29"/>
      <c r="ARC255" s="29"/>
      <c r="ARD255" s="29"/>
      <c r="ARE255" s="29"/>
      <c r="ARF255" s="29"/>
      <c r="ARG255" s="29"/>
      <c r="ARH255" s="29"/>
      <c r="ARI255" s="29"/>
      <c r="ARJ255" s="29"/>
      <c r="ARK255" s="29"/>
      <c r="ARL255" s="29"/>
      <c r="ARM255" s="29"/>
      <c r="ARN255" s="29"/>
      <c r="ARO255" s="29"/>
      <c r="ARP255" s="29"/>
      <c r="ARQ255" s="29"/>
      <c r="ARR255" s="29"/>
      <c r="ARS255" s="29"/>
      <c r="ART255" s="29"/>
      <c r="ARU255" s="29"/>
      <c r="ARV255" s="29"/>
      <c r="ARW255" s="29"/>
      <c r="ARX255" s="29"/>
      <c r="ARY255" s="29"/>
      <c r="ARZ255" s="29"/>
      <c r="ASA255" s="29"/>
      <c r="ASB255" s="29"/>
      <c r="ASC255" s="29"/>
      <c r="ASD255" s="29"/>
      <c r="ASE255" s="29"/>
      <c r="ASF255" s="29"/>
      <c r="ASG255" s="29"/>
      <c r="ASH255" s="29"/>
      <c r="ASI255" s="29"/>
      <c r="ASJ255" s="29"/>
      <c r="ASK255" s="29"/>
      <c r="ASL255" s="29"/>
      <c r="ASM255" s="29"/>
      <c r="ASN255" s="29"/>
      <c r="ASO255" s="29"/>
      <c r="ASP255" s="29"/>
      <c r="ASQ255" s="29"/>
      <c r="ASR255" s="29"/>
      <c r="ASS255" s="29"/>
      <c r="AST255" s="29"/>
      <c r="ASU255" s="29"/>
      <c r="ASV255" s="29"/>
      <c r="ASW255" s="29"/>
      <c r="ASX255" s="29"/>
      <c r="ASY255" s="29"/>
      <c r="ASZ255" s="29"/>
      <c r="ATA255" s="29"/>
      <c r="ATB255" s="29"/>
      <c r="ATC255" s="29"/>
      <c r="ATD255" s="29"/>
      <c r="ATE255" s="29"/>
      <c r="ATF255" s="29"/>
      <c r="ATG255" s="29"/>
      <c r="ATH255" s="29"/>
      <c r="ATI255" s="29"/>
      <c r="ATJ255" s="29"/>
      <c r="ATK255" s="29"/>
      <c r="ATL255" s="29"/>
      <c r="ATM255" s="29"/>
      <c r="ATN255" s="29"/>
      <c r="ATO255" s="29"/>
      <c r="ATP255" s="29"/>
      <c r="ATQ255" s="29"/>
      <c r="ATR255" s="29"/>
      <c r="ATS255" s="29"/>
      <c r="ATT255" s="29"/>
      <c r="ATU255" s="29"/>
      <c r="ATV255" s="29"/>
      <c r="ATW255" s="29"/>
      <c r="ATX255" s="29"/>
      <c r="ATY255" s="29"/>
      <c r="ATZ255" s="29"/>
      <c r="AUA255" s="29"/>
      <c r="AUB255" s="29"/>
      <c r="AUC255" s="29"/>
      <c r="AUD255" s="29"/>
      <c r="AUE255" s="29"/>
      <c r="AUF255" s="29"/>
      <c r="AUG255" s="29"/>
      <c r="AUH255" s="29"/>
      <c r="AUI255" s="29"/>
      <c r="AUJ255" s="29"/>
      <c r="AUK255" s="29"/>
      <c r="AUL255" s="29"/>
      <c r="AUM255" s="29"/>
      <c r="AUN255" s="29"/>
      <c r="AUO255" s="29"/>
      <c r="AUP255" s="29"/>
      <c r="AUQ255" s="29"/>
      <c r="AUR255" s="29"/>
      <c r="AUS255" s="29"/>
      <c r="AUT255" s="29"/>
      <c r="AUU255" s="29"/>
      <c r="AUV255" s="29"/>
      <c r="AUW255" s="29"/>
      <c r="AUX255" s="29"/>
      <c r="AUY255" s="29"/>
      <c r="AUZ255" s="29"/>
      <c r="AVA255" s="29"/>
      <c r="AVB255" s="29"/>
      <c r="AVC255" s="29"/>
      <c r="AVD255" s="29"/>
      <c r="AVE255" s="29"/>
      <c r="AVF255" s="29"/>
      <c r="AVG255" s="29"/>
      <c r="AVH255" s="29"/>
      <c r="AVI255" s="29"/>
      <c r="AVJ255" s="29"/>
      <c r="AVK255" s="29"/>
      <c r="AVL255" s="29"/>
      <c r="AVM255" s="29"/>
      <c r="AVN255" s="29"/>
      <c r="AVO255" s="29"/>
      <c r="AVP255" s="29"/>
      <c r="AVQ255" s="29"/>
      <c r="AVR255" s="29"/>
      <c r="AVS255" s="29"/>
      <c r="AVT255" s="29"/>
      <c r="AVU255" s="29"/>
      <c r="AVV255" s="29"/>
      <c r="AVW255" s="29"/>
      <c r="AVX255" s="29"/>
      <c r="AVY255" s="29"/>
      <c r="AVZ255" s="29"/>
      <c r="AWA255" s="29"/>
      <c r="AWB255" s="29"/>
      <c r="AWC255" s="29"/>
      <c r="AWD255" s="29"/>
      <c r="AWE255" s="29"/>
      <c r="AWF255" s="29"/>
      <c r="AWG255" s="29"/>
      <c r="AWH255" s="29"/>
      <c r="AWI255" s="29"/>
      <c r="AWJ255" s="29"/>
      <c r="AWK255" s="29"/>
      <c r="AWL255" s="29"/>
      <c r="AWM255" s="29"/>
      <c r="AWN255" s="29"/>
      <c r="AWO255" s="29"/>
      <c r="AWP255" s="29"/>
      <c r="AWQ255" s="29"/>
      <c r="AWR255" s="29"/>
      <c r="AWS255" s="29"/>
      <c r="AWT255" s="29"/>
      <c r="AWU255" s="29"/>
      <c r="AWV255" s="29"/>
      <c r="AWW255" s="29"/>
      <c r="AWX255" s="29"/>
      <c r="AWY255" s="29"/>
      <c r="AWZ255" s="29"/>
      <c r="AXA255" s="29"/>
      <c r="AXB255" s="29"/>
      <c r="AXC255" s="29"/>
      <c r="AXD255" s="29"/>
      <c r="AXE255" s="29"/>
      <c r="AXF255" s="29"/>
      <c r="AXG255" s="29"/>
      <c r="AXH255" s="29"/>
      <c r="AXI255" s="29"/>
      <c r="AXJ255" s="29"/>
      <c r="AXK255" s="29"/>
      <c r="AXL255" s="29"/>
      <c r="AXM255" s="29"/>
      <c r="AXN255" s="29"/>
      <c r="AXO255" s="29"/>
      <c r="AXP255" s="29"/>
      <c r="AXQ255" s="29"/>
      <c r="AXR255" s="29"/>
      <c r="AXS255" s="29"/>
      <c r="AXT255" s="29"/>
      <c r="AXU255" s="29"/>
      <c r="AXV255" s="29"/>
      <c r="AXW255" s="29"/>
      <c r="AXX255" s="29"/>
      <c r="AXY255" s="29"/>
      <c r="AXZ255" s="29"/>
      <c r="AYA255" s="29"/>
      <c r="AYB255" s="29"/>
      <c r="AYC255" s="29"/>
      <c r="AYD255" s="29"/>
      <c r="AYE255" s="29"/>
      <c r="AYF255" s="29"/>
      <c r="AYG255" s="29"/>
      <c r="AYH255" s="29"/>
      <c r="AYI255" s="29"/>
      <c r="AYJ255" s="29"/>
      <c r="AYK255" s="29"/>
      <c r="AYL255" s="29"/>
      <c r="AYM255" s="29"/>
      <c r="AYN255" s="29"/>
      <c r="AYO255" s="29"/>
      <c r="AYP255" s="29"/>
      <c r="AYQ255" s="29"/>
      <c r="AYR255" s="29"/>
      <c r="AYS255" s="29"/>
      <c r="AYT255" s="29"/>
      <c r="AYU255" s="29"/>
      <c r="AYV255" s="29"/>
      <c r="AYW255" s="29"/>
      <c r="AYX255" s="29"/>
      <c r="AYY255" s="29"/>
      <c r="AYZ255" s="29"/>
      <c r="AZA255" s="29"/>
      <c r="AZB255" s="29"/>
      <c r="AZC255" s="29"/>
      <c r="AZD255" s="29"/>
      <c r="AZE255" s="29"/>
      <c r="AZF255" s="29"/>
      <c r="AZG255" s="29"/>
      <c r="AZH255" s="29"/>
      <c r="AZI255" s="29"/>
      <c r="AZJ255" s="29"/>
      <c r="AZK255" s="29"/>
      <c r="AZL255" s="29"/>
      <c r="AZM255" s="29"/>
      <c r="AZN255" s="29"/>
      <c r="AZO255" s="29"/>
      <c r="AZP255" s="29"/>
      <c r="AZQ255" s="29"/>
      <c r="AZR255" s="29"/>
      <c r="AZS255" s="29"/>
      <c r="AZT255" s="29"/>
      <c r="AZU255" s="29"/>
      <c r="AZV255" s="29"/>
      <c r="AZW255" s="29"/>
      <c r="AZX255" s="29"/>
      <c r="AZY255" s="29"/>
      <c r="AZZ255" s="29"/>
      <c r="BAA255" s="29"/>
      <c r="BAB255" s="29"/>
      <c r="BAC255" s="29"/>
      <c r="BAD255" s="29"/>
      <c r="BAE255" s="29"/>
      <c r="BAF255" s="29"/>
      <c r="BAG255" s="29"/>
      <c r="BAH255" s="29"/>
      <c r="BAI255" s="29"/>
      <c r="BAJ255" s="29"/>
      <c r="BAK255" s="29"/>
      <c r="BAL255" s="29"/>
      <c r="BAM255" s="29"/>
      <c r="BAN255" s="29"/>
      <c r="BAO255" s="29"/>
      <c r="BAP255" s="29"/>
      <c r="BAQ255" s="29"/>
      <c r="BAR255" s="29"/>
      <c r="BAS255" s="29"/>
      <c r="BAT255" s="29"/>
      <c r="BAU255" s="29"/>
      <c r="BAV255" s="29"/>
      <c r="BAW255" s="29"/>
      <c r="BAX255" s="29"/>
      <c r="BAY255" s="29"/>
      <c r="BAZ255" s="29"/>
      <c r="BBA255" s="29"/>
      <c r="BBB255" s="29"/>
      <c r="BBC255" s="29"/>
      <c r="BBD255" s="29"/>
      <c r="BBE255" s="29"/>
      <c r="BBF255" s="29"/>
      <c r="BBG255" s="29"/>
      <c r="BBH255" s="29"/>
      <c r="BBI255" s="29"/>
      <c r="BBJ255" s="29"/>
      <c r="BBK255" s="29"/>
      <c r="BBL255" s="29"/>
      <c r="BBM255" s="29"/>
      <c r="BBN255" s="29"/>
      <c r="BBO255" s="29"/>
      <c r="BBP255" s="29"/>
      <c r="BBQ255" s="29"/>
      <c r="BBR255" s="29"/>
      <c r="BBS255" s="29"/>
      <c r="BBT255" s="29"/>
      <c r="BBU255" s="29"/>
      <c r="BBV255" s="29"/>
      <c r="BBW255" s="29"/>
      <c r="BBX255" s="29"/>
      <c r="BBY255" s="29"/>
      <c r="BBZ255" s="29"/>
      <c r="BCA255" s="29"/>
      <c r="BCB255" s="29"/>
      <c r="BCC255" s="29"/>
      <c r="BCD255" s="29"/>
      <c r="BCE255" s="29"/>
      <c r="BCF255" s="29"/>
      <c r="BCG255" s="29"/>
      <c r="BCH255" s="29"/>
      <c r="BCI255" s="29"/>
      <c r="BCJ255" s="29"/>
      <c r="BCK255" s="29"/>
      <c r="BCL255" s="29"/>
      <c r="BCM255" s="29"/>
      <c r="BCN255" s="29"/>
      <c r="BCO255" s="29"/>
      <c r="BCP255" s="29"/>
      <c r="BCQ255" s="29"/>
      <c r="BCR255" s="29"/>
      <c r="BCS255" s="29"/>
      <c r="BCT255" s="29"/>
      <c r="BCU255" s="29"/>
      <c r="BCV255" s="29"/>
      <c r="BCW255" s="29"/>
      <c r="BCX255" s="29"/>
      <c r="BCY255" s="29"/>
      <c r="BCZ255" s="29"/>
      <c r="BDA255" s="29"/>
      <c r="BDB255" s="29"/>
      <c r="BDC255" s="29"/>
      <c r="BDD255" s="29"/>
      <c r="BDE255" s="29"/>
      <c r="BDF255" s="29"/>
      <c r="BDG255" s="29"/>
      <c r="BDH255" s="29"/>
      <c r="BDI255" s="29"/>
      <c r="BDJ255" s="29"/>
      <c r="BDK255" s="29"/>
      <c r="BDL255" s="29"/>
      <c r="BDM255" s="29"/>
      <c r="BDN255" s="29"/>
      <c r="BDO255" s="29"/>
      <c r="BDP255" s="29"/>
      <c r="BDQ255" s="29"/>
      <c r="BDR255" s="29"/>
      <c r="BDS255" s="29"/>
      <c r="BDT255" s="29"/>
      <c r="BDU255" s="29"/>
      <c r="BDV255" s="29"/>
      <c r="BDW255" s="29"/>
      <c r="BDX255" s="29"/>
      <c r="BDY255" s="29"/>
      <c r="BDZ255" s="29"/>
      <c r="BEA255" s="29"/>
      <c r="BEB255" s="29"/>
      <c r="BEC255" s="29"/>
      <c r="BED255" s="29"/>
      <c r="BEE255" s="29"/>
      <c r="BEF255" s="29"/>
      <c r="BEG255" s="29"/>
      <c r="BEH255" s="29"/>
      <c r="BEI255" s="29"/>
      <c r="BEJ255" s="29"/>
      <c r="BEK255" s="29"/>
      <c r="BEL255" s="29"/>
      <c r="BEM255" s="29"/>
      <c r="BEN255" s="29"/>
      <c r="BEO255" s="29"/>
      <c r="BEP255" s="29"/>
      <c r="BEQ255" s="29"/>
      <c r="BER255" s="29"/>
      <c r="BES255" s="29"/>
      <c r="BET255" s="29"/>
      <c r="BEU255" s="29"/>
      <c r="BEV255" s="29"/>
      <c r="BEW255" s="29"/>
      <c r="BEX255" s="29"/>
      <c r="BEY255" s="29"/>
      <c r="BEZ255" s="29"/>
      <c r="BFA255" s="29"/>
      <c r="BFB255" s="29"/>
      <c r="BFC255" s="29"/>
      <c r="BFD255" s="29"/>
      <c r="BFE255" s="29"/>
      <c r="BFF255" s="29"/>
      <c r="BFG255" s="29"/>
      <c r="BFH255" s="29"/>
      <c r="BFI255" s="29"/>
      <c r="BFJ255" s="29"/>
      <c r="BFK255" s="29"/>
      <c r="BFL255" s="29"/>
      <c r="BFM255" s="29"/>
      <c r="BFN255" s="29"/>
      <c r="BFO255" s="29"/>
      <c r="BFP255" s="29"/>
      <c r="BFQ255" s="29"/>
      <c r="BFR255" s="29"/>
      <c r="BFS255" s="29"/>
      <c r="BFT255" s="29"/>
      <c r="BFU255" s="29"/>
      <c r="BFV255" s="29"/>
      <c r="BFW255" s="29"/>
      <c r="BFX255" s="29"/>
      <c r="BFY255" s="29"/>
      <c r="BFZ255" s="29"/>
      <c r="BGA255" s="29"/>
      <c r="BGB255" s="29"/>
      <c r="BGC255" s="29"/>
      <c r="BGD255" s="29"/>
      <c r="BGE255" s="29"/>
      <c r="BGF255" s="29"/>
      <c r="BGG255" s="29"/>
      <c r="BGH255" s="29"/>
      <c r="BGI255" s="29"/>
      <c r="BGJ255" s="29"/>
      <c r="BGK255" s="29"/>
      <c r="BGL255" s="29"/>
      <c r="BGM255" s="29"/>
      <c r="BGN255" s="29"/>
      <c r="BGO255" s="29"/>
      <c r="BGP255" s="29"/>
      <c r="BGQ255" s="29"/>
      <c r="BGR255" s="29"/>
      <c r="BGS255" s="29"/>
      <c r="BGT255" s="29"/>
      <c r="BGU255" s="29"/>
      <c r="BGV255" s="29"/>
      <c r="BGW255" s="29"/>
      <c r="BGX255" s="29"/>
      <c r="BGY255" s="29"/>
      <c r="BGZ255" s="29"/>
      <c r="BHA255" s="29"/>
      <c r="BHB255" s="29"/>
      <c r="BHC255" s="29"/>
      <c r="BHD255" s="29"/>
      <c r="BHE255" s="29"/>
      <c r="BHF255" s="29"/>
      <c r="BHG255" s="29"/>
      <c r="BHH255" s="29"/>
      <c r="BHI255" s="29"/>
      <c r="BHJ255" s="29"/>
      <c r="BHK255" s="29"/>
      <c r="BHL255" s="29"/>
      <c r="BHM255" s="29"/>
      <c r="BHN255" s="29"/>
      <c r="BHO255" s="29"/>
      <c r="BHP255" s="29"/>
      <c r="BHQ255" s="29"/>
      <c r="BHR255" s="29"/>
      <c r="BHS255" s="29"/>
      <c r="BHT255" s="29"/>
      <c r="BHU255" s="29"/>
      <c r="BHV255" s="29"/>
      <c r="BHW255" s="29"/>
      <c r="BHX255" s="29"/>
      <c r="BHY255" s="29"/>
      <c r="BHZ255" s="29"/>
      <c r="BIA255" s="29"/>
      <c r="BIB255" s="29"/>
      <c r="BIC255" s="29"/>
      <c r="BID255" s="29"/>
      <c r="BIE255" s="29"/>
      <c r="BIF255" s="29"/>
      <c r="BIG255" s="29"/>
      <c r="BIH255" s="29"/>
      <c r="BII255" s="29"/>
      <c r="BIJ255" s="29"/>
      <c r="BIK255" s="29"/>
      <c r="BIL255" s="29"/>
      <c r="BIM255" s="29"/>
      <c r="BIN255" s="29"/>
      <c r="BIO255" s="29"/>
      <c r="BIP255" s="29"/>
      <c r="BIQ255" s="29"/>
      <c r="BIR255" s="29"/>
      <c r="BIS255" s="29"/>
      <c r="BIT255" s="29"/>
      <c r="BIU255" s="29"/>
      <c r="BIV255" s="29"/>
      <c r="BIW255" s="29"/>
      <c r="BIX255" s="29"/>
      <c r="BIY255" s="29"/>
      <c r="BIZ255" s="29"/>
      <c r="BJA255" s="29"/>
      <c r="BJB255" s="29"/>
      <c r="BJC255" s="29"/>
      <c r="BJD255" s="29"/>
      <c r="BJE255" s="29"/>
      <c r="BJF255" s="29"/>
      <c r="BJG255" s="29"/>
      <c r="BJH255" s="29"/>
      <c r="BJI255" s="29"/>
      <c r="BJJ255" s="29"/>
      <c r="BJK255" s="29"/>
      <c r="BJL255" s="29"/>
      <c r="BJM255" s="29"/>
      <c r="BJN255" s="29"/>
      <c r="BJO255" s="29"/>
      <c r="BJP255" s="29"/>
      <c r="BJQ255" s="29"/>
      <c r="BJR255" s="29"/>
      <c r="BJS255" s="29"/>
      <c r="BJT255" s="29"/>
      <c r="BJU255" s="29"/>
      <c r="BJV255" s="29"/>
      <c r="BJW255" s="29"/>
      <c r="BJX255" s="29"/>
      <c r="BJY255" s="29"/>
      <c r="BJZ255" s="29"/>
      <c r="BKA255" s="29"/>
      <c r="BKB255" s="29"/>
      <c r="BKC255" s="29"/>
      <c r="BKD255" s="29"/>
      <c r="BKE255" s="29"/>
      <c r="BKF255" s="29"/>
      <c r="BKG255" s="29"/>
      <c r="BKH255" s="29"/>
      <c r="BKI255" s="29"/>
      <c r="BKJ255" s="29"/>
      <c r="BKK255" s="29"/>
      <c r="BKL255" s="29"/>
      <c r="BKM255" s="29"/>
      <c r="BKN255" s="29"/>
      <c r="BKO255" s="29"/>
      <c r="BKP255" s="29"/>
      <c r="BKQ255" s="29"/>
      <c r="BKR255" s="29"/>
      <c r="BKS255" s="29"/>
      <c r="BKT255" s="29"/>
      <c r="BKU255" s="29"/>
      <c r="BKV255" s="29"/>
      <c r="BKW255" s="29"/>
      <c r="BKX255" s="29"/>
      <c r="BKY255" s="29"/>
      <c r="BKZ255" s="29"/>
      <c r="BLA255" s="29"/>
      <c r="BLB255" s="29"/>
      <c r="BLC255" s="29"/>
      <c r="BLD255" s="29"/>
      <c r="BLE255" s="29"/>
      <c r="BLF255" s="29"/>
      <c r="BLG255" s="29"/>
      <c r="BLH255" s="29"/>
      <c r="BLI255" s="29"/>
      <c r="BLJ255" s="29"/>
      <c r="BLK255" s="29"/>
      <c r="BLL255" s="29"/>
      <c r="BLM255" s="29"/>
      <c r="BLN255" s="29"/>
      <c r="BLO255" s="29"/>
      <c r="BLP255" s="29"/>
      <c r="BLQ255" s="29"/>
      <c r="BLR255" s="29"/>
      <c r="BLS255" s="29"/>
      <c r="BLT255" s="29"/>
      <c r="BLU255" s="29"/>
      <c r="BLV255" s="29"/>
      <c r="BLW255" s="29"/>
      <c r="BLX255" s="29"/>
      <c r="BLY255" s="29"/>
      <c r="BLZ255" s="29"/>
      <c r="BMA255" s="29"/>
      <c r="BMB255" s="29"/>
      <c r="BMC255" s="29"/>
      <c r="BMD255" s="29"/>
      <c r="BME255" s="29"/>
      <c r="BMF255" s="29"/>
      <c r="BMG255" s="29"/>
      <c r="BMH255" s="29"/>
      <c r="BMI255" s="29"/>
      <c r="BMJ255" s="29"/>
      <c r="BMK255" s="29"/>
      <c r="BML255" s="29"/>
      <c r="BMM255" s="29"/>
      <c r="BMN255" s="29"/>
      <c r="BMO255" s="29"/>
      <c r="BMP255" s="29"/>
      <c r="BMQ255" s="29"/>
      <c r="BMR255" s="29"/>
      <c r="BMS255" s="29"/>
      <c r="BMT255" s="29"/>
      <c r="BMU255" s="29"/>
      <c r="BMV255" s="29"/>
      <c r="BMW255" s="29"/>
      <c r="BMX255" s="29"/>
      <c r="BMY255" s="29"/>
      <c r="BMZ255" s="29"/>
      <c r="BNA255" s="29"/>
      <c r="BNB255" s="29"/>
      <c r="BNC255" s="29"/>
      <c r="BND255" s="29"/>
      <c r="BNE255" s="29"/>
      <c r="BNF255" s="29"/>
      <c r="BNG255" s="29"/>
      <c r="BNH255" s="29"/>
      <c r="BNI255" s="29"/>
      <c r="BNJ255" s="29"/>
      <c r="BNK255" s="29"/>
      <c r="BNL255" s="29"/>
      <c r="BNM255" s="29"/>
      <c r="BNN255" s="29"/>
      <c r="BNO255" s="29"/>
      <c r="BNP255" s="29"/>
      <c r="BNQ255" s="29"/>
      <c r="BNR255" s="29"/>
      <c r="BNS255" s="29"/>
      <c r="BNT255" s="29"/>
      <c r="BNU255" s="29"/>
      <c r="BNV255" s="29"/>
      <c r="BNW255" s="29"/>
      <c r="BNX255" s="29"/>
      <c r="BNY255" s="29"/>
      <c r="BNZ255" s="29"/>
      <c r="BOA255" s="29"/>
      <c r="BOB255" s="29"/>
      <c r="BOC255" s="29"/>
      <c r="BOD255" s="29"/>
      <c r="BOE255" s="29"/>
      <c r="BOF255" s="29"/>
      <c r="BOG255" s="29"/>
      <c r="BOH255" s="29"/>
      <c r="BOI255" s="29"/>
      <c r="BOJ255" s="29"/>
      <c r="BOK255" s="29"/>
      <c r="BOL255" s="29"/>
      <c r="BOM255" s="29"/>
      <c r="BON255" s="29"/>
      <c r="BOO255" s="29"/>
      <c r="BOP255" s="29"/>
      <c r="BOQ255" s="29"/>
      <c r="BOR255" s="29"/>
      <c r="BOS255" s="29"/>
      <c r="BOT255" s="29"/>
      <c r="BOU255" s="29"/>
      <c r="BOV255" s="29"/>
      <c r="BOW255" s="29"/>
      <c r="BOX255" s="29"/>
      <c r="BOY255" s="29"/>
      <c r="BOZ255" s="29"/>
      <c r="BPA255" s="29"/>
      <c r="BPB255" s="29"/>
      <c r="BPC255" s="29"/>
      <c r="BPD255" s="29"/>
      <c r="BPE255" s="29"/>
      <c r="BPF255" s="29"/>
      <c r="BPG255" s="29"/>
      <c r="BPH255" s="29"/>
      <c r="BPI255" s="29"/>
      <c r="BPJ255" s="29"/>
      <c r="BPK255" s="29"/>
      <c r="BPL255" s="29"/>
      <c r="BPM255" s="29"/>
      <c r="BPN255" s="29"/>
      <c r="BPO255" s="29"/>
      <c r="BPP255" s="29"/>
      <c r="BPQ255" s="29"/>
      <c r="BPR255" s="29"/>
      <c r="BPS255" s="29"/>
      <c r="BPT255" s="29"/>
      <c r="BPU255" s="29"/>
      <c r="BPV255" s="29"/>
      <c r="BPW255" s="29"/>
      <c r="BPX255" s="29"/>
      <c r="BPY255" s="29"/>
      <c r="BPZ255" s="29"/>
      <c r="BQA255" s="29"/>
      <c r="BQB255" s="29"/>
      <c r="BQC255" s="29"/>
      <c r="BQD255" s="29"/>
      <c r="BQE255" s="29"/>
      <c r="BQF255" s="29"/>
      <c r="BQG255" s="29"/>
      <c r="BQH255" s="29"/>
      <c r="BQI255" s="29"/>
      <c r="BQJ255" s="29"/>
      <c r="BQK255" s="29"/>
      <c r="BQL255" s="29"/>
      <c r="BQM255" s="29"/>
      <c r="BQN255" s="29"/>
      <c r="BQO255" s="29"/>
      <c r="BQP255" s="29"/>
      <c r="BQQ255" s="29"/>
      <c r="BQR255" s="29"/>
      <c r="BQS255" s="29"/>
      <c r="BQT255" s="29"/>
      <c r="BQU255" s="29"/>
      <c r="BQV255" s="29"/>
      <c r="BQW255" s="29"/>
      <c r="BQX255" s="29"/>
      <c r="BQY255" s="29"/>
      <c r="BQZ255" s="29"/>
      <c r="BRA255" s="29"/>
      <c r="BRB255" s="29"/>
      <c r="BRC255" s="29"/>
      <c r="BRD255" s="29"/>
      <c r="BRE255" s="29"/>
      <c r="BRF255" s="29"/>
      <c r="BRG255" s="29"/>
      <c r="BRH255" s="29"/>
      <c r="BRI255" s="29"/>
      <c r="BRJ255" s="29"/>
      <c r="BRK255" s="29"/>
      <c r="BRL255" s="29"/>
      <c r="BRM255" s="29"/>
      <c r="BRN255" s="29"/>
      <c r="BRO255" s="29"/>
      <c r="BRP255" s="29"/>
      <c r="BRQ255" s="29"/>
      <c r="BRR255" s="29"/>
      <c r="BRS255" s="29"/>
      <c r="BRT255" s="29"/>
      <c r="BRU255" s="29"/>
      <c r="BRV255" s="29"/>
      <c r="BRW255" s="29"/>
      <c r="BRX255" s="29"/>
      <c r="BRY255" s="29"/>
      <c r="BRZ255" s="29"/>
      <c r="BSA255" s="29"/>
      <c r="BSB255" s="29"/>
      <c r="BSC255" s="29"/>
      <c r="BSD255" s="29"/>
      <c r="BSE255" s="29"/>
      <c r="BSF255" s="29"/>
      <c r="BSG255" s="29"/>
      <c r="BSH255" s="29"/>
      <c r="BSI255" s="29"/>
      <c r="BSJ255" s="29"/>
      <c r="BSK255" s="29"/>
      <c r="BSL255" s="29"/>
      <c r="BSM255" s="29"/>
      <c r="BSN255" s="29"/>
      <c r="BSO255" s="29"/>
      <c r="BSP255" s="29"/>
      <c r="BSQ255" s="29"/>
      <c r="BSR255" s="29"/>
      <c r="BSS255" s="29"/>
      <c r="BST255" s="29"/>
      <c r="BSU255" s="29"/>
      <c r="BSV255" s="29"/>
      <c r="BSW255" s="29"/>
      <c r="BSX255" s="29"/>
      <c r="BSY255" s="29"/>
      <c r="BSZ255" s="29"/>
      <c r="BTA255" s="29"/>
      <c r="BTB255" s="29"/>
      <c r="BTC255" s="29"/>
      <c r="BTD255" s="29"/>
      <c r="BTE255" s="29"/>
      <c r="BTF255" s="29"/>
      <c r="BTG255" s="29"/>
      <c r="BTH255" s="29"/>
      <c r="BTI255" s="29"/>
      <c r="BTJ255" s="29"/>
      <c r="BTK255" s="29"/>
      <c r="BTL255" s="29"/>
      <c r="BTM255" s="29"/>
      <c r="BTN255" s="29"/>
      <c r="BTO255" s="29"/>
      <c r="BTP255" s="29"/>
      <c r="BTQ255" s="29"/>
      <c r="BTR255" s="29"/>
      <c r="BTS255" s="29"/>
      <c r="BTT255" s="29"/>
      <c r="BTU255" s="29"/>
      <c r="BTV255" s="29"/>
      <c r="BTW255" s="29"/>
      <c r="BTX255" s="29"/>
      <c r="BTY255" s="29"/>
      <c r="BTZ255" s="29"/>
      <c r="BUA255" s="29"/>
      <c r="BUB255" s="29"/>
      <c r="BUC255" s="29"/>
      <c r="BUD255" s="29"/>
      <c r="BUE255" s="29"/>
      <c r="BUF255" s="29"/>
      <c r="BUG255" s="29"/>
      <c r="BUH255" s="29"/>
      <c r="BUI255" s="29"/>
      <c r="BUJ255" s="29"/>
      <c r="BUK255" s="29"/>
      <c r="BUL255" s="29"/>
      <c r="BUM255" s="29"/>
      <c r="BUN255" s="29"/>
      <c r="BUO255" s="29"/>
      <c r="BUP255" s="29"/>
      <c r="BUQ255" s="29"/>
      <c r="BUR255" s="29"/>
      <c r="BUS255" s="29"/>
      <c r="BUT255" s="29"/>
      <c r="BUU255" s="29"/>
      <c r="BUV255" s="29"/>
      <c r="BUW255" s="29"/>
      <c r="BUX255" s="29"/>
      <c r="BUY255" s="29"/>
      <c r="BUZ255" s="29"/>
      <c r="BVA255" s="29"/>
      <c r="BVB255" s="29"/>
      <c r="BVC255" s="29"/>
      <c r="BVD255" s="29"/>
      <c r="BVE255" s="29"/>
      <c r="BVF255" s="29"/>
      <c r="BVG255" s="29"/>
      <c r="BVH255" s="29"/>
      <c r="BVI255" s="29"/>
      <c r="BVJ255" s="29"/>
      <c r="BVK255" s="29"/>
      <c r="BVL255" s="29"/>
      <c r="BVM255" s="29"/>
      <c r="BVN255" s="29"/>
      <c r="BVO255" s="29"/>
      <c r="BVP255" s="29"/>
      <c r="BVQ255" s="29"/>
      <c r="BVR255" s="29"/>
      <c r="BVS255" s="29"/>
      <c r="BVT255" s="29"/>
      <c r="BVU255" s="29"/>
      <c r="BVV255" s="29"/>
      <c r="BVW255" s="29"/>
      <c r="BVX255" s="29"/>
      <c r="BVY255" s="29"/>
      <c r="BVZ255" s="29"/>
      <c r="BWA255" s="29"/>
      <c r="BWB255" s="29"/>
      <c r="BWC255" s="29"/>
      <c r="BWD255" s="29"/>
      <c r="BWE255" s="29"/>
      <c r="BWF255" s="29"/>
      <c r="BWG255" s="29"/>
      <c r="BWH255" s="29"/>
      <c r="BWI255" s="29"/>
      <c r="BWJ255" s="29"/>
      <c r="BWK255" s="29"/>
      <c r="BWL255" s="29"/>
      <c r="BWM255" s="29"/>
      <c r="BWN255" s="29"/>
      <c r="BWO255" s="29"/>
      <c r="BWP255" s="29"/>
      <c r="BWQ255" s="29"/>
      <c r="BWR255" s="29"/>
      <c r="BWS255" s="29"/>
      <c r="BWT255" s="29"/>
      <c r="BWU255" s="29"/>
      <c r="BWV255" s="29"/>
      <c r="BWW255" s="29"/>
      <c r="BWX255" s="29"/>
      <c r="BWY255" s="29"/>
      <c r="BWZ255" s="29"/>
      <c r="BXA255" s="29"/>
      <c r="BXB255" s="29"/>
      <c r="BXC255" s="29"/>
      <c r="BXD255" s="29"/>
      <c r="BXE255" s="29"/>
      <c r="BXF255" s="29"/>
      <c r="BXG255" s="29"/>
      <c r="BXH255" s="29"/>
      <c r="BXI255" s="29"/>
      <c r="BXJ255" s="29"/>
      <c r="BXK255" s="29"/>
      <c r="BXL255" s="29"/>
      <c r="BXM255" s="29"/>
      <c r="BXN255" s="29"/>
      <c r="BXO255" s="29"/>
      <c r="BXP255" s="29"/>
      <c r="BXQ255" s="29"/>
      <c r="BXR255" s="29"/>
      <c r="BXS255" s="29"/>
      <c r="BXT255" s="29"/>
      <c r="BXU255" s="29"/>
      <c r="BXV255" s="29"/>
      <c r="BXW255" s="29"/>
      <c r="BXX255" s="29"/>
      <c r="BXY255" s="29"/>
      <c r="BXZ255" s="29"/>
      <c r="BYA255" s="29"/>
      <c r="BYB255" s="29"/>
      <c r="BYC255" s="29"/>
      <c r="BYD255" s="29"/>
      <c r="BYE255" s="29"/>
      <c r="BYF255" s="29"/>
      <c r="BYG255" s="29"/>
      <c r="BYH255" s="29"/>
      <c r="BYI255" s="29"/>
      <c r="BYJ255" s="29"/>
      <c r="BYK255" s="29"/>
      <c r="BYL255" s="29"/>
      <c r="BYM255" s="29"/>
      <c r="BYN255" s="29"/>
      <c r="BYO255" s="29"/>
      <c r="BYP255" s="29"/>
      <c r="BYQ255" s="29"/>
      <c r="BYR255" s="29"/>
      <c r="BYS255" s="29"/>
      <c r="BYT255" s="29"/>
      <c r="BYU255" s="29"/>
      <c r="BYV255" s="29"/>
      <c r="BYW255" s="29"/>
      <c r="BYX255" s="29"/>
      <c r="BYY255" s="29"/>
      <c r="BYZ255" s="29"/>
      <c r="BZA255" s="29"/>
      <c r="BZB255" s="29"/>
      <c r="BZC255" s="29"/>
      <c r="BZD255" s="29"/>
      <c r="BZE255" s="29"/>
      <c r="BZF255" s="29"/>
      <c r="BZG255" s="29"/>
      <c r="BZH255" s="29"/>
      <c r="BZI255" s="29"/>
      <c r="BZJ255" s="29"/>
      <c r="BZK255" s="29"/>
      <c r="BZL255" s="29"/>
      <c r="BZM255" s="29"/>
      <c r="BZN255" s="29"/>
      <c r="BZO255" s="29"/>
      <c r="BZP255" s="29"/>
      <c r="BZQ255" s="29"/>
      <c r="BZR255" s="29"/>
      <c r="BZS255" s="29"/>
      <c r="BZT255" s="29"/>
      <c r="BZU255" s="29"/>
      <c r="BZV255" s="29"/>
      <c r="BZW255" s="29"/>
      <c r="BZX255" s="29"/>
      <c r="BZY255" s="29"/>
      <c r="BZZ255" s="29"/>
      <c r="CAA255" s="29"/>
      <c r="CAB255" s="29"/>
      <c r="CAC255" s="29"/>
      <c r="CAD255" s="29"/>
      <c r="CAE255" s="29"/>
      <c r="CAF255" s="29"/>
      <c r="CAG255" s="29"/>
      <c r="CAH255" s="29"/>
      <c r="CAI255" s="29"/>
      <c r="CAJ255" s="29"/>
      <c r="CAK255" s="29"/>
      <c r="CAL255" s="29"/>
      <c r="CAM255" s="29"/>
      <c r="CAN255" s="29"/>
      <c r="CAO255" s="29"/>
      <c r="CAP255" s="29"/>
      <c r="CAQ255" s="29"/>
      <c r="CAR255" s="29"/>
      <c r="CAS255" s="29"/>
      <c r="CAT255" s="29"/>
      <c r="CAU255" s="29"/>
      <c r="CAV255" s="29"/>
      <c r="CAW255" s="29"/>
      <c r="CAX255" s="29"/>
      <c r="CAY255" s="29"/>
      <c r="CAZ255" s="29"/>
      <c r="CBA255" s="29"/>
      <c r="CBB255" s="29"/>
      <c r="CBC255" s="29"/>
      <c r="CBD255" s="29"/>
      <c r="CBE255" s="29"/>
      <c r="CBF255" s="29"/>
      <c r="CBG255" s="29"/>
      <c r="CBH255" s="29"/>
      <c r="CBI255" s="29"/>
      <c r="CBJ255" s="29"/>
      <c r="CBK255" s="29"/>
      <c r="CBL255" s="29"/>
      <c r="CBM255" s="29"/>
      <c r="CBN255" s="29"/>
      <c r="CBO255" s="29"/>
      <c r="CBP255" s="29"/>
      <c r="CBQ255" s="29"/>
      <c r="CBR255" s="29"/>
      <c r="CBS255" s="29"/>
      <c r="CBT255" s="29"/>
      <c r="CBU255" s="29"/>
      <c r="CBV255" s="29"/>
      <c r="CBW255" s="29"/>
      <c r="CBX255" s="29"/>
      <c r="CBY255" s="29"/>
      <c r="CBZ255" s="29"/>
      <c r="CCA255" s="29"/>
      <c r="CCB255" s="29"/>
      <c r="CCC255" s="29"/>
      <c r="CCD255" s="29"/>
      <c r="CCE255" s="29"/>
      <c r="CCF255" s="29"/>
      <c r="CCG255" s="29"/>
      <c r="CCH255" s="29"/>
      <c r="CCI255" s="29"/>
      <c r="CCJ255" s="29"/>
      <c r="CCK255" s="29"/>
      <c r="CCL255" s="29"/>
      <c r="CCM255" s="29"/>
      <c r="CCN255" s="29"/>
      <c r="CCO255" s="29"/>
      <c r="CCP255" s="29"/>
      <c r="CCQ255" s="29"/>
      <c r="CCR255" s="29"/>
      <c r="CCS255" s="29"/>
      <c r="CCT255" s="29"/>
      <c r="CCU255" s="29"/>
      <c r="CCV255" s="29"/>
      <c r="CCW255" s="29"/>
      <c r="CCX255" s="29"/>
      <c r="CCY255" s="29"/>
      <c r="CCZ255" s="29"/>
      <c r="CDA255" s="29"/>
      <c r="CDB255" s="29"/>
      <c r="CDC255" s="29"/>
      <c r="CDD255" s="29"/>
      <c r="CDE255" s="29"/>
      <c r="CDF255" s="29"/>
      <c r="CDG255" s="29"/>
      <c r="CDH255" s="29"/>
      <c r="CDI255" s="29"/>
      <c r="CDJ255" s="29"/>
      <c r="CDK255" s="29"/>
      <c r="CDL255" s="29"/>
      <c r="CDM255" s="29"/>
      <c r="CDN255" s="29"/>
      <c r="CDO255" s="29"/>
      <c r="CDP255" s="29"/>
      <c r="CDQ255" s="29"/>
      <c r="CDR255" s="29"/>
      <c r="CDS255" s="29"/>
      <c r="CDT255" s="29"/>
      <c r="CDU255" s="29"/>
      <c r="CDV255" s="29"/>
      <c r="CDW255" s="29"/>
      <c r="CDX255" s="29"/>
      <c r="CDY255" s="29"/>
      <c r="CDZ255" s="29"/>
      <c r="CEA255" s="29"/>
      <c r="CEB255" s="29"/>
      <c r="CEC255" s="29"/>
      <c r="CED255" s="29"/>
      <c r="CEE255" s="29"/>
      <c r="CEF255" s="29"/>
      <c r="CEG255" s="29"/>
      <c r="CEH255" s="29"/>
      <c r="CEI255" s="29"/>
      <c r="CEJ255" s="29"/>
      <c r="CEK255" s="29"/>
      <c r="CEL255" s="29"/>
      <c r="CEM255" s="29"/>
      <c r="CEN255" s="29"/>
      <c r="CEO255" s="29"/>
      <c r="CEP255" s="29"/>
      <c r="CEQ255" s="29"/>
      <c r="CER255" s="29"/>
      <c r="CES255" s="29"/>
      <c r="CET255" s="29"/>
      <c r="CEU255" s="29"/>
      <c r="CEV255" s="29"/>
      <c r="CEW255" s="29"/>
      <c r="CEX255" s="29"/>
      <c r="CEY255" s="29"/>
      <c r="CEZ255" s="29"/>
      <c r="CFA255" s="29"/>
      <c r="CFB255" s="29"/>
      <c r="CFC255" s="29"/>
      <c r="CFD255" s="29"/>
      <c r="CFE255" s="29"/>
      <c r="CFF255" s="29"/>
      <c r="CFG255" s="29"/>
      <c r="CFH255" s="29"/>
      <c r="CFI255" s="29"/>
      <c r="CFJ255" s="29"/>
      <c r="CFK255" s="29"/>
      <c r="CFL255" s="29"/>
      <c r="CFM255" s="29"/>
      <c r="CFN255" s="29"/>
      <c r="CFO255" s="29"/>
      <c r="CFP255" s="29"/>
      <c r="CFQ255" s="29"/>
      <c r="CFR255" s="29"/>
      <c r="CFS255" s="29"/>
      <c r="CFT255" s="29"/>
      <c r="CFU255" s="29"/>
      <c r="CFV255" s="29"/>
      <c r="CFW255" s="29"/>
      <c r="CFX255" s="29"/>
      <c r="CFY255" s="29"/>
      <c r="CFZ255" s="29"/>
      <c r="CGA255" s="29"/>
      <c r="CGB255" s="29"/>
      <c r="CGC255" s="29"/>
      <c r="CGD255" s="29"/>
      <c r="CGE255" s="29"/>
      <c r="CGF255" s="29"/>
      <c r="CGG255" s="29"/>
      <c r="CGH255" s="29"/>
      <c r="CGI255" s="29"/>
      <c r="CGJ255" s="29"/>
      <c r="CGK255" s="29"/>
      <c r="CGL255" s="29"/>
      <c r="CGM255" s="29"/>
      <c r="CGN255" s="29"/>
      <c r="CGO255" s="29"/>
      <c r="CGP255" s="29"/>
      <c r="CGQ255" s="29"/>
      <c r="CGR255" s="29"/>
      <c r="CGS255" s="29"/>
      <c r="CGT255" s="29"/>
      <c r="CGU255" s="29"/>
      <c r="CGV255" s="29"/>
      <c r="CGW255" s="29"/>
      <c r="CGX255" s="29"/>
      <c r="CGY255" s="29"/>
      <c r="CGZ255" s="29"/>
      <c r="CHA255" s="29"/>
      <c r="CHB255" s="29"/>
      <c r="CHC255" s="29"/>
      <c r="CHD255" s="29"/>
      <c r="CHE255" s="29"/>
      <c r="CHF255" s="29"/>
      <c r="CHG255" s="29"/>
      <c r="CHH255" s="29"/>
      <c r="CHI255" s="29"/>
      <c r="CHJ255" s="29"/>
      <c r="CHK255" s="29"/>
      <c r="CHL255" s="29"/>
      <c r="CHM255" s="29"/>
      <c r="CHN255" s="29"/>
      <c r="CHO255" s="29"/>
      <c r="CHP255" s="29"/>
      <c r="CHQ255" s="29"/>
      <c r="CHR255" s="29"/>
      <c r="CHS255" s="29"/>
      <c r="CHT255" s="29"/>
      <c r="CHU255" s="29"/>
      <c r="CHV255" s="29"/>
      <c r="CHW255" s="29"/>
      <c r="CHX255" s="29"/>
      <c r="CHY255" s="29"/>
      <c r="CHZ255" s="29"/>
      <c r="CIA255" s="29"/>
      <c r="CIB255" s="29"/>
      <c r="CIC255" s="29"/>
      <c r="CID255" s="29"/>
      <c r="CIE255" s="29"/>
      <c r="CIF255" s="29"/>
      <c r="CIG255" s="29"/>
      <c r="CIH255" s="29"/>
      <c r="CII255" s="29"/>
      <c r="CIJ255" s="29"/>
      <c r="CIK255" s="29"/>
      <c r="CIL255" s="29"/>
      <c r="CIM255" s="29"/>
      <c r="CIN255" s="29"/>
      <c r="CIO255" s="29"/>
      <c r="CIP255" s="29"/>
      <c r="CIQ255" s="29"/>
      <c r="CIR255" s="29"/>
      <c r="CIS255" s="29"/>
      <c r="CIT255" s="29"/>
      <c r="CIU255" s="29"/>
      <c r="CIV255" s="29"/>
      <c r="CIW255" s="29"/>
      <c r="CIX255" s="29"/>
      <c r="CIY255" s="29"/>
      <c r="CIZ255" s="29"/>
      <c r="CJA255" s="29"/>
      <c r="CJB255" s="29"/>
      <c r="CJC255" s="29"/>
      <c r="CJD255" s="29"/>
      <c r="CJE255" s="29"/>
      <c r="CJF255" s="29"/>
      <c r="CJG255" s="29"/>
      <c r="CJH255" s="29"/>
      <c r="CJI255" s="29"/>
      <c r="CJJ255" s="29"/>
      <c r="CJK255" s="29"/>
      <c r="CJL255" s="29"/>
      <c r="CJM255" s="29"/>
      <c r="CJN255" s="29"/>
      <c r="CJO255" s="29"/>
      <c r="CJP255" s="29"/>
      <c r="CJQ255" s="29"/>
      <c r="CJR255" s="29"/>
      <c r="CJS255" s="29"/>
      <c r="CJT255" s="29"/>
      <c r="CJU255" s="29"/>
      <c r="CJV255" s="29"/>
      <c r="CJW255" s="29"/>
      <c r="CJX255" s="29"/>
      <c r="CJY255" s="29"/>
      <c r="CJZ255" s="29"/>
      <c r="CKA255" s="29"/>
      <c r="CKB255" s="29"/>
      <c r="CKC255" s="29"/>
      <c r="CKD255" s="29"/>
      <c r="CKE255" s="29"/>
      <c r="CKF255" s="29"/>
      <c r="CKG255" s="29"/>
      <c r="CKH255" s="29"/>
      <c r="CKI255" s="29"/>
      <c r="CKJ255" s="29"/>
      <c r="CKK255" s="29"/>
      <c r="CKL255" s="29"/>
      <c r="CKM255" s="29"/>
      <c r="CKN255" s="29"/>
      <c r="CKO255" s="29"/>
      <c r="CKP255" s="29"/>
      <c r="CKQ255" s="29"/>
      <c r="CKR255" s="29"/>
      <c r="CKS255" s="29"/>
      <c r="CKT255" s="29"/>
      <c r="CKU255" s="29"/>
      <c r="CKV255" s="29"/>
      <c r="CKW255" s="29"/>
      <c r="CKX255" s="29"/>
      <c r="CKY255" s="29"/>
      <c r="CKZ255" s="29"/>
      <c r="CLA255" s="29"/>
      <c r="CLB255" s="29"/>
      <c r="CLC255" s="29"/>
      <c r="CLD255" s="29"/>
      <c r="CLE255" s="29"/>
      <c r="CLF255" s="29"/>
      <c r="CLG255" s="29"/>
      <c r="CLH255" s="29"/>
      <c r="CLI255" s="29"/>
      <c r="CLJ255" s="29"/>
      <c r="CLK255" s="29"/>
      <c r="CLL255" s="29"/>
      <c r="CLM255" s="29"/>
      <c r="CLN255" s="29"/>
      <c r="CLO255" s="29"/>
      <c r="CLP255" s="29"/>
      <c r="CLQ255" s="29"/>
      <c r="CLR255" s="29"/>
      <c r="CLS255" s="29"/>
      <c r="CLT255" s="29"/>
      <c r="CLU255" s="29"/>
      <c r="CLV255" s="29"/>
      <c r="CLW255" s="29"/>
      <c r="CLX255" s="29"/>
      <c r="CLY255" s="29"/>
      <c r="CLZ255" s="29"/>
      <c r="CMA255" s="29"/>
      <c r="CMB255" s="29"/>
      <c r="CMC255" s="29"/>
      <c r="CMD255" s="29"/>
      <c r="CME255" s="29"/>
      <c r="CMF255" s="29"/>
      <c r="CMG255" s="29"/>
      <c r="CMH255" s="29"/>
      <c r="CMI255" s="29"/>
      <c r="CMJ255" s="29"/>
      <c r="CMK255" s="29"/>
      <c r="CML255" s="29"/>
      <c r="CMM255" s="29"/>
      <c r="CMN255" s="29"/>
      <c r="CMO255" s="29"/>
      <c r="CMP255" s="29"/>
      <c r="CMQ255" s="29"/>
      <c r="CMR255" s="29"/>
      <c r="CMS255" s="29"/>
      <c r="CMT255" s="29"/>
      <c r="CMU255" s="29"/>
      <c r="CMV255" s="29"/>
      <c r="CMW255" s="29"/>
      <c r="CMX255" s="29"/>
      <c r="CMY255" s="29"/>
      <c r="CMZ255" s="29"/>
      <c r="CNA255" s="29"/>
      <c r="CNB255" s="29"/>
      <c r="CNC255" s="29"/>
      <c r="CND255" s="29"/>
      <c r="CNE255" s="29"/>
      <c r="CNF255" s="29"/>
      <c r="CNG255" s="29"/>
      <c r="CNH255" s="29"/>
      <c r="CNI255" s="29"/>
      <c r="CNJ255" s="29"/>
      <c r="CNK255" s="29"/>
      <c r="CNL255" s="29"/>
      <c r="CNM255" s="29"/>
      <c r="CNN255" s="29"/>
      <c r="CNO255" s="29"/>
      <c r="CNP255" s="29"/>
      <c r="CNQ255" s="29"/>
      <c r="CNR255" s="29"/>
      <c r="CNS255" s="29"/>
      <c r="CNT255" s="29"/>
      <c r="CNU255" s="29"/>
      <c r="CNV255" s="29"/>
      <c r="CNW255" s="29"/>
      <c r="CNX255" s="29"/>
      <c r="CNY255" s="29"/>
      <c r="CNZ255" s="29"/>
      <c r="COA255" s="29"/>
      <c r="COB255" s="29"/>
      <c r="COC255" s="29"/>
      <c r="COD255" s="29"/>
      <c r="COE255" s="29"/>
      <c r="COF255" s="29"/>
      <c r="COG255" s="29"/>
      <c r="COH255" s="29"/>
      <c r="COI255" s="29"/>
      <c r="COJ255" s="29"/>
      <c r="COK255" s="29"/>
      <c r="COL255" s="29"/>
      <c r="COM255" s="29"/>
      <c r="CON255" s="29"/>
      <c r="COO255" s="29"/>
      <c r="COP255" s="29"/>
      <c r="COQ255" s="29"/>
      <c r="COR255" s="29"/>
      <c r="COS255" s="29"/>
      <c r="COT255" s="29"/>
      <c r="COU255" s="29"/>
      <c r="COV255" s="29"/>
      <c r="COW255" s="29"/>
      <c r="COX255" s="29"/>
      <c r="COY255" s="29"/>
      <c r="COZ255" s="29"/>
      <c r="CPA255" s="29"/>
      <c r="CPB255" s="29"/>
      <c r="CPC255" s="29"/>
      <c r="CPD255" s="29"/>
      <c r="CPE255" s="29"/>
      <c r="CPF255" s="29"/>
      <c r="CPG255" s="29"/>
      <c r="CPH255" s="29"/>
      <c r="CPI255" s="29"/>
      <c r="CPJ255" s="29"/>
      <c r="CPK255" s="29"/>
      <c r="CPL255" s="29"/>
      <c r="CPM255" s="29"/>
      <c r="CPN255" s="29"/>
      <c r="CPO255" s="29"/>
      <c r="CPP255" s="29"/>
      <c r="CPQ255" s="29"/>
      <c r="CPR255" s="29"/>
      <c r="CPS255" s="29"/>
      <c r="CPT255" s="29"/>
      <c r="CPU255" s="29"/>
      <c r="CPV255" s="29"/>
      <c r="CPW255" s="29"/>
      <c r="CPX255" s="29"/>
      <c r="CPY255" s="29"/>
      <c r="CPZ255" s="29"/>
      <c r="CQA255" s="29"/>
      <c r="CQB255" s="29"/>
      <c r="CQC255" s="29"/>
      <c r="CQD255" s="29"/>
      <c r="CQE255" s="29"/>
      <c r="CQF255" s="29"/>
      <c r="CQG255" s="29"/>
      <c r="CQH255" s="29"/>
      <c r="CQI255" s="29"/>
      <c r="CQJ255" s="29"/>
      <c r="CQK255" s="29"/>
      <c r="CQL255" s="29"/>
      <c r="CQM255" s="29"/>
      <c r="CQN255" s="29"/>
      <c r="CQO255" s="29"/>
      <c r="CQP255" s="29"/>
      <c r="CQQ255" s="29"/>
      <c r="CQR255" s="29"/>
      <c r="CQS255" s="29"/>
      <c r="CQT255" s="29"/>
      <c r="CQU255" s="29"/>
      <c r="CQV255" s="29"/>
      <c r="CQW255" s="29"/>
      <c r="CQX255" s="29"/>
      <c r="CQY255" s="29"/>
      <c r="CQZ255" s="29"/>
      <c r="CRA255" s="29"/>
      <c r="CRB255" s="29"/>
      <c r="CRC255" s="29"/>
      <c r="CRD255" s="29"/>
      <c r="CRE255" s="29"/>
      <c r="CRF255" s="29"/>
      <c r="CRG255" s="29"/>
      <c r="CRH255" s="29"/>
      <c r="CRI255" s="29"/>
      <c r="CRJ255" s="29"/>
      <c r="CRK255" s="29"/>
      <c r="CRL255" s="29"/>
      <c r="CRM255" s="29"/>
      <c r="CRN255" s="29"/>
      <c r="CRO255" s="29"/>
      <c r="CRP255" s="29"/>
      <c r="CRQ255" s="29"/>
      <c r="CRR255" s="29"/>
      <c r="CRS255" s="29"/>
      <c r="CRT255" s="29"/>
      <c r="CRU255" s="29"/>
      <c r="CRV255" s="29"/>
      <c r="CRW255" s="29"/>
      <c r="CRX255" s="29"/>
      <c r="CRY255" s="29"/>
      <c r="CRZ255" s="29"/>
      <c r="CSA255" s="29"/>
      <c r="CSB255" s="29"/>
      <c r="CSC255" s="29"/>
      <c r="CSD255" s="29"/>
      <c r="CSE255" s="29"/>
      <c r="CSF255" s="29"/>
      <c r="CSG255" s="29"/>
      <c r="CSH255" s="29"/>
      <c r="CSI255" s="29"/>
      <c r="CSJ255" s="29"/>
      <c r="CSK255" s="29"/>
      <c r="CSL255" s="29"/>
      <c r="CSM255" s="29"/>
      <c r="CSN255" s="29"/>
      <c r="CSO255" s="29"/>
      <c r="CSP255" s="29"/>
      <c r="CSQ255" s="29"/>
      <c r="CSR255" s="29"/>
      <c r="CSS255" s="29"/>
      <c r="CST255" s="29"/>
      <c r="CSU255" s="29"/>
      <c r="CSV255" s="29"/>
      <c r="CSW255" s="29"/>
      <c r="CSX255" s="29"/>
      <c r="CSY255" s="29"/>
      <c r="CSZ255" s="29"/>
      <c r="CTA255" s="29"/>
      <c r="CTB255" s="29"/>
      <c r="CTC255" s="29"/>
      <c r="CTD255" s="29"/>
      <c r="CTE255" s="29"/>
      <c r="CTF255" s="29"/>
      <c r="CTG255" s="29"/>
      <c r="CTH255" s="29"/>
      <c r="CTI255" s="29"/>
      <c r="CTJ255" s="29"/>
      <c r="CTK255" s="29"/>
      <c r="CTL255" s="29"/>
      <c r="CTM255" s="29"/>
      <c r="CTN255" s="29"/>
      <c r="CTO255" s="29"/>
      <c r="CTP255" s="29"/>
      <c r="CTQ255" s="29"/>
      <c r="CTR255" s="29"/>
      <c r="CTS255" s="29"/>
      <c r="CTT255" s="29"/>
      <c r="CTU255" s="29"/>
      <c r="CTV255" s="29"/>
      <c r="CTW255" s="29"/>
      <c r="CTX255" s="29"/>
      <c r="CTY255" s="29"/>
      <c r="CTZ255" s="29"/>
      <c r="CUA255" s="29"/>
      <c r="CUB255" s="29"/>
      <c r="CUC255" s="29"/>
      <c r="CUD255" s="29"/>
      <c r="CUE255" s="29"/>
      <c r="CUF255" s="29"/>
      <c r="CUG255" s="29"/>
      <c r="CUH255" s="29"/>
      <c r="CUI255" s="29"/>
      <c r="CUJ255" s="29"/>
      <c r="CUK255" s="29"/>
      <c r="CUL255" s="29"/>
      <c r="CUM255" s="29"/>
      <c r="CUN255" s="29"/>
      <c r="CUO255" s="29"/>
      <c r="CUP255" s="29"/>
      <c r="CUQ255" s="29"/>
      <c r="CUR255" s="29"/>
      <c r="CUS255" s="29"/>
      <c r="CUT255" s="29"/>
      <c r="CUU255" s="29"/>
      <c r="CUV255" s="29"/>
      <c r="CUW255" s="29"/>
      <c r="CUX255" s="29"/>
      <c r="CUY255" s="29"/>
      <c r="CUZ255" s="29"/>
      <c r="CVA255" s="29"/>
      <c r="CVB255" s="29"/>
      <c r="CVC255" s="29"/>
      <c r="CVD255" s="29"/>
      <c r="CVE255" s="29"/>
      <c r="CVF255" s="29"/>
      <c r="CVG255" s="29"/>
      <c r="CVH255" s="29"/>
      <c r="CVI255" s="29"/>
      <c r="CVJ255" s="29"/>
      <c r="CVK255" s="29"/>
      <c r="CVL255" s="29"/>
      <c r="CVM255" s="29"/>
      <c r="CVN255" s="29"/>
      <c r="CVO255" s="29"/>
      <c r="CVP255" s="29"/>
      <c r="CVQ255" s="29"/>
      <c r="CVR255" s="29"/>
      <c r="CVS255" s="29"/>
      <c r="CVT255" s="29"/>
      <c r="CVU255" s="29"/>
      <c r="CVV255" s="29"/>
      <c r="CVW255" s="29"/>
      <c r="CVX255" s="29"/>
      <c r="CVY255" s="29"/>
      <c r="CVZ255" s="29"/>
      <c r="CWA255" s="29"/>
      <c r="CWB255" s="29"/>
      <c r="CWC255" s="29"/>
      <c r="CWD255" s="29"/>
      <c r="CWE255" s="29"/>
      <c r="CWF255" s="29"/>
      <c r="CWG255" s="29"/>
      <c r="CWH255" s="29"/>
      <c r="CWI255" s="29"/>
      <c r="CWJ255" s="29"/>
      <c r="CWK255" s="29"/>
      <c r="CWL255" s="29"/>
      <c r="CWM255" s="29"/>
      <c r="CWN255" s="29"/>
      <c r="CWO255" s="29"/>
      <c r="CWP255" s="29"/>
      <c r="CWQ255" s="29"/>
      <c r="CWR255" s="29"/>
      <c r="CWS255" s="29"/>
      <c r="CWT255" s="29"/>
      <c r="CWU255" s="29"/>
      <c r="CWV255" s="29"/>
      <c r="CWW255" s="29"/>
      <c r="CWX255" s="29"/>
      <c r="CWY255" s="29"/>
      <c r="CWZ255" s="29"/>
      <c r="CXA255" s="29"/>
      <c r="CXB255" s="29"/>
      <c r="CXC255" s="29"/>
      <c r="CXD255" s="29"/>
      <c r="CXE255" s="29"/>
      <c r="CXF255" s="29"/>
      <c r="CXG255" s="29"/>
      <c r="CXH255" s="29"/>
      <c r="CXI255" s="29"/>
      <c r="CXJ255" s="29"/>
      <c r="CXK255" s="29"/>
      <c r="CXL255" s="29"/>
      <c r="CXM255" s="29"/>
      <c r="CXN255" s="29"/>
      <c r="CXO255" s="29"/>
      <c r="CXP255" s="29"/>
      <c r="CXQ255" s="29"/>
      <c r="CXR255" s="29"/>
      <c r="CXS255" s="29"/>
      <c r="CXT255" s="29"/>
      <c r="CXU255" s="29"/>
      <c r="CXV255" s="29"/>
      <c r="CXW255" s="29"/>
      <c r="CXX255" s="29"/>
      <c r="CXY255" s="29"/>
      <c r="CXZ255" s="29"/>
      <c r="CYA255" s="29"/>
      <c r="CYB255" s="29"/>
      <c r="CYC255" s="29"/>
      <c r="CYD255" s="29"/>
      <c r="CYE255" s="29"/>
      <c r="CYF255" s="29"/>
      <c r="CYG255" s="29"/>
      <c r="CYH255" s="29"/>
      <c r="CYI255" s="29"/>
      <c r="CYJ255" s="29"/>
      <c r="CYK255" s="29"/>
      <c r="CYL255" s="29"/>
      <c r="CYM255" s="29"/>
      <c r="CYN255" s="29"/>
      <c r="CYO255" s="29"/>
      <c r="CYP255" s="29"/>
      <c r="CYQ255" s="29"/>
      <c r="CYR255" s="29"/>
      <c r="CYS255" s="29"/>
      <c r="CYT255" s="29"/>
      <c r="CYU255" s="29"/>
      <c r="CYV255" s="29"/>
      <c r="CYW255" s="29"/>
      <c r="CYX255" s="29"/>
      <c r="CYY255" s="29"/>
      <c r="CYZ255" s="29"/>
      <c r="CZA255" s="29"/>
      <c r="CZB255" s="29"/>
      <c r="CZC255" s="29"/>
      <c r="CZD255" s="29"/>
      <c r="CZE255" s="29"/>
      <c r="CZF255" s="29"/>
      <c r="CZG255" s="29"/>
      <c r="CZH255" s="29"/>
      <c r="CZI255" s="29"/>
      <c r="CZJ255" s="29"/>
      <c r="CZK255" s="29"/>
      <c r="CZL255" s="29"/>
      <c r="CZM255" s="29"/>
      <c r="CZN255" s="29"/>
      <c r="CZO255" s="29"/>
      <c r="CZP255" s="29"/>
      <c r="CZQ255" s="29"/>
      <c r="CZR255" s="29"/>
      <c r="CZS255" s="29"/>
      <c r="CZT255" s="29"/>
      <c r="CZU255" s="29"/>
      <c r="CZV255" s="29"/>
      <c r="CZW255" s="29"/>
      <c r="CZX255" s="29"/>
      <c r="CZY255" s="29"/>
      <c r="CZZ255" s="29"/>
      <c r="DAA255" s="29"/>
      <c r="DAB255" s="29"/>
      <c r="DAC255" s="29"/>
      <c r="DAD255" s="29"/>
      <c r="DAE255" s="29"/>
      <c r="DAF255" s="29"/>
      <c r="DAG255" s="29"/>
      <c r="DAH255" s="29"/>
      <c r="DAI255" s="29"/>
      <c r="DAJ255" s="29"/>
      <c r="DAK255" s="29"/>
      <c r="DAL255" s="29"/>
      <c r="DAM255" s="29"/>
      <c r="DAN255" s="29"/>
      <c r="DAO255" s="29"/>
      <c r="DAP255" s="29"/>
      <c r="DAQ255" s="29"/>
      <c r="DAR255" s="29"/>
      <c r="DAS255" s="29"/>
      <c r="DAT255" s="29"/>
      <c r="DAU255" s="29"/>
      <c r="DAV255" s="29"/>
      <c r="DAW255" s="29"/>
      <c r="DAX255" s="29"/>
      <c r="DAY255" s="29"/>
      <c r="DAZ255" s="29"/>
      <c r="DBA255" s="29"/>
      <c r="DBB255" s="29"/>
      <c r="DBC255" s="29"/>
      <c r="DBD255" s="29"/>
      <c r="DBE255" s="29"/>
      <c r="DBF255" s="29"/>
      <c r="DBG255" s="29"/>
      <c r="DBH255" s="29"/>
      <c r="DBI255" s="29"/>
      <c r="DBJ255" s="29"/>
      <c r="DBK255" s="29"/>
      <c r="DBL255" s="29"/>
      <c r="DBM255" s="29"/>
      <c r="DBN255" s="29"/>
      <c r="DBO255" s="29"/>
      <c r="DBP255" s="29"/>
      <c r="DBQ255" s="29"/>
      <c r="DBR255" s="29"/>
      <c r="DBS255" s="29"/>
      <c r="DBT255" s="29"/>
      <c r="DBU255" s="29"/>
      <c r="DBV255" s="29"/>
      <c r="DBW255" s="29"/>
      <c r="DBX255" s="29"/>
      <c r="DBY255" s="29"/>
      <c r="DBZ255" s="29"/>
      <c r="DCA255" s="29"/>
      <c r="DCB255" s="29"/>
      <c r="DCC255" s="29"/>
      <c r="DCD255" s="29"/>
      <c r="DCE255" s="29"/>
      <c r="DCF255" s="29"/>
      <c r="DCG255" s="29"/>
      <c r="DCH255" s="29"/>
      <c r="DCI255" s="29"/>
      <c r="DCJ255" s="29"/>
      <c r="DCK255" s="29"/>
      <c r="DCL255" s="29"/>
      <c r="DCM255" s="29"/>
      <c r="DCN255" s="29"/>
      <c r="DCO255" s="29"/>
      <c r="DCP255" s="29"/>
      <c r="DCQ255" s="29"/>
      <c r="DCR255" s="29"/>
      <c r="DCS255" s="29"/>
      <c r="DCT255" s="29"/>
      <c r="DCU255" s="29"/>
      <c r="DCV255" s="29"/>
      <c r="DCW255" s="29"/>
      <c r="DCX255" s="29"/>
      <c r="DCY255" s="29"/>
      <c r="DCZ255" s="29"/>
      <c r="DDA255" s="29"/>
      <c r="DDB255" s="29"/>
      <c r="DDC255" s="29"/>
      <c r="DDD255" s="29"/>
      <c r="DDE255" s="29"/>
      <c r="DDF255" s="29"/>
      <c r="DDG255" s="29"/>
      <c r="DDH255" s="29"/>
      <c r="DDI255" s="29"/>
      <c r="DDJ255" s="29"/>
      <c r="DDK255" s="29"/>
      <c r="DDL255" s="29"/>
      <c r="DDM255" s="29"/>
      <c r="DDN255" s="29"/>
      <c r="DDO255" s="29"/>
      <c r="DDP255" s="29"/>
      <c r="DDQ255" s="29"/>
      <c r="DDR255" s="29"/>
      <c r="DDS255" s="29"/>
      <c r="DDT255" s="29"/>
      <c r="DDU255" s="29"/>
      <c r="DDV255" s="29"/>
      <c r="DDW255" s="29"/>
      <c r="DDX255" s="29"/>
      <c r="DDY255" s="29"/>
      <c r="DDZ255" s="29"/>
      <c r="DEA255" s="29"/>
      <c r="DEB255" s="29"/>
      <c r="DEC255" s="29"/>
      <c r="DED255" s="29"/>
      <c r="DEE255" s="29"/>
      <c r="DEF255" s="29"/>
      <c r="DEG255" s="29"/>
      <c r="DEH255" s="29"/>
      <c r="DEI255" s="29"/>
      <c r="DEJ255" s="29"/>
      <c r="DEK255" s="29"/>
      <c r="DEL255" s="29"/>
      <c r="DEM255" s="29"/>
      <c r="DEN255" s="29"/>
      <c r="DEO255" s="29"/>
      <c r="DEP255" s="29"/>
      <c r="DEQ255" s="29"/>
      <c r="DER255" s="29"/>
      <c r="DES255" s="29"/>
      <c r="DET255" s="29"/>
      <c r="DEU255" s="29"/>
      <c r="DEV255" s="29"/>
      <c r="DEW255" s="29"/>
      <c r="DEX255" s="29"/>
      <c r="DEY255" s="29"/>
      <c r="DEZ255" s="29"/>
      <c r="DFA255" s="29"/>
      <c r="DFB255" s="29"/>
      <c r="DFC255" s="29"/>
      <c r="DFD255" s="29"/>
      <c r="DFE255" s="29"/>
      <c r="DFF255" s="29"/>
      <c r="DFG255" s="29"/>
      <c r="DFH255" s="29"/>
      <c r="DFI255" s="29"/>
      <c r="DFJ255" s="29"/>
      <c r="DFK255" s="29"/>
      <c r="DFL255" s="29"/>
      <c r="DFM255" s="29"/>
      <c r="DFN255" s="29"/>
      <c r="DFO255" s="29"/>
      <c r="DFP255" s="29"/>
      <c r="DFQ255" s="29"/>
      <c r="DFR255" s="29"/>
      <c r="DFS255" s="29"/>
      <c r="DFT255" s="29"/>
      <c r="DFU255" s="29"/>
      <c r="DFV255" s="29"/>
      <c r="DFW255" s="29"/>
      <c r="DFX255" s="29"/>
      <c r="DFY255" s="29"/>
      <c r="DFZ255" s="29"/>
      <c r="DGA255" s="29"/>
      <c r="DGB255" s="29"/>
      <c r="DGC255" s="29"/>
      <c r="DGD255" s="29"/>
      <c r="DGE255" s="29"/>
      <c r="DGF255" s="29"/>
      <c r="DGG255" s="29"/>
      <c r="DGH255" s="29"/>
      <c r="DGI255" s="29"/>
      <c r="DGJ255" s="29"/>
      <c r="DGK255" s="29"/>
      <c r="DGL255" s="29"/>
      <c r="DGM255" s="29"/>
      <c r="DGN255" s="29"/>
      <c r="DGO255" s="29"/>
      <c r="DGP255" s="29"/>
      <c r="DGQ255" s="29"/>
      <c r="DGR255" s="29"/>
      <c r="DGS255" s="29"/>
      <c r="DGT255" s="29"/>
      <c r="DGU255" s="29"/>
      <c r="DGV255" s="29"/>
      <c r="DGW255" s="29"/>
      <c r="DGX255" s="29"/>
      <c r="DGY255" s="29"/>
      <c r="DGZ255" s="29"/>
      <c r="DHA255" s="29"/>
      <c r="DHB255" s="29"/>
      <c r="DHC255" s="29"/>
      <c r="DHD255" s="29"/>
      <c r="DHE255" s="29"/>
      <c r="DHF255" s="29"/>
      <c r="DHG255" s="29"/>
      <c r="DHH255" s="29"/>
      <c r="DHI255" s="29"/>
      <c r="DHJ255" s="29"/>
      <c r="DHK255" s="29"/>
      <c r="DHL255" s="29"/>
      <c r="DHM255" s="29"/>
      <c r="DHN255" s="29"/>
      <c r="DHO255" s="29"/>
      <c r="DHP255" s="29"/>
      <c r="DHQ255" s="29"/>
      <c r="DHR255" s="29"/>
      <c r="DHS255" s="29"/>
      <c r="DHT255" s="29"/>
      <c r="DHU255" s="29"/>
      <c r="DHV255" s="29"/>
      <c r="DHW255" s="29"/>
      <c r="DHX255" s="29"/>
      <c r="DHY255" s="29"/>
      <c r="DHZ255" s="29"/>
      <c r="DIA255" s="29"/>
      <c r="DIB255" s="29"/>
      <c r="DIC255" s="29"/>
      <c r="DID255" s="29"/>
      <c r="DIE255" s="29"/>
      <c r="DIF255" s="29"/>
      <c r="DIG255" s="29"/>
      <c r="DIH255" s="29"/>
      <c r="DII255" s="29"/>
      <c r="DIJ255" s="29"/>
      <c r="DIK255" s="29"/>
      <c r="DIL255" s="29"/>
      <c r="DIM255" s="29"/>
      <c r="DIN255" s="29"/>
      <c r="DIO255" s="29"/>
      <c r="DIP255" s="29"/>
      <c r="DIQ255" s="29"/>
      <c r="DIR255" s="29"/>
      <c r="DIS255" s="29"/>
      <c r="DIT255" s="29"/>
      <c r="DIU255" s="29"/>
      <c r="DIV255" s="29"/>
      <c r="DIW255" s="29"/>
      <c r="DIX255" s="29"/>
      <c r="DIY255" s="29"/>
      <c r="DIZ255" s="29"/>
      <c r="DJA255" s="29"/>
      <c r="DJB255" s="29"/>
      <c r="DJC255" s="29"/>
      <c r="DJD255" s="29"/>
      <c r="DJE255" s="29"/>
      <c r="DJF255" s="29"/>
      <c r="DJG255" s="29"/>
      <c r="DJH255" s="29"/>
      <c r="DJI255" s="29"/>
      <c r="DJJ255" s="29"/>
      <c r="DJK255" s="29"/>
      <c r="DJL255" s="29"/>
      <c r="DJM255" s="29"/>
      <c r="DJN255" s="29"/>
      <c r="DJO255" s="29"/>
      <c r="DJP255" s="29"/>
      <c r="DJQ255" s="29"/>
      <c r="DJR255" s="29"/>
      <c r="DJS255" s="29"/>
      <c r="DJT255" s="29"/>
      <c r="DJU255" s="29"/>
      <c r="DJV255" s="29"/>
      <c r="DJW255" s="29"/>
      <c r="DJX255" s="29"/>
      <c r="DJY255" s="29"/>
      <c r="DJZ255" s="29"/>
      <c r="DKA255" s="29"/>
      <c r="DKB255" s="29"/>
      <c r="DKC255" s="29"/>
      <c r="DKD255" s="29"/>
      <c r="DKE255" s="29"/>
      <c r="DKF255" s="29"/>
      <c r="DKG255" s="29"/>
      <c r="DKH255" s="29"/>
      <c r="DKI255" s="29"/>
      <c r="DKJ255" s="29"/>
      <c r="DKK255" s="29"/>
      <c r="DKL255" s="29"/>
      <c r="DKM255" s="29"/>
      <c r="DKN255" s="29"/>
      <c r="DKO255" s="29"/>
      <c r="DKP255" s="29"/>
      <c r="DKQ255" s="29"/>
      <c r="DKR255" s="29"/>
      <c r="DKS255" s="29"/>
      <c r="DKT255" s="29"/>
      <c r="DKU255" s="29"/>
      <c r="DKV255" s="29"/>
      <c r="DKW255" s="29"/>
      <c r="DKX255" s="29"/>
      <c r="DKY255" s="29"/>
      <c r="DKZ255" s="29"/>
      <c r="DLA255" s="29"/>
      <c r="DLB255" s="29"/>
      <c r="DLC255" s="29"/>
      <c r="DLD255" s="29"/>
      <c r="DLE255" s="29"/>
      <c r="DLF255" s="29"/>
      <c r="DLG255" s="29"/>
      <c r="DLH255" s="29"/>
      <c r="DLI255" s="29"/>
      <c r="DLJ255" s="29"/>
      <c r="DLK255" s="29"/>
      <c r="DLL255" s="29"/>
      <c r="DLM255" s="29"/>
      <c r="DLN255" s="29"/>
      <c r="DLO255" s="29"/>
      <c r="DLP255" s="29"/>
      <c r="DLQ255" s="29"/>
      <c r="DLR255" s="29"/>
      <c r="DLS255" s="29"/>
      <c r="DLT255" s="29"/>
      <c r="DLU255" s="29"/>
      <c r="DLV255" s="29"/>
      <c r="DLW255" s="29"/>
      <c r="DLX255" s="29"/>
      <c r="DLY255" s="29"/>
      <c r="DLZ255" s="29"/>
      <c r="DMA255" s="29"/>
      <c r="DMB255" s="29"/>
      <c r="DMC255" s="29"/>
      <c r="DMD255" s="29"/>
      <c r="DME255" s="29"/>
      <c r="DMF255" s="29"/>
      <c r="DMG255" s="29"/>
      <c r="DMH255" s="29"/>
      <c r="DMI255" s="29"/>
      <c r="DMJ255" s="29"/>
      <c r="DMK255" s="29"/>
      <c r="DML255" s="29"/>
      <c r="DMM255" s="29"/>
      <c r="DMN255" s="29"/>
      <c r="DMO255" s="29"/>
      <c r="DMP255" s="29"/>
      <c r="DMQ255" s="29"/>
      <c r="DMR255" s="29"/>
      <c r="DMS255" s="29"/>
      <c r="DMT255" s="29"/>
      <c r="DMU255" s="29"/>
      <c r="DMV255" s="29"/>
      <c r="DMW255" s="29"/>
      <c r="DMX255" s="29"/>
      <c r="DMY255" s="29"/>
      <c r="DMZ255" s="29"/>
      <c r="DNA255" s="29"/>
      <c r="DNB255" s="29"/>
      <c r="DNC255" s="29"/>
      <c r="DND255" s="29"/>
      <c r="DNE255" s="29"/>
      <c r="DNF255" s="29"/>
      <c r="DNG255" s="29"/>
      <c r="DNH255" s="29"/>
      <c r="DNI255" s="29"/>
      <c r="DNJ255" s="29"/>
      <c r="DNK255" s="29"/>
      <c r="DNL255" s="29"/>
      <c r="DNM255" s="29"/>
      <c r="DNN255" s="29"/>
      <c r="DNO255" s="29"/>
      <c r="DNP255" s="29"/>
      <c r="DNQ255" s="29"/>
      <c r="DNR255" s="29"/>
      <c r="DNS255" s="29"/>
      <c r="DNT255" s="29"/>
      <c r="DNU255" s="29"/>
      <c r="DNV255" s="29"/>
      <c r="DNW255" s="29"/>
      <c r="DNX255" s="29"/>
      <c r="DNY255" s="29"/>
      <c r="DNZ255" s="29"/>
      <c r="DOA255" s="29"/>
      <c r="DOB255" s="29"/>
      <c r="DOC255" s="29"/>
      <c r="DOD255" s="29"/>
      <c r="DOE255" s="29"/>
      <c r="DOF255" s="29"/>
      <c r="DOG255" s="29"/>
      <c r="DOH255" s="29"/>
      <c r="DOI255" s="29"/>
      <c r="DOJ255" s="29"/>
      <c r="DOK255" s="29"/>
      <c r="DOL255" s="29"/>
      <c r="DOM255" s="29"/>
      <c r="DON255" s="29"/>
      <c r="DOO255" s="29"/>
      <c r="DOP255" s="29"/>
      <c r="DOQ255" s="29"/>
      <c r="DOR255" s="29"/>
      <c r="DOS255" s="29"/>
      <c r="DOT255" s="29"/>
      <c r="DOU255" s="29"/>
      <c r="DOV255" s="29"/>
      <c r="DOW255" s="29"/>
      <c r="DOX255" s="29"/>
      <c r="DOY255" s="29"/>
      <c r="DOZ255" s="29"/>
      <c r="DPA255" s="29"/>
      <c r="DPB255" s="29"/>
      <c r="DPC255" s="29"/>
      <c r="DPD255" s="29"/>
      <c r="DPE255" s="29"/>
      <c r="DPF255" s="29"/>
      <c r="DPG255" s="29"/>
      <c r="DPH255" s="29"/>
      <c r="DPI255" s="29"/>
      <c r="DPJ255" s="29"/>
      <c r="DPK255" s="29"/>
      <c r="DPL255" s="29"/>
      <c r="DPM255" s="29"/>
      <c r="DPN255" s="29"/>
      <c r="DPO255" s="29"/>
      <c r="DPP255" s="29"/>
      <c r="DPQ255" s="29"/>
      <c r="DPR255" s="29"/>
      <c r="DPS255" s="29"/>
      <c r="DPT255" s="29"/>
      <c r="DPU255" s="29"/>
      <c r="DPV255" s="29"/>
      <c r="DPW255" s="29"/>
      <c r="DPX255" s="29"/>
      <c r="DPY255" s="29"/>
      <c r="DPZ255" s="29"/>
      <c r="DQA255" s="29"/>
      <c r="DQB255" s="29"/>
      <c r="DQC255" s="29"/>
      <c r="DQD255" s="29"/>
      <c r="DQE255" s="29"/>
      <c r="DQF255" s="29"/>
      <c r="DQG255" s="29"/>
      <c r="DQH255" s="29"/>
      <c r="DQI255" s="29"/>
      <c r="DQJ255" s="29"/>
      <c r="DQK255" s="29"/>
      <c r="DQL255" s="29"/>
      <c r="DQM255" s="29"/>
      <c r="DQN255" s="29"/>
      <c r="DQO255" s="29"/>
      <c r="DQP255" s="29"/>
      <c r="DQQ255" s="29"/>
      <c r="DQR255" s="29"/>
      <c r="DQS255" s="29"/>
      <c r="DQT255" s="29"/>
      <c r="DQU255" s="29"/>
      <c r="DQV255" s="29"/>
      <c r="DQW255" s="29"/>
      <c r="DQX255" s="29"/>
      <c r="DQY255" s="29"/>
      <c r="DQZ255" s="29"/>
      <c r="DRA255" s="29"/>
      <c r="DRB255" s="29"/>
      <c r="DRC255" s="29"/>
      <c r="DRD255" s="29"/>
      <c r="DRE255" s="29"/>
      <c r="DRF255" s="29"/>
      <c r="DRG255" s="29"/>
      <c r="DRH255" s="29"/>
      <c r="DRI255" s="29"/>
      <c r="DRJ255" s="29"/>
      <c r="DRK255" s="29"/>
      <c r="DRL255" s="29"/>
      <c r="DRM255" s="29"/>
      <c r="DRN255" s="29"/>
      <c r="DRO255" s="29"/>
      <c r="DRP255" s="29"/>
      <c r="DRQ255" s="29"/>
      <c r="DRR255" s="29"/>
      <c r="DRS255" s="29"/>
      <c r="DRT255" s="29"/>
      <c r="DRU255" s="29"/>
      <c r="DRV255" s="29"/>
      <c r="DRW255" s="29"/>
      <c r="DRX255" s="29"/>
      <c r="DRY255" s="29"/>
      <c r="DRZ255" s="29"/>
      <c r="DSA255" s="29"/>
      <c r="DSB255" s="29"/>
      <c r="DSC255" s="29"/>
      <c r="DSD255" s="29"/>
      <c r="DSE255" s="29"/>
      <c r="DSF255" s="29"/>
      <c r="DSG255" s="29"/>
      <c r="DSH255" s="29"/>
      <c r="DSI255" s="29"/>
      <c r="DSJ255" s="29"/>
      <c r="DSK255" s="29"/>
      <c r="DSL255" s="29"/>
      <c r="DSM255" s="29"/>
      <c r="DSN255" s="29"/>
      <c r="DSO255" s="29"/>
      <c r="DSP255" s="29"/>
      <c r="DSQ255" s="29"/>
      <c r="DSR255" s="29"/>
      <c r="DSS255" s="29"/>
      <c r="DST255" s="29"/>
      <c r="DSU255" s="29"/>
      <c r="DSV255" s="29"/>
      <c r="DSW255" s="29"/>
      <c r="DSX255" s="29"/>
      <c r="DSY255" s="29"/>
      <c r="DSZ255" s="29"/>
      <c r="DTA255" s="29"/>
      <c r="DTB255" s="29"/>
      <c r="DTC255" s="29"/>
      <c r="DTD255" s="29"/>
      <c r="DTE255" s="29"/>
      <c r="DTF255" s="29"/>
      <c r="DTG255" s="29"/>
      <c r="DTH255" s="29"/>
      <c r="DTI255" s="29"/>
      <c r="DTJ255" s="29"/>
      <c r="DTK255" s="29"/>
      <c r="DTL255" s="29"/>
      <c r="DTM255" s="29"/>
      <c r="DTN255" s="29"/>
      <c r="DTO255" s="29"/>
      <c r="DTP255" s="29"/>
      <c r="DTQ255" s="29"/>
      <c r="DTR255" s="29"/>
      <c r="DTS255" s="29"/>
      <c r="DTT255" s="29"/>
      <c r="DTU255" s="29"/>
      <c r="DTV255" s="29"/>
      <c r="DTW255" s="29"/>
      <c r="DTX255" s="29"/>
      <c r="DTY255" s="29"/>
      <c r="DTZ255" s="29"/>
      <c r="DUA255" s="29"/>
      <c r="DUB255" s="29"/>
      <c r="DUC255" s="29"/>
      <c r="DUD255" s="29"/>
      <c r="DUE255" s="29"/>
      <c r="DUF255" s="29"/>
      <c r="DUG255" s="29"/>
      <c r="DUH255" s="29"/>
      <c r="DUI255" s="29"/>
      <c r="DUJ255" s="29"/>
      <c r="DUK255" s="29"/>
      <c r="DUL255" s="29"/>
      <c r="DUM255" s="29"/>
      <c r="DUN255" s="29"/>
      <c r="DUO255" s="29"/>
      <c r="DUP255" s="29"/>
      <c r="DUQ255" s="29"/>
      <c r="DUR255" s="29"/>
      <c r="DUS255" s="29"/>
      <c r="DUT255" s="29"/>
      <c r="DUU255" s="29"/>
      <c r="DUV255" s="29"/>
      <c r="DUW255" s="29"/>
      <c r="DUX255" s="29"/>
      <c r="DUY255" s="29"/>
      <c r="DUZ255" s="29"/>
      <c r="DVA255" s="29"/>
      <c r="DVB255" s="29"/>
      <c r="DVC255" s="29"/>
      <c r="DVD255" s="29"/>
      <c r="DVE255" s="29"/>
      <c r="DVF255" s="29"/>
      <c r="DVG255" s="29"/>
      <c r="DVH255" s="29"/>
      <c r="DVI255" s="29"/>
      <c r="DVJ255" s="29"/>
      <c r="DVK255" s="29"/>
      <c r="DVL255" s="29"/>
      <c r="DVM255" s="29"/>
      <c r="DVN255" s="29"/>
      <c r="DVO255" s="29"/>
      <c r="DVP255" s="29"/>
      <c r="DVQ255" s="29"/>
      <c r="DVR255" s="29"/>
      <c r="DVS255" s="29"/>
      <c r="DVT255" s="29"/>
      <c r="DVU255" s="29"/>
      <c r="DVV255" s="29"/>
      <c r="DVW255" s="29"/>
      <c r="DVX255" s="29"/>
      <c r="DVY255" s="29"/>
      <c r="DVZ255" s="29"/>
      <c r="DWA255" s="29"/>
      <c r="DWB255" s="29"/>
      <c r="DWC255" s="29"/>
      <c r="DWD255" s="29"/>
      <c r="DWE255" s="29"/>
      <c r="DWF255" s="29"/>
      <c r="DWG255" s="29"/>
      <c r="DWH255" s="29"/>
      <c r="DWI255" s="29"/>
      <c r="DWJ255" s="29"/>
      <c r="DWK255" s="29"/>
      <c r="DWL255" s="29"/>
      <c r="DWM255" s="29"/>
      <c r="DWN255" s="29"/>
      <c r="DWO255" s="29"/>
      <c r="DWP255" s="29"/>
      <c r="DWQ255" s="29"/>
      <c r="DWR255" s="29"/>
      <c r="DWS255" s="29"/>
      <c r="DWT255" s="29"/>
      <c r="DWU255" s="29"/>
      <c r="DWV255" s="29"/>
      <c r="DWW255" s="29"/>
      <c r="DWX255" s="29"/>
      <c r="DWY255" s="29"/>
      <c r="DWZ255" s="29"/>
      <c r="DXA255" s="29"/>
      <c r="DXB255" s="29"/>
      <c r="DXC255" s="29"/>
      <c r="DXD255" s="29"/>
      <c r="DXE255" s="29"/>
      <c r="DXF255" s="29"/>
      <c r="DXG255" s="29"/>
      <c r="DXH255" s="29"/>
      <c r="DXI255" s="29"/>
      <c r="DXJ255" s="29"/>
      <c r="DXK255" s="29"/>
      <c r="DXL255" s="29"/>
      <c r="DXM255" s="29"/>
      <c r="DXN255" s="29"/>
      <c r="DXO255" s="29"/>
      <c r="DXP255" s="29"/>
      <c r="DXQ255" s="29"/>
      <c r="DXR255" s="29"/>
      <c r="DXS255" s="29"/>
      <c r="DXT255" s="29"/>
      <c r="DXU255" s="29"/>
      <c r="DXV255" s="29"/>
      <c r="DXW255" s="29"/>
      <c r="DXX255" s="29"/>
      <c r="DXY255" s="29"/>
      <c r="DXZ255" s="29"/>
      <c r="DYA255" s="29"/>
      <c r="DYB255" s="29"/>
      <c r="DYC255" s="29"/>
      <c r="DYD255" s="29"/>
      <c r="DYE255" s="29"/>
      <c r="DYF255" s="29"/>
      <c r="DYG255" s="29"/>
      <c r="DYH255" s="29"/>
      <c r="DYI255" s="29"/>
      <c r="DYJ255" s="29"/>
      <c r="DYK255" s="29"/>
      <c r="DYL255" s="29"/>
      <c r="DYM255" s="29"/>
      <c r="DYN255" s="29"/>
      <c r="DYO255" s="29"/>
      <c r="DYP255" s="29"/>
      <c r="DYQ255" s="29"/>
      <c r="DYR255" s="29"/>
      <c r="DYS255" s="29"/>
      <c r="DYT255" s="29"/>
      <c r="DYU255" s="29"/>
      <c r="DYV255" s="29"/>
      <c r="DYW255" s="29"/>
      <c r="DYX255" s="29"/>
      <c r="DYY255" s="29"/>
      <c r="DYZ255" s="29"/>
      <c r="DZA255" s="29"/>
      <c r="DZB255" s="29"/>
      <c r="DZC255" s="29"/>
      <c r="DZD255" s="29"/>
      <c r="DZE255" s="29"/>
      <c r="DZF255" s="29"/>
      <c r="DZG255" s="29"/>
      <c r="DZH255" s="29"/>
      <c r="DZI255" s="29"/>
      <c r="DZJ255" s="29"/>
      <c r="DZK255" s="29"/>
      <c r="DZL255" s="29"/>
      <c r="DZM255" s="29"/>
      <c r="DZN255" s="29"/>
      <c r="DZO255" s="29"/>
      <c r="DZP255" s="29"/>
      <c r="DZQ255" s="29"/>
      <c r="DZR255" s="29"/>
      <c r="DZS255" s="29"/>
      <c r="DZT255" s="29"/>
      <c r="DZU255" s="29"/>
      <c r="DZV255" s="29"/>
      <c r="DZW255" s="29"/>
      <c r="DZX255" s="29"/>
      <c r="DZY255" s="29"/>
      <c r="DZZ255" s="29"/>
      <c r="EAA255" s="29"/>
      <c r="EAB255" s="29"/>
      <c r="EAC255" s="29"/>
      <c r="EAD255" s="29"/>
      <c r="EAE255" s="29"/>
      <c r="EAF255" s="29"/>
      <c r="EAG255" s="29"/>
      <c r="EAH255" s="29"/>
      <c r="EAI255" s="29"/>
      <c r="EAJ255" s="29"/>
      <c r="EAK255" s="29"/>
      <c r="EAL255" s="29"/>
      <c r="EAM255" s="29"/>
      <c r="EAN255" s="29"/>
      <c r="EAO255" s="29"/>
      <c r="EAP255" s="29"/>
      <c r="EAQ255" s="29"/>
      <c r="EAR255" s="29"/>
      <c r="EAS255" s="29"/>
      <c r="EAT255" s="29"/>
      <c r="EAU255" s="29"/>
      <c r="EAV255" s="29"/>
      <c r="EAW255" s="29"/>
      <c r="EAX255" s="29"/>
      <c r="EAY255" s="29"/>
      <c r="EAZ255" s="29"/>
      <c r="EBA255" s="29"/>
      <c r="EBB255" s="29"/>
      <c r="EBC255" s="29"/>
      <c r="EBD255" s="29"/>
      <c r="EBE255" s="29"/>
      <c r="EBF255" s="29"/>
      <c r="EBG255" s="29"/>
      <c r="EBH255" s="29"/>
      <c r="EBI255" s="29"/>
      <c r="EBJ255" s="29"/>
      <c r="EBK255" s="29"/>
      <c r="EBL255" s="29"/>
      <c r="EBM255" s="29"/>
      <c r="EBN255" s="29"/>
      <c r="EBO255" s="29"/>
      <c r="EBP255" s="29"/>
      <c r="EBQ255" s="29"/>
      <c r="EBR255" s="29"/>
      <c r="EBS255" s="29"/>
      <c r="EBT255" s="29"/>
      <c r="EBU255" s="29"/>
      <c r="EBV255" s="29"/>
      <c r="EBW255" s="29"/>
      <c r="EBX255" s="29"/>
      <c r="EBY255" s="29"/>
      <c r="EBZ255" s="29"/>
      <c r="ECA255" s="29"/>
      <c r="ECB255" s="29"/>
      <c r="ECC255" s="29"/>
      <c r="ECD255" s="29"/>
      <c r="ECE255" s="29"/>
      <c r="ECF255" s="29"/>
      <c r="ECG255" s="29"/>
      <c r="ECH255" s="29"/>
      <c r="ECI255" s="29"/>
      <c r="ECJ255" s="29"/>
      <c r="ECK255" s="29"/>
      <c r="ECL255" s="29"/>
      <c r="ECM255" s="29"/>
      <c r="ECN255" s="29"/>
      <c r="ECO255" s="29"/>
      <c r="ECP255" s="29"/>
      <c r="ECQ255" s="29"/>
      <c r="ECR255" s="29"/>
      <c r="ECS255" s="29"/>
      <c r="ECT255" s="29"/>
      <c r="ECU255" s="29"/>
      <c r="ECV255" s="29"/>
      <c r="ECW255" s="29"/>
      <c r="ECX255" s="29"/>
      <c r="ECY255" s="29"/>
      <c r="ECZ255" s="29"/>
      <c r="EDA255" s="29"/>
      <c r="EDB255" s="29"/>
      <c r="EDC255" s="29"/>
      <c r="EDD255" s="29"/>
      <c r="EDE255" s="29"/>
      <c r="EDF255" s="29"/>
      <c r="EDG255" s="29"/>
      <c r="EDH255" s="29"/>
      <c r="EDI255" s="29"/>
      <c r="EDJ255" s="29"/>
      <c r="EDK255" s="29"/>
      <c r="EDL255" s="29"/>
      <c r="EDM255" s="29"/>
      <c r="EDN255" s="29"/>
      <c r="EDO255" s="29"/>
      <c r="EDP255" s="29"/>
      <c r="EDQ255" s="29"/>
      <c r="EDR255" s="29"/>
      <c r="EDS255" s="29"/>
      <c r="EDT255" s="29"/>
      <c r="EDU255" s="29"/>
      <c r="EDV255" s="29"/>
      <c r="EDW255" s="29"/>
      <c r="EDX255" s="29"/>
      <c r="EDY255" s="29"/>
      <c r="EDZ255" s="29"/>
      <c r="EEA255" s="29"/>
      <c r="EEB255" s="29"/>
      <c r="EEC255" s="29"/>
      <c r="EED255" s="29"/>
      <c r="EEE255" s="29"/>
      <c r="EEF255" s="29"/>
      <c r="EEG255" s="29"/>
      <c r="EEH255" s="29"/>
      <c r="EEI255" s="29"/>
      <c r="EEJ255" s="29"/>
      <c r="EEK255" s="29"/>
      <c r="EEL255" s="29"/>
      <c r="EEM255" s="29"/>
      <c r="EEN255" s="29"/>
      <c r="EEO255" s="29"/>
      <c r="EEP255" s="29"/>
      <c r="EEQ255" s="29"/>
      <c r="EER255" s="29"/>
      <c r="EES255" s="29"/>
      <c r="EET255" s="29"/>
      <c r="EEU255" s="29"/>
      <c r="EEV255" s="29"/>
      <c r="EEW255" s="29"/>
      <c r="EEX255" s="29"/>
      <c r="EEY255" s="29"/>
      <c r="EEZ255" s="29"/>
      <c r="EFA255" s="29"/>
      <c r="EFB255" s="29"/>
      <c r="EFC255" s="29"/>
      <c r="EFD255" s="29"/>
      <c r="EFE255" s="29"/>
      <c r="EFF255" s="29"/>
      <c r="EFG255" s="29"/>
      <c r="EFH255" s="29"/>
      <c r="EFI255" s="29"/>
      <c r="EFJ255" s="29"/>
      <c r="EFK255" s="29"/>
      <c r="EFL255" s="29"/>
      <c r="EFM255" s="29"/>
      <c r="EFN255" s="29"/>
      <c r="EFO255" s="29"/>
      <c r="EFP255" s="29"/>
      <c r="EFQ255" s="29"/>
      <c r="EFR255" s="29"/>
      <c r="EFS255" s="29"/>
      <c r="EFT255" s="29"/>
      <c r="EFU255" s="29"/>
      <c r="EFV255" s="29"/>
      <c r="EFW255" s="29"/>
      <c r="EFX255" s="29"/>
      <c r="EFY255" s="29"/>
      <c r="EFZ255" s="29"/>
      <c r="EGA255" s="29"/>
      <c r="EGB255" s="29"/>
      <c r="EGC255" s="29"/>
      <c r="EGD255" s="29"/>
      <c r="EGE255" s="29"/>
      <c r="EGF255" s="29"/>
      <c r="EGG255" s="29"/>
      <c r="EGH255" s="29"/>
      <c r="EGI255" s="29"/>
      <c r="EGJ255" s="29"/>
      <c r="EGK255" s="29"/>
      <c r="EGL255" s="29"/>
      <c r="EGM255" s="29"/>
      <c r="EGN255" s="29"/>
      <c r="EGO255" s="29"/>
      <c r="EGP255" s="29"/>
      <c r="EGQ255" s="29"/>
      <c r="EGR255" s="29"/>
      <c r="EGS255" s="29"/>
      <c r="EGT255" s="29"/>
      <c r="EGU255" s="29"/>
      <c r="EGV255" s="29"/>
      <c r="EGW255" s="29"/>
      <c r="EGX255" s="29"/>
      <c r="EGY255" s="29"/>
      <c r="EGZ255" s="29"/>
      <c r="EHA255" s="29"/>
      <c r="EHB255" s="29"/>
      <c r="EHC255" s="29"/>
      <c r="EHD255" s="29"/>
      <c r="EHE255" s="29"/>
      <c r="EHF255" s="29"/>
      <c r="EHG255" s="29"/>
      <c r="EHH255" s="29"/>
      <c r="EHI255" s="29"/>
      <c r="EHJ255" s="29"/>
      <c r="EHK255" s="29"/>
      <c r="EHL255" s="29"/>
      <c r="EHM255" s="29"/>
      <c r="EHN255" s="29"/>
      <c r="EHO255" s="29"/>
      <c r="EHP255" s="29"/>
      <c r="EHQ255" s="29"/>
      <c r="EHR255" s="29"/>
      <c r="EHS255" s="29"/>
      <c r="EHT255" s="29"/>
      <c r="EHU255" s="29"/>
      <c r="EHV255" s="29"/>
      <c r="EHW255" s="29"/>
      <c r="EHX255" s="29"/>
      <c r="EHY255" s="29"/>
      <c r="EHZ255" s="29"/>
      <c r="EIA255" s="29"/>
      <c r="EIB255" s="29"/>
      <c r="EIC255" s="29"/>
      <c r="EID255" s="29"/>
      <c r="EIE255" s="29"/>
      <c r="EIF255" s="29"/>
      <c r="EIG255" s="29"/>
      <c r="EIH255" s="29"/>
      <c r="EII255" s="29"/>
      <c r="EIJ255" s="29"/>
      <c r="EIK255" s="29"/>
      <c r="EIL255" s="29"/>
      <c r="EIM255" s="29"/>
      <c r="EIN255" s="29"/>
      <c r="EIO255" s="29"/>
      <c r="EIP255" s="29"/>
      <c r="EIQ255" s="29"/>
      <c r="EIR255" s="29"/>
      <c r="EIS255" s="29"/>
      <c r="EIT255" s="29"/>
      <c r="EIU255" s="29"/>
      <c r="EIV255" s="29"/>
      <c r="EIW255" s="29"/>
      <c r="EIX255" s="29"/>
      <c r="EIY255" s="29"/>
      <c r="EIZ255" s="29"/>
      <c r="EJA255" s="29"/>
      <c r="EJB255" s="29"/>
      <c r="EJC255" s="29"/>
      <c r="EJD255" s="29"/>
      <c r="EJE255" s="29"/>
      <c r="EJF255" s="29"/>
      <c r="EJG255" s="29"/>
      <c r="EJH255" s="29"/>
      <c r="EJI255" s="29"/>
      <c r="EJJ255" s="29"/>
      <c r="EJK255" s="29"/>
      <c r="EJL255" s="29"/>
      <c r="EJM255" s="29"/>
      <c r="EJN255" s="29"/>
      <c r="EJO255" s="29"/>
      <c r="EJP255" s="29"/>
      <c r="EJQ255" s="29"/>
      <c r="EJR255" s="29"/>
      <c r="EJS255" s="29"/>
      <c r="EJT255" s="29"/>
      <c r="EJU255" s="29"/>
      <c r="EJV255" s="29"/>
      <c r="EJW255" s="29"/>
      <c r="EJX255" s="29"/>
      <c r="EJY255" s="29"/>
      <c r="EJZ255" s="29"/>
      <c r="EKA255" s="29"/>
      <c r="EKB255" s="29"/>
      <c r="EKC255" s="29"/>
      <c r="EKD255" s="29"/>
      <c r="EKE255" s="29"/>
      <c r="EKF255" s="29"/>
      <c r="EKG255" s="29"/>
      <c r="EKH255" s="29"/>
      <c r="EKI255" s="29"/>
      <c r="EKJ255" s="29"/>
      <c r="EKK255" s="29"/>
      <c r="EKL255" s="29"/>
      <c r="EKM255" s="29"/>
      <c r="EKN255" s="29"/>
      <c r="EKO255" s="29"/>
      <c r="EKP255" s="29"/>
      <c r="EKQ255" s="29"/>
      <c r="EKR255" s="29"/>
      <c r="EKS255" s="29"/>
      <c r="EKT255" s="29"/>
      <c r="EKU255" s="29"/>
      <c r="EKV255" s="29"/>
      <c r="EKW255" s="29"/>
      <c r="EKX255" s="29"/>
      <c r="EKY255" s="29"/>
      <c r="EKZ255" s="29"/>
      <c r="ELA255" s="29"/>
      <c r="ELB255" s="29"/>
      <c r="ELC255" s="29"/>
      <c r="ELD255" s="29"/>
      <c r="ELE255" s="29"/>
      <c r="ELF255" s="29"/>
      <c r="ELG255" s="29"/>
      <c r="ELH255" s="29"/>
      <c r="ELI255" s="29"/>
      <c r="ELJ255" s="29"/>
      <c r="ELK255" s="29"/>
      <c r="ELL255" s="29"/>
      <c r="ELM255" s="29"/>
      <c r="ELN255" s="29"/>
      <c r="ELO255" s="29"/>
      <c r="ELP255" s="29"/>
      <c r="ELQ255" s="29"/>
      <c r="ELR255" s="29"/>
      <c r="ELS255" s="29"/>
      <c r="ELT255" s="29"/>
      <c r="ELU255" s="29"/>
      <c r="ELV255" s="29"/>
      <c r="ELW255" s="29"/>
      <c r="ELX255" s="29"/>
      <c r="ELY255" s="29"/>
      <c r="ELZ255" s="29"/>
      <c r="EMA255" s="29"/>
      <c r="EMB255" s="29"/>
      <c r="EMC255" s="29"/>
      <c r="EMD255" s="29"/>
      <c r="EME255" s="29"/>
      <c r="EMF255" s="29"/>
      <c r="EMG255" s="29"/>
      <c r="EMH255" s="29"/>
      <c r="EMI255" s="29"/>
      <c r="EMJ255" s="29"/>
      <c r="EMK255" s="29"/>
      <c r="EML255" s="29"/>
      <c r="EMM255" s="29"/>
      <c r="EMN255" s="29"/>
      <c r="EMO255" s="29"/>
      <c r="EMP255" s="29"/>
      <c r="EMQ255" s="29"/>
      <c r="EMR255" s="29"/>
      <c r="EMS255" s="29"/>
      <c r="EMT255" s="29"/>
      <c r="EMU255" s="29"/>
      <c r="EMV255" s="29"/>
      <c r="EMW255" s="29"/>
      <c r="EMX255" s="29"/>
      <c r="EMY255" s="29"/>
      <c r="EMZ255" s="29"/>
      <c r="ENA255" s="29"/>
      <c r="ENB255" s="29"/>
      <c r="ENC255" s="29"/>
      <c r="END255" s="29"/>
      <c r="ENE255" s="29"/>
      <c r="ENF255" s="29"/>
      <c r="ENG255" s="29"/>
      <c r="ENH255" s="29"/>
      <c r="ENI255" s="29"/>
      <c r="ENJ255" s="29"/>
      <c r="ENK255" s="29"/>
      <c r="ENL255" s="29"/>
      <c r="ENM255" s="29"/>
      <c r="ENN255" s="29"/>
      <c r="ENO255" s="29"/>
      <c r="ENP255" s="29"/>
      <c r="ENQ255" s="29"/>
      <c r="ENR255" s="29"/>
      <c r="ENS255" s="29"/>
      <c r="ENT255" s="29"/>
      <c r="ENU255" s="29"/>
      <c r="ENV255" s="29"/>
      <c r="ENW255" s="29"/>
      <c r="ENX255" s="29"/>
      <c r="ENY255" s="29"/>
      <c r="ENZ255" s="29"/>
      <c r="EOA255" s="29"/>
      <c r="EOB255" s="29"/>
      <c r="EOC255" s="29"/>
      <c r="EOD255" s="29"/>
      <c r="EOE255" s="29"/>
      <c r="EOF255" s="29"/>
      <c r="EOG255" s="29"/>
      <c r="EOH255" s="29"/>
      <c r="EOI255" s="29"/>
      <c r="EOJ255" s="29"/>
      <c r="EOK255" s="29"/>
      <c r="EOL255" s="29"/>
      <c r="EOM255" s="29"/>
      <c r="EON255" s="29"/>
      <c r="EOO255" s="29"/>
      <c r="EOP255" s="29"/>
      <c r="EOQ255" s="29"/>
      <c r="EOR255" s="29"/>
      <c r="EOS255" s="29"/>
      <c r="EOT255" s="29"/>
      <c r="EOU255" s="29"/>
      <c r="EOV255" s="29"/>
      <c r="EOW255" s="29"/>
      <c r="EOX255" s="29"/>
      <c r="EOY255" s="29"/>
      <c r="EOZ255" s="29"/>
      <c r="EPA255" s="29"/>
      <c r="EPB255" s="29"/>
      <c r="EPC255" s="29"/>
      <c r="EPD255" s="29"/>
      <c r="EPE255" s="29"/>
      <c r="EPF255" s="29"/>
      <c r="EPG255" s="29"/>
      <c r="EPH255" s="29"/>
      <c r="EPI255" s="29"/>
      <c r="EPJ255" s="29"/>
      <c r="EPK255" s="29"/>
      <c r="EPL255" s="29"/>
      <c r="EPM255" s="29"/>
      <c r="EPN255" s="29"/>
      <c r="EPO255" s="29"/>
      <c r="EPP255" s="29"/>
      <c r="EPQ255" s="29"/>
      <c r="EPR255" s="29"/>
      <c r="EPS255" s="29"/>
      <c r="EPT255" s="29"/>
      <c r="EPU255" s="29"/>
      <c r="EPV255" s="29"/>
      <c r="EPW255" s="29"/>
      <c r="EPX255" s="29"/>
      <c r="EPY255" s="29"/>
      <c r="EPZ255" s="29"/>
      <c r="EQA255" s="29"/>
      <c r="EQB255" s="29"/>
      <c r="EQC255" s="29"/>
      <c r="EQD255" s="29"/>
      <c r="EQE255" s="29"/>
      <c r="EQF255" s="29"/>
      <c r="EQG255" s="29"/>
      <c r="EQH255" s="29"/>
      <c r="EQI255" s="29"/>
      <c r="EQJ255" s="29"/>
      <c r="EQK255" s="29"/>
      <c r="EQL255" s="29"/>
      <c r="EQM255" s="29"/>
      <c r="EQN255" s="29"/>
      <c r="EQO255" s="29"/>
      <c r="EQP255" s="29"/>
      <c r="EQQ255" s="29"/>
      <c r="EQR255" s="29"/>
      <c r="EQS255" s="29"/>
      <c r="EQT255" s="29"/>
      <c r="EQU255" s="29"/>
      <c r="EQV255" s="29"/>
      <c r="EQW255" s="29"/>
      <c r="EQX255" s="29"/>
      <c r="EQY255" s="29"/>
      <c r="EQZ255" s="29"/>
      <c r="ERA255" s="29"/>
      <c r="ERB255" s="29"/>
      <c r="ERC255" s="29"/>
      <c r="ERD255" s="29"/>
      <c r="ERE255" s="29"/>
      <c r="ERF255" s="29"/>
      <c r="ERG255" s="29"/>
      <c r="ERH255" s="29"/>
      <c r="ERI255" s="29"/>
      <c r="ERJ255" s="29"/>
      <c r="ERK255" s="29"/>
      <c r="ERL255" s="29"/>
      <c r="ERM255" s="29"/>
      <c r="ERN255" s="29"/>
      <c r="ERO255" s="29"/>
      <c r="ERP255" s="29"/>
      <c r="ERQ255" s="29"/>
      <c r="ERR255" s="29"/>
      <c r="ERS255" s="29"/>
      <c r="ERT255" s="29"/>
      <c r="ERU255" s="29"/>
      <c r="ERV255" s="29"/>
      <c r="ERW255" s="29"/>
      <c r="ERX255" s="29"/>
      <c r="ERY255" s="29"/>
      <c r="ERZ255" s="29"/>
      <c r="ESA255" s="29"/>
      <c r="ESB255" s="29"/>
      <c r="ESC255" s="29"/>
      <c r="ESD255" s="29"/>
      <c r="ESE255" s="29"/>
      <c r="ESF255" s="29"/>
      <c r="ESG255" s="29"/>
      <c r="ESH255" s="29"/>
      <c r="ESI255" s="29"/>
      <c r="ESJ255" s="29"/>
      <c r="ESK255" s="29"/>
      <c r="ESL255" s="29"/>
      <c r="ESM255" s="29"/>
      <c r="ESN255" s="29"/>
      <c r="ESO255" s="29"/>
      <c r="ESP255" s="29"/>
      <c r="ESQ255" s="29"/>
      <c r="ESR255" s="29"/>
      <c r="ESS255" s="29"/>
      <c r="EST255" s="29"/>
      <c r="ESU255" s="29"/>
      <c r="ESV255" s="29"/>
      <c r="ESW255" s="29"/>
      <c r="ESX255" s="29"/>
      <c r="ESY255" s="29"/>
      <c r="ESZ255" s="29"/>
      <c r="ETA255" s="29"/>
      <c r="ETB255" s="29"/>
      <c r="ETC255" s="29"/>
      <c r="ETD255" s="29"/>
      <c r="ETE255" s="29"/>
      <c r="ETF255" s="29"/>
      <c r="ETG255" s="29"/>
      <c r="ETH255" s="29"/>
      <c r="ETI255" s="29"/>
      <c r="ETJ255" s="29"/>
      <c r="ETK255" s="29"/>
      <c r="ETL255" s="29"/>
      <c r="ETM255" s="29"/>
      <c r="ETN255" s="29"/>
      <c r="ETO255" s="29"/>
      <c r="ETP255" s="29"/>
      <c r="ETQ255" s="29"/>
      <c r="ETR255" s="29"/>
      <c r="ETS255" s="29"/>
      <c r="ETT255" s="29"/>
      <c r="ETU255" s="29"/>
      <c r="ETV255" s="29"/>
      <c r="ETW255" s="29"/>
      <c r="ETX255" s="29"/>
      <c r="ETY255" s="29"/>
      <c r="ETZ255" s="29"/>
      <c r="EUA255" s="29"/>
      <c r="EUB255" s="29"/>
      <c r="EUC255" s="29"/>
      <c r="EUD255" s="29"/>
      <c r="EUE255" s="29"/>
      <c r="EUF255" s="29"/>
      <c r="EUG255" s="29"/>
      <c r="EUH255" s="29"/>
      <c r="EUI255" s="29"/>
      <c r="EUJ255" s="29"/>
      <c r="EUK255" s="29"/>
      <c r="EUL255" s="29"/>
      <c r="EUM255" s="29"/>
      <c r="EUN255" s="29"/>
      <c r="EUO255" s="29"/>
      <c r="EUP255" s="29"/>
      <c r="EUQ255" s="29"/>
      <c r="EUR255" s="29"/>
      <c r="EUS255" s="29"/>
      <c r="EUT255" s="29"/>
      <c r="EUU255" s="29"/>
      <c r="EUV255" s="29"/>
      <c r="EUW255" s="29"/>
      <c r="EUX255" s="29"/>
      <c r="EUY255" s="29"/>
      <c r="EUZ255" s="29"/>
      <c r="EVA255" s="29"/>
      <c r="EVB255" s="29"/>
      <c r="EVC255" s="29"/>
      <c r="EVD255" s="29"/>
      <c r="EVE255" s="29"/>
      <c r="EVF255" s="29"/>
      <c r="EVG255" s="29"/>
      <c r="EVH255" s="29"/>
      <c r="EVI255" s="29"/>
      <c r="EVJ255" s="29"/>
      <c r="EVK255" s="29"/>
      <c r="EVL255" s="29"/>
      <c r="EVM255" s="29"/>
      <c r="EVN255" s="29"/>
      <c r="EVO255" s="29"/>
      <c r="EVP255" s="29"/>
      <c r="EVQ255" s="29"/>
      <c r="EVR255" s="29"/>
      <c r="EVS255" s="29"/>
      <c r="EVT255" s="29"/>
      <c r="EVU255" s="29"/>
      <c r="EVV255" s="29"/>
      <c r="EVW255" s="29"/>
      <c r="EVX255" s="29"/>
      <c r="EVY255" s="29"/>
      <c r="EVZ255" s="29"/>
      <c r="EWA255" s="29"/>
      <c r="EWB255" s="29"/>
      <c r="EWC255" s="29"/>
      <c r="EWD255" s="29"/>
      <c r="EWE255" s="29"/>
      <c r="EWF255" s="29"/>
      <c r="EWG255" s="29"/>
      <c r="EWH255" s="29"/>
      <c r="EWI255" s="29"/>
      <c r="EWJ255" s="29"/>
      <c r="EWK255" s="29"/>
      <c r="EWL255" s="29"/>
      <c r="EWM255" s="29"/>
      <c r="EWN255" s="29"/>
      <c r="EWO255" s="29"/>
      <c r="EWP255" s="29"/>
      <c r="EWQ255" s="29"/>
      <c r="EWR255" s="29"/>
      <c r="EWS255" s="29"/>
      <c r="EWT255" s="29"/>
      <c r="EWU255" s="29"/>
      <c r="EWV255" s="29"/>
      <c r="EWW255" s="29"/>
      <c r="EWX255" s="29"/>
      <c r="EWY255" s="29"/>
      <c r="EWZ255" s="29"/>
      <c r="EXA255" s="29"/>
      <c r="EXB255" s="29"/>
      <c r="EXC255" s="29"/>
      <c r="EXD255" s="29"/>
      <c r="EXE255" s="29"/>
      <c r="EXF255" s="29"/>
      <c r="EXG255" s="29"/>
      <c r="EXH255" s="29"/>
      <c r="EXI255" s="29"/>
      <c r="EXJ255" s="29"/>
      <c r="EXK255" s="29"/>
      <c r="EXL255" s="29"/>
      <c r="EXM255" s="29"/>
      <c r="EXN255" s="29"/>
      <c r="EXO255" s="29"/>
      <c r="EXP255" s="29"/>
      <c r="EXQ255" s="29"/>
      <c r="EXR255" s="29"/>
      <c r="EXS255" s="29"/>
      <c r="EXT255" s="29"/>
      <c r="EXU255" s="29"/>
      <c r="EXV255" s="29"/>
      <c r="EXW255" s="29"/>
      <c r="EXX255" s="29"/>
      <c r="EXY255" s="29"/>
      <c r="EXZ255" s="29"/>
      <c r="EYA255" s="29"/>
      <c r="EYB255" s="29"/>
      <c r="EYC255" s="29"/>
      <c r="EYD255" s="29"/>
      <c r="EYE255" s="29"/>
      <c r="EYF255" s="29"/>
      <c r="EYG255" s="29"/>
      <c r="EYH255" s="29"/>
      <c r="EYI255" s="29"/>
      <c r="EYJ255" s="29"/>
      <c r="EYK255" s="29"/>
      <c r="EYL255" s="29"/>
      <c r="EYM255" s="29"/>
      <c r="EYN255" s="29"/>
      <c r="EYO255" s="29"/>
      <c r="EYP255" s="29"/>
      <c r="EYQ255" s="29"/>
      <c r="EYR255" s="29"/>
      <c r="EYS255" s="29"/>
      <c r="EYT255" s="29"/>
      <c r="EYU255" s="29"/>
      <c r="EYV255" s="29"/>
      <c r="EYW255" s="29"/>
      <c r="EYX255" s="29"/>
      <c r="EYY255" s="29"/>
      <c r="EYZ255" s="29"/>
      <c r="EZA255" s="29"/>
      <c r="EZB255" s="29"/>
      <c r="EZC255" s="29"/>
      <c r="EZD255" s="29"/>
      <c r="EZE255" s="29"/>
      <c r="EZF255" s="29"/>
      <c r="EZG255" s="29"/>
      <c r="EZH255" s="29"/>
      <c r="EZI255" s="29"/>
      <c r="EZJ255" s="29"/>
      <c r="EZK255" s="29"/>
      <c r="EZL255" s="29"/>
      <c r="EZM255" s="29"/>
      <c r="EZN255" s="29"/>
      <c r="EZO255" s="29"/>
      <c r="EZP255" s="29"/>
      <c r="EZQ255" s="29"/>
      <c r="EZR255" s="29"/>
      <c r="EZS255" s="29"/>
      <c r="EZT255" s="29"/>
      <c r="EZU255" s="29"/>
      <c r="EZV255" s="29"/>
      <c r="EZW255" s="29"/>
      <c r="EZX255" s="29"/>
      <c r="EZY255" s="29"/>
      <c r="EZZ255" s="29"/>
      <c r="FAA255" s="29"/>
      <c r="FAB255" s="29"/>
      <c r="FAC255" s="29"/>
      <c r="FAD255" s="29"/>
      <c r="FAE255" s="29"/>
      <c r="FAF255" s="29"/>
      <c r="FAG255" s="29"/>
      <c r="FAH255" s="29"/>
      <c r="FAI255" s="29"/>
      <c r="FAJ255" s="29"/>
      <c r="FAK255" s="29"/>
      <c r="FAL255" s="29"/>
      <c r="FAM255" s="29"/>
      <c r="FAN255" s="29"/>
      <c r="FAO255" s="29"/>
      <c r="FAP255" s="29"/>
      <c r="FAQ255" s="29"/>
      <c r="FAR255" s="29"/>
      <c r="FAS255" s="29"/>
      <c r="FAT255" s="29"/>
      <c r="FAU255" s="29"/>
      <c r="FAV255" s="29"/>
      <c r="FAW255" s="29"/>
      <c r="FAX255" s="29"/>
      <c r="FAY255" s="29"/>
      <c r="FAZ255" s="29"/>
      <c r="FBA255" s="29"/>
      <c r="FBB255" s="29"/>
      <c r="FBC255" s="29"/>
      <c r="FBD255" s="29"/>
      <c r="FBE255" s="29"/>
      <c r="FBF255" s="29"/>
      <c r="FBG255" s="29"/>
      <c r="FBH255" s="29"/>
      <c r="FBI255" s="29"/>
      <c r="FBJ255" s="29"/>
      <c r="FBK255" s="29"/>
      <c r="FBL255" s="29"/>
      <c r="FBM255" s="29"/>
      <c r="FBN255" s="29"/>
      <c r="FBO255" s="29"/>
      <c r="FBP255" s="29"/>
      <c r="FBQ255" s="29"/>
      <c r="FBR255" s="29"/>
      <c r="FBS255" s="29"/>
      <c r="FBT255" s="29"/>
      <c r="FBU255" s="29"/>
      <c r="FBV255" s="29"/>
      <c r="FBW255" s="29"/>
      <c r="FBX255" s="29"/>
      <c r="FBY255" s="29"/>
      <c r="FBZ255" s="29"/>
      <c r="FCA255" s="29"/>
      <c r="FCB255" s="29"/>
      <c r="FCC255" s="29"/>
      <c r="FCD255" s="29"/>
      <c r="FCE255" s="29"/>
      <c r="FCF255" s="29"/>
      <c r="FCG255" s="29"/>
      <c r="FCH255" s="29"/>
      <c r="FCI255" s="29"/>
      <c r="FCJ255" s="29"/>
      <c r="FCK255" s="29"/>
      <c r="FCL255" s="29"/>
      <c r="FCM255" s="29"/>
      <c r="FCN255" s="29"/>
      <c r="FCO255" s="29"/>
      <c r="FCP255" s="29"/>
      <c r="FCQ255" s="29"/>
      <c r="FCR255" s="29"/>
      <c r="FCS255" s="29"/>
      <c r="FCT255" s="29"/>
      <c r="FCU255" s="29"/>
      <c r="FCV255" s="29"/>
      <c r="FCW255" s="29"/>
      <c r="FCX255" s="29"/>
      <c r="FCY255" s="29"/>
      <c r="FCZ255" s="29"/>
      <c r="FDA255" s="29"/>
      <c r="FDB255" s="29"/>
      <c r="FDC255" s="29"/>
      <c r="FDD255" s="29"/>
      <c r="FDE255" s="29"/>
      <c r="FDF255" s="29"/>
      <c r="FDG255" s="29"/>
      <c r="FDH255" s="29"/>
      <c r="FDI255" s="29"/>
      <c r="FDJ255" s="29"/>
      <c r="FDK255" s="29"/>
      <c r="FDL255" s="29"/>
      <c r="FDM255" s="29"/>
      <c r="FDN255" s="29"/>
      <c r="FDO255" s="29"/>
      <c r="FDP255" s="29"/>
      <c r="FDQ255" s="29"/>
      <c r="FDR255" s="29"/>
      <c r="FDS255" s="29"/>
      <c r="FDT255" s="29"/>
      <c r="FDU255" s="29"/>
      <c r="FDV255" s="29"/>
      <c r="FDW255" s="29"/>
      <c r="FDX255" s="29"/>
      <c r="FDY255" s="29"/>
      <c r="FDZ255" s="29"/>
      <c r="FEA255" s="29"/>
      <c r="FEB255" s="29"/>
      <c r="FEC255" s="29"/>
      <c r="FED255" s="29"/>
      <c r="FEE255" s="29"/>
      <c r="FEF255" s="29"/>
      <c r="FEG255" s="29"/>
      <c r="FEH255" s="29"/>
      <c r="FEI255" s="29"/>
      <c r="FEJ255" s="29"/>
      <c r="FEK255" s="29"/>
      <c r="FEL255" s="29"/>
      <c r="FEM255" s="29"/>
      <c r="FEN255" s="29"/>
      <c r="FEO255" s="29"/>
      <c r="FEP255" s="29"/>
      <c r="FEQ255" s="29"/>
      <c r="FER255" s="29"/>
      <c r="FES255" s="29"/>
      <c r="FET255" s="29"/>
      <c r="FEU255" s="29"/>
      <c r="FEV255" s="29"/>
      <c r="FEW255" s="29"/>
      <c r="FEX255" s="29"/>
      <c r="FEY255" s="29"/>
      <c r="FEZ255" s="29"/>
      <c r="FFA255" s="29"/>
      <c r="FFB255" s="29"/>
      <c r="FFC255" s="29"/>
      <c r="FFD255" s="29"/>
      <c r="FFE255" s="29"/>
      <c r="FFF255" s="29"/>
      <c r="FFG255" s="29"/>
      <c r="FFH255" s="29"/>
      <c r="FFI255" s="29"/>
      <c r="FFJ255" s="29"/>
      <c r="FFK255" s="29"/>
      <c r="FFL255" s="29"/>
      <c r="FFM255" s="29"/>
      <c r="FFN255" s="29"/>
      <c r="FFO255" s="29"/>
      <c r="FFP255" s="29"/>
      <c r="FFQ255" s="29"/>
      <c r="FFR255" s="29"/>
      <c r="FFS255" s="29"/>
      <c r="FFT255" s="29"/>
      <c r="FFU255" s="29"/>
      <c r="FFV255" s="29"/>
      <c r="FFW255" s="29"/>
      <c r="FFX255" s="29"/>
      <c r="FFY255" s="29"/>
      <c r="FFZ255" s="29"/>
      <c r="FGA255" s="29"/>
      <c r="FGB255" s="29"/>
      <c r="FGC255" s="29"/>
      <c r="FGD255" s="29"/>
      <c r="FGE255" s="29"/>
      <c r="FGF255" s="29"/>
      <c r="FGG255" s="29"/>
      <c r="FGH255" s="29"/>
      <c r="FGI255" s="29"/>
      <c r="FGJ255" s="29"/>
      <c r="FGK255" s="29"/>
      <c r="FGL255" s="29"/>
      <c r="FGM255" s="29"/>
      <c r="FGN255" s="29"/>
      <c r="FGO255" s="29"/>
      <c r="FGP255" s="29"/>
      <c r="FGQ255" s="29"/>
      <c r="FGR255" s="29"/>
      <c r="FGS255" s="29"/>
      <c r="FGT255" s="29"/>
      <c r="FGU255" s="29"/>
      <c r="FGV255" s="29"/>
      <c r="FGW255" s="29"/>
      <c r="FGX255" s="29"/>
      <c r="FGY255" s="29"/>
      <c r="FGZ255" s="29"/>
      <c r="FHA255" s="29"/>
      <c r="FHB255" s="29"/>
      <c r="FHC255" s="29"/>
      <c r="FHD255" s="29"/>
      <c r="FHE255" s="29"/>
      <c r="FHF255" s="29"/>
      <c r="FHG255" s="29"/>
      <c r="FHH255" s="29"/>
      <c r="FHI255" s="29"/>
      <c r="FHJ255" s="29"/>
      <c r="FHK255" s="29"/>
      <c r="FHL255" s="29"/>
      <c r="FHM255" s="29"/>
      <c r="FHN255" s="29"/>
      <c r="FHO255" s="29"/>
      <c r="FHP255" s="29"/>
      <c r="FHQ255" s="29"/>
      <c r="FHR255" s="29"/>
      <c r="FHS255" s="29"/>
      <c r="FHT255" s="29"/>
      <c r="FHU255" s="29"/>
      <c r="FHV255" s="29"/>
      <c r="FHW255" s="29"/>
      <c r="FHX255" s="29"/>
      <c r="FHY255" s="29"/>
      <c r="FHZ255" s="29"/>
      <c r="FIA255" s="29"/>
      <c r="FIB255" s="29"/>
      <c r="FIC255" s="29"/>
      <c r="FID255" s="29"/>
      <c r="FIE255" s="29"/>
      <c r="FIF255" s="29"/>
      <c r="FIG255" s="29"/>
      <c r="FIH255" s="29"/>
      <c r="FII255" s="29"/>
      <c r="FIJ255" s="29"/>
      <c r="FIK255" s="29"/>
      <c r="FIL255" s="29"/>
      <c r="FIM255" s="29"/>
      <c r="FIN255" s="29"/>
      <c r="FIO255" s="29"/>
      <c r="FIP255" s="29"/>
      <c r="FIQ255" s="29"/>
      <c r="FIR255" s="29"/>
      <c r="FIS255" s="29"/>
      <c r="FIT255" s="29"/>
      <c r="FIU255" s="29"/>
      <c r="FIV255" s="29"/>
      <c r="FIW255" s="29"/>
      <c r="FIX255" s="29"/>
      <c r="FIY255" s="29"/>
      <c r="FIZ255" s="29"/>
      <c r="FJA255" s="29"/>
      <c r="FJB255" s="29"/>
      <c r="FJC255" s="29"/>
      <c r="FJD255" s="29"/>
      <c r="FJE255" s="29"/>
      <c r="FJF255" s="29"/>
      <c r="FJG255" s="29"/>
      <c r="FJH255" s="29"/>
      <c r="FJI255" s="29"/>
      <c r="FJJ255" s="29"/>
      <c r="FJK255" s="29"/>
      <c r="FJL255" s="29"/>
      <c r="FJM255" s="29"/>
      <c r="FJN255" s="29"/>
      <c r="FJO255" s="29"/>
      <c r="FJP255" s="29"/>
      <c r="FJQ255" s="29"/>
      <c r="FJR255" s="29"/>
      <c r="FJS255" s="29"/>
      <c r="FJT255" s="29"/>
      <c r="FJU255" s="29"/>
      <c r="FJV255" s="29"/>
      <c r="FJW255" s="29"/>
      <c r="FJX255" s="29"/>
      <c r="FJY255" s="29"/>
      <c r="FJZ255" s="29"/>
      <c r="FKA255" s="29"/>
      <c r="FKB255" s="29"/>
      <c r="FKC255" s="29"/>
      <c r="FKD255" s="29"/>
      <c r="FKE255" s="29"/>
      <c r="FKF255" s="29"/>
      <c r="FKG255" s="29"/>
      <c r="FKH255" s="29"/>
      <c r="FKI255" s="29"/>
      <c r="FKJ255" s="29"/>
      <c r="FKK255" s="29"/>
      <c r="FKL255" s="29"/>
      <c r="FKM255" s="29"/>
      <c r="FKN255" s="29"/>
      <c r="FKO255" s="29"/>
      <c r="FKP255" s="29"/>
      <c r="FKQ255" s="29"/>
      <c r="FKR255" s="29"/>
      <c r="FKS255" s="29"/>
      <c r="FKT255" s="29"/>
      <c r="FKU255" s="29"/>
      <c r="FKV255" s="29"/>
      <c r="FKW255" s="29"/>
      <c r="FKX255" s="29"/>
      <c r="FKY255" s="29"/>
      <c r="FKZ255" s="29"/>
      <c r="FLA255" s="29"/>
      <c r="FLB255" s="29"/>
      <c r="FLC255" s="29"/>
      <c r="FLD255" s="29"/>
      <c r="FLE255" s="29"/>
      <c r="FLF255" s="29"/>
      <c r="FLG255" s="29"/>
      <c r="FLH255" s="29"/>
      <c r="FLI255" s="29"/>
      <c r="FLJ255" s="29"/>
      <c r="FLK255" s="29"/>
      <c r="FLL255" s="29"/>
      <c r="FLM255" s="29"/>
      <c r="FLN255" s="29"/>
      <c r="FLO255" s="29"/>
      <c r="FLP255" s="29"/>
      <c r="FLQ255" s="29"/>
      <c r="FLR255" s="29"/>
      <c r="FLS255" s="29"/>
      <c r="FLT255" s="29"/>
      <c r="FLU255" s="29"/>
      <c r="FLV255" s="29"/>
      <c r="FLW255" s="29"/>
      <c r="FLX255" s="29"/>
      <c r="FLY255" s="29"/>
      <c r="FLZ255" s="29"/>
      <c r="FMA255" s="29"/>
      <c r="FMB255" s="29"/>
      <c r="FMC255" s="29"/>
      <c r="FMD255" s="29"/>
      <c r="FME255" s="29"/>
      <c r="FMF255" s="29"/>
      <c r="FMG255" s="29"/>
      <c r="FMH255" s="29"/>
      <c r="FMI255" s="29"/>
      <c r="FMJ255" s="29"/>
      <c r="FMK255" s="29"/>
      <c r="FML255" s="29"/>
      <c r="FMM255" s="29"/>
      <c r="FMN255" s="29"/>
      <c r="FMO255" s="29"/>
      <c r="FMP255" s="29"/>
      <c r="FMQ255" s="29"/>
      <c r="FMR255" s="29"/>
      <c r="FMS255" s="29"/>
      <c r="FMT255" s="29"/>
      <c r="FMU255" s="29"/>
      <c r="FMV255" s="29"/>
      <c r="FMW255" s="29"/>
      <c r="FMX255" s="29"/>
      <c r="FMY255" s="29"/>
      <c r="FMZ255" s="29"/>
      <c r="FNA255" s="29"/>
      <c r="FNB255" s="29"/>
      <c r="FNC255" s="29"/>
      <c r="FND255" s="29"/>
      <c r="FNE255" s="29"/>
      <c r="FNF255" s="29"/>
      <c r="FNG255" s="29"/>
      <c r="FNH255" s="29"/>
      <c r="FNI255" s="29"/>
      <c r="FNJ255" s="29"/>
      <c r="FNK255" s="29"/>
      <c r="FNL255" s="29"/>
      <c r="FNM255" s="29"/>
      <c r="FNN255" s="29"/>
      <c r="FNO255" s="29"/>
      <c r="FNP255" s="29"/>
      <c r="FNQ255" s="29"/>
      <c r="FNR255" s="29"/>
      <c r="FNS255" s="29"/>
      <c r="FNT255" s="29"/>
      <c r="FNU255" s="29"/>
      <c r="FNV255" s="29"/>
      <c r="FNW255" s="29"/>
      <c r="FNX255" s="29"/>
      <c r="FNY255" s="29"/>
      <c r="FNZ255" s="29"/>
      <c r="FOA255" s="29"/>
      <c r="FOB255" s="29"/>
      <c r="FOC255" s="29"/>
      <c r="FOD255" s="29"/>
      <c r="FOE255" s="29"/>
      <c r="FOF255" s="29"/>
      <c r="FOG255" s="29"/>
      <c r="FOH255" s="29"/>
      <c r="FOI255" s="29"/>
      <c r="FOJ255" s="29"/>
      <c r="FOK255" s="29"/>
      <c r="FOL255" s="29"/>
      <c r="FOM255" s="29"/>
      <c r="FON255" s="29"/>
      <c r="FOO255" s="29"/>
      <c r="FOP255" s="29"/>
      <c r="FOQ255" s="29"/>
      <c r="FOR255" s="29"/>
      <c r="FOS255" s="29"/>
      <c r="FOT255" s="29"/>
      <c r="FOU255" s="29"/>
      <c r="FOV255" s="29"/>
      <c r="FOW255" s="29"/>
      <c r="FOX255" s="29"/>
      <c r="FOY255" s="29"/>
      <c r="FOZ255" s="29"/>
      <c r="FPA255" s="29"/>
      <c r="FPB255" s="29"/>
      <c r="FPC255" s="29"/>
      <c r="FPD255" s="29"/>
      <c r="FPE255" s="29"/>
      <c r="FPF255" s="29"/>
      <c r="FPG255" s="29"/>
      <c r="FPH255" s="29"/>
      <c r="FPI255" s="29"/>
      <c r="FPJ255" s="29"/>
      <c r="FPK255" s="29"/>
      <c r="FPL255" s="29"/>
      <c r="FPM255" s="29"/>
      <c r="FPN255" s="29"/>
      <c r="FPO255" s="29"/>
      <c r="FPP255" s="29"/>
      <c r="FPQ255" s="29"/>
      <c r="FPR255" s="29"/>
      <c r="FPS255" s="29"/>
      <c r="FPT255" s="29"/>
      <c r="FPU255" s="29"/>
      <c r="FPV255" s="29"/>
      <c r="FPW255" s="29"/>
      <c r="FPX255" s="29"/>
      <c r="FPY255" s="29"/>
      <c r="FPZ255" s="29"/>
      <c r="FQA255" s="29"/>
      <c r="FQB255" s="29"/>
      <c r="FQC255" s="29"/>
      <c r="FQD255" s="29"/>
      <c r="FQE255" s="29"/>
      <c r="FQF255" s="29"/>
      <c r="FQG255" s="29"/>
      <c r="FQH255" s="29"/>
      <c r="FQI255" s="29"/>
      <c r="FQJ255" s="29"/>
      <c r="FQK255" s="29"/>
      <c r="FQL255" s="29"/>
      <c r="FQM255" s="29"/>
      <c r="FQN255" s="29"/>
      <c r="FQO255" s="29"/>
      <c r="FQP255" s="29"/>
      <c r="FQQ255" s="29"/>
      <c r="FQR255" s="29"/>
      <c r="FQS255" s="29"/>
      <c r="FQT255" s="29"/>
      <c r="FQU255" s="29"/>
      <c r="FQV255" s="29"/>
      <c r="FQW255" s="29"/>
      <c r="FQX255" s="29"/>
      <c r="FQY255" s="29"/>
      <c r="FQZ255" s="29"/>
      <c r="FRA255" s="29"/>
      <c r="FRB255" s="29"/>
      <c r="FRC255" s="29"/>
      <c r="FRD255" s="29"/>
      <c r="FRE255" s="29"/>
      <c r="FRF255" s="29"/>
      <c r="FRG255" s="29"/>
      <c r="FRH255" s="29"/>
      <c r="FRI255" s="29"/>
      <c r="FRJ255" s="29"/>
      <c r="FRK255" s="29"/>
      <c r="FRL255" s="29"/>
      <c r="FRM255" s="29"/>
      <c r="FRN255" s="29"/>
      <c r="FRO255" s="29"/>
      <c r="FRP255" s="29"/>
      <c r="FRQ255" s="29"/>
      <c r="FRR255" s="29"/>
      <c r="FRS255" s="29"/>
      <c r="FRT255" s="29"/>
      <c r="FRU255" s="29"/>
      <c r="FRV255" s="29"/>
      <c r="FRW255" s="29"/>
      <c r="FRX255" s="29"/>
      <c r="FRY255" s="29"/>
      <c r="FRZ255" s="29"/>
      <c r="FSA255" s="29"/>
      <c r="FSB255" s="29"/>
      <c r="FSC255" s="29"/>
      <c r="FSD255" s="29"/>
      <c r="FSE255" s="29"/>
      <c r="FSF255" s="29"/>
      <c r="FSG255" s="29"/>
      <c r="FSH255" s="29"/>
      <c r="FSI255" s="29"/>
      <c r="FSJ255" s="29"/>
      <c r="FSK255" s="29"/>
      <c r="FSL255" s="29"/>
      <c r="FSM255" s="29"/>
      <c r="FSN255" s="29"/>
      <c r="FSO255" s="29"/>
      <c r="FSP255" s="29"/>
      <c r="FSQ255" s="29"/>
      <c r="FSR255" s="29"/>
      <c r="FSS255" s="29"/>
      <c r="FST255" s="29"/>
      <c r="FSU255" s="29"/>
      <c r="FSV255" s="29"/>
      <c r="FSW255" s="29"/>
      <c r="FSX255" s="29"/>
      <c r="FSY255" s="29"/>
      <c r="FSZ255" s="29"/>
      <c r="FTA255" s="29"/>
      <c r="FTB255" s="29"/>
      <c r="FTC255" s="29"/>
      <c r="FTD255" s="29"/>
      <c r="FTE255" s="29"/>
      <c r="FTF255" s="29"/>
      <c r="FTG255" s="29"/>
      <c r="FTH255" s="29"/>
      <c r="FTI255" s="29"/>
      <c r="FTJ255" s="29"/>
      <c r="FTK255" s="29"/>
      <c r="FTL255" s="29"/>
      <c r="FTM255" s="29"/>
      <c r="FTN255" s="29"/>
      <c r="FTO255" s="29"/>
      <c r="FTP255" s="29"/>
      <c r="FTQ255" s="29"/>
      <c r="FTR255" s="29"/>
      <c r="FTS255" s="29"/>
      <c r="FTT255" s="29"/>
      <c r="FTU255" s="29"/>
      <c r="FTV255" s="29"/>
      <c r="FTW255" s="29"/>
      <c r="FTX255" s="29"/>
      <c r="FTY255" s="29"/>
      <c r="FTZ255" s="29"/>
      <c r="FUA255" s="29"/>
      <c r="FUB255" s="29"/>
      <c r="FUC255" s="29"/>
      <c r="FUD255" s="29"/>
      <c r="FUE255" s="29"/>
      <c r="FUF255" s="29"/>
      <c r="FUG255" s="29"/>
      <c r="FUH255" s="29"/>
      <c r="FUI255" s="29"/>
      <c r="FUJ255" s="29"/>
      <c r="FUK255" s="29"/>
      <c r="FUL255" s="29"/>
      <c r="FUM255" s="29"/>
      <c r="FUN255" s="29"/>
      <c r="FUO255" s="29"/>
      <c r="FUP255" s="29"/>
      <c r="FUQ255" s="29"/>
      <c r="FUR255" s="29"/>
      <c r="FUS255" s="29"/>
      <c r="FUT255" s="29"/>
      <c r="FUU255" s="29"/>
      <c r="FUV255" s="29"/>
      <c r="FUW255" s="29"/>
      <c r="FUX255" s="29"/>
      <c r="FUY255" s="29"/>
      <c r="FUZ255" s="29"/>
      <c r="FVA255" s="29"/>
      <c r="FVB255" s="29"/>
      <c r="FVC255" s="29"/>
      <c r="FVD255" s="29"/>
      <c r="FVE255" s="29"/>
      <c r="FVF255" s="29"/>
      <c r="FVG255" s="29"/>
      <c r="FVH255" s="29"/>
      <c r="FVI255" s="29"/>
      <c r="FVJ255" s="29"/>
      <c r="FVK255" s="29"/>
      <c r="FVL255" s="29"/>
      <c r="FVM255" s="29"/>
      <c r="FVN255" s="29"/>
      <c r="FVO255" s="29"/>
      <c r="FVP255" s="29"/>
      <c r="FVQ255" s="29"/>
      <c r="FVR255" s="29"/>
      <c r="FVS255" s="29"/>
      <c r="FVT255" s="29"/>
      <c r="FVU255" s="29"/>
      <c r="FVV255" s="29"/>
      <c r="FVW255" s="29"/>
      <c r="FVX255" s="29"/>
      <c r="FVY255" s="29"/>
      <c r="FVZ255" s="29"/>
      <c r="FWA255" s="29"/>
      <c r="FWB255" s="29"/>
      <c r="FWC255" s="29"/>
      <c r="FWD255" s="29"/>
      <c r="FWE255" s="29"/>
      <c r="FWF255" s="29"/>
      <c r="FWG255" s="29"/>
      <c r="FWH255" s="29"/>
      <c r="FWI255" s="29"/>
      <c r="FWJ255" s="29"/>
      <c r="FWK255" s="29"/>
      <c r="FWL255" s="29"/>
      <c r="FWM255" s="29"/>
      <c r="FWN255" s="29"/>
      <c r="FWO255" s="29"/>
      <c r="FWP255" s="29"/>
      <c r="FWQ255" s="29"/>
      <c r="FWR255" s="29"/>
      <c r="FWS255" s="29"/>
      <c r="FWT255" s="29"/>
      <c r="FWU255" s="29"/>
      <c r="FWV255" s="29"/>
      <c r="FWW255" s="29"/>
      <c r="FWX255" s="29"/>
      <c r="FWY255" s="29"/>
      <c r="FWZ255" s="29"/>
      <c r="FXA255" s="29"/>
      <c r="FXB255" s="29"/>
      <c r="FXC255" s="29"/>
      <c r="FXD255" s="29"/>
      <c r="FXE255" s="29"/>
      <c r="FXF255" s="29"/>
      <c r="FXG255" s="29"/>
      <c r="FXH255" s="29"/>
      <c r="FXI255" s="29"/>
      <c r="FXJ255" s="29"/>
      <c r="FXK255" s="29"/>
      <c r="FXL255" s="29"/>
      <c r="FXM255" s="29"/>
      <c r="FXN255" s="29"/>
      <c r="FXO255" s="29"/>
      <c r="FXP255" s="29"/>
      <c r="FXQ255" s="29"/>
      <c r="FXR255" s="29"/>
      <c r="FXS255" s="29"/>
      <c r="FXT255" s="29"/>
      <c r="FXU255" s="29"/>
      <c r="FXV255" s="29"/>
      <c r="FXW255" s="29"/>
      <c r="FXX255" s="29"/>
      <c r="FXY255" s="29"/>
      <c r="FXZ255" s="29"/>
      <c r="FYA255" s="29"/>
      <c r="FYB255" s="29"/>
      <c r="FYC255" s="29"/>
      <c r="FYD255" s="29"/>
      <c r="FYE255" s="29"/>
      <c r="FYF255" s="29"/>
      <c r="FYG255" s="29"/>
      <c r="FYH255" s="29"/>
      <c r="FYI255" s="29"/>
      <c r="FYJ255" s="29"/>
      <c r="FYK255" s="29"/>
      <c r="FYL255" s="29"/>
      <c r="FYM255" s="29"/>
      <c r="FYN255" s="29"/>
      <c r="FYO255" s="29"/>
      <c r="FYP255" s="29"/>
      <c r="FYQ255" s="29"/>
      <c r="FYR255" s="29"/>
      <c r="FYS255" s="29"/>
      <c r="FYT255" s="29"/>
      <c r="FYU255" s="29"/>
      <c r="FYV255" s="29"/>
      <c r="FYW255" s="29"/>
      <c r="FYX255" s="29"/>
      <c r="FYY255" s="29"/>
      <c r="FYZ255" s="29"/>
      <c r="FZA255" s="29"/>
      <c r="FZB255" s="29"/>
      <c r="FZC255" s="29"/>
      <c r="FZD255" s="29"/>
      <c r="FZE255" s="29"/>
      <c r="FZF255" s="29"/>
      <c r="FZG255" s="29"/>
      <c r="FZH255" s="29"/>
      <c r="FZI255" s="29"/>
      <c r="FZJ255" s="29"/>
      <c r="FZK255" s="29"/>
      <c r="FZL255" s="29"/>
      <c r="FZM255" s="29"/>
      <c r="FZN255" s="29"/>
      <c r="FZO255" s="29"/>
      <c r="FZP255" s="29"/>
      <c r="FZQ255" s="29"/>
      <c r="FZR255" s="29"/>
      <c r="FZS255" s="29"/>
      <c r="FZT255" s="29"/>
      <c r="FZU255" s="29"/>
      <c r="FZV255" s="29"/>
      <c r="FZW255" s="29"/>
      <c r="FZX255" s="29"/>
      <c r="FZY255" s="29"/>
      <c r="FZZ255" s="29"/>
      <c r="GAA255" s="29"/>
      <c r="GAB255" s="29"/>
      <c r="GAC255" s="29"/>
      <c r="GAD255" s="29"/>
      <c r="GAE255" s="29"/>
      <c r="GAF255" s="29"/>
      <c r="GAG255" s="29"/>
      <c r="GAH255" s="29"/>
      <c r="GAI255" s="29"/>
      <c r="GAJ255" s="29"/>
      <c r="GAK255" s="29"/>
      <c r="GAL255" s="29"/>
      <c r="GAM255" s="29"/>
      <c r="GAN255" s="29"/>
      <c r="GAO255" s="29"/>
      <c r="GAP255" s="29"/>
      <c r="GAQ255" s="29"/>
      <c r="GAR255" s="29"/>
      <c r="GAS255" s="29"/>
      <c r="GAT255" s="29"/>
      <c r="GAU255" s="29"/>
      <c r="GAV255" s="29"/>
      <c r="GAW255" s="29"/>
      <c r="GAX255" s="29"/>
      <c r="GAY255" s="29"/>
      <c r="GAZ255" s="29"/>
      <c r="GBA255" s="29"/>
      <c r="GBB255" s="29"/>
      <c r="GBC255" s="29"/>
      <c r="GBD255" s="29"/>
      <c r="GBE255" s="29"/>
      <c r="GBF255" s="29"/>
      <c r="GBG255" s="29"/>
      <c r="GBH255" s="29"/>
      <c r="GBI255" s="29"/>
      <c r="GBJ255" s="29"/>
      <c r="GBK255" s="29"/>
      <c r="GBL255" s="29"/>
      <c r="GBM255" s="29"/>
      <c r="GBN255" s="29"/>
      <c r="GBO255" s="29"/>
      <c r="GBP255" s="29"/>
      <c r="GBQ255" s="29"/>
      <c r="GBR255" s="29"/>
      <c r="GBS255" s="29"/>
      <c r="GBT255" s="29"/>
      <c r="GBU255" s="29"/>
      <c r="GBV255" s="29"/>
      <c r="GBW255" s="29"/>
      <c r="GBX255" s="29"/>
      <c r="GBY255" s="29"/>
      <c r="GBZ255" s="29"/>
      <c r="GCA255" s="29"/>
      <c r="GCB255" s="29"/>
      <c r="GCC255" s="29"/>
      <c r="GCD255" s="29"/>
      <c r="GCE255" s="29"/>
      <c r="GCF255" s="29"/>
      <c r="GCG255" s="29"/>
      <c r="GCH255" s="29"/>
      <c r="GCI255" s="29"/>
      <c r="GCJ255" s="29"/>
      <c r="GCK255" s="29"/>
      <c r="GCL255" s="29"/>
      <c r="GCM255" s="29"/>
      <c r="GCN255" s="29"/>
      <c r="GCO255" s="29"/>
      <c r="GCP255" s="29"/>
      <c r="GCQ255" s="29"/>
      <c r="GCR255" s="29"/>
      <c r="GCS255" s="29"/>
      <c r="GCT255" s="29"/>
      <c r="GCU255" s="29"/>
      <c r="GCV255" s="29"/>
      <c r="GCW255" s="29"/>
      <c r="GCX255" s="29"/>
      <c r="GCY255" s="29"/>
      <c r="GCZ255" s="29"/>
      <c r="GDA255" s="29"/>
      <c r="GDB255" s="29"/>
      <c r="GDC255" s="29"/>
      <c r="GDD255" s="29"/>
      <c r="GDE255" s="29"/>
      <c r="GDF255" s="29"/>
      <c r="GDG255" s="29"/>
      <c r="GDH255" s="29"/>
      <c r="GDI255" s="29"/>
      <c r="GDJ255" s="29"/>
      <c r="GDK255" s="29"/>
      <c r="GDL255" s="29"/>
      <c r="GDM255" s="29"/>
      <c r="GDN255" s="29"/>
      <c r="GDO255" s="29"/>
      <c r="GDP255" s="29"/>
      <c r="GDQ255" s="29"/>
      <c r="GDR255" s="29"/>
      <c r="GDS255" s="29"/>
      <c r="GDT255" s="29"/>
      <c r="GDU255" s="29"/>
      <c r="GDV255" s="29"/>
      <c r="GDW255" s="29"/>
      <c r="GDX255" s="29"/>
      <c r="GDY255" s="29"/>
      <c r="GDZ255" s="29"/>
      <c r="GEA255" s="29"/>
      <c r="GEB255" s="29"/>
      <c r="GEC255" s="29"/>
      <c r="GED255" s="29"/>
      <c r="GEE255" s="29"/>
      <c r="GEF255" s="29"/>
      <c r="GEG255" s="29"/>
      <c r="GEH255" s="29"/>
      <c r="GEI255" s="29"/>
      <c r="GEJ255" s="29"/>
      <c r="GEK255" s="29"/>
      <c r="GEL255" s="29"/>
      <c r="GEM255" s="29"/>
      <c r="GEN255" s="29"/>
      <c r="GEO255" s="29"/>
      <c r="GEP255" s="29"/>
      <c r="GEQ255" s="29"/>
      <c r="GER255" s="29"/>
      <c r="GES255" s="29"/>
      <c r="GET255" s="29"/>
      <c r="GEU255" s="29"/>
      <c r="GEV255" s="29"/>
      <c r="GEW255" s="29"/>
      <c r="GEX255" s="29"/>
      <c r="GEY255" s="29"/>
      <c r="GEZ255" s="29"/>
      <c r="GFA255" s="29"/>
      <c r="GFB255" s="29"/>
      <c r="GFC255" s="29"/>
      <c r="GFD255" s="29"/>
      <c r="GFE255" s="29"/>
      <c r="GFF255" s="29"/>
      <c r="GFG255" s="29"/>
      <c r="GFH255" s="29"/>
      <c r="GFI255" s="29"/>
      <c r="GFJ255" s="29"/>
      <c r="GFK255" s="29"/>
      <c r="GFL255" s="29"/>
      <c r="GFM255" s="29"/>
      <c r="GFN255" s="29"/>
      <c r="GFO255" s="29"/>
      <c r="GFP255" s="29"/>
      <c r="GFQ255" s="29"/>
      <c r="GFR255" s="29"/>
      <c r="GFS255" s="29"/>
      <c r="GFT255" s="29"/>
      <c r="GFU255" s="29"/>
      <c r="GFV255" s="29"/>
      <c r="GFW255" s="29"/>
      <c r="GFX255" s="29"/>
      <c r="GFY255" s="29"/>
      <c r="GFZ255" s="29"/>
      <c r="GGA255" s="29"/>
      <c r="GGB255" s="29"/>
      <c r="GGC255" s="29"/>
      <c r="GGD255" s="29"/>
      <c r="GGE255" s="29"/>
      <c r="GGF255" s="29"/>
      <c r="GGG255" s="29"/>
      <c r="GGH255" s="29"/>
      <c r="GGI255" s="29"/>
      <c r="GGJ255" s="29"/>
      <c r="GGK255" s="29"/>
      <c r="GGL255" s="29"/>
      <c r="GGM255" s="29"/>
      <c r="GGN255" s="29"/>
      <c r="GGO255" s="29"/>
      <c r="GGP255" s="29"/>
      <c r="GGQ255" s="29"/>
      <c r="GGR255" s="29"/>
      <c r="GGS255" s="29"/>
      <c r="GGT255" s="29"/>
      <c r="GGU255" s="29"/>
      <c r="GGV255" s="29"/>
      <c r="GGW255" s="29"/>
      <c r="GGX255" s="29"/>
      <c r="GGY255" s="29"/>
      <c r="GGZ255" s="29"/>
      <c r="GHA255" s="29"/>
      <c r="GHB255" s="29"/>
      <c r="GHC255" s="29"/>
      <c r="GHD255" s="29"/>
      <c r="GHE255" s="29"/>
      <c r="GHF255" s="29"/>
      <c r="GHG255" s="29"/>
      <c r="GHH255" s="29"/>
      <c r="GHI255" s="29"/>
      <c r="GHJ255" s="29"/>
      <c r="GHK255" s="29"/>
      <c r="GHL255" s="29"/>
      <c r="GHM255" s="29"/>
      <c r="GHN255" s="29"/>
      <c r="GHO255" s="29"/>
      <c r="GHP255" s="29"/>
      <c r="GHQ255" s="29"/>
      <c r="GHR255" s="29"/>
      <c r="GHS255" s="29"/>
      <c r="GHT255" s="29"/>
      <c r="GHU255" s="29"/>
      <c r="GHV255" s="29"/>
      <c r="GHW255" s="29"/>
      <c r="GHX255" s="29"/>
      <c r="GHY255" s="29"/>
      <c r="GHZ255" s="29"/>
      <c r="GIA255" s="29"/>
      <c r="GIB255" s="29"/>
      <c r="GIC255" s="29"/>
      <c r="GID255" s="29"/>
      <c r="GIE255" s="29"/>
      <c r="GIF255" s="29"/>
      <c r="GIG255" s="29"/>
      <c r="GIH255" s="29"/>
      <c r="GII255" s="29"/>
      <c r="GIJ255" s="29"/>
      <c r="GIK255" s="29"/>
      <c r="GIL255" s="29"/>
      <c r="GIM255" s="29"/>
      <c r="GIN255" s="29"/>
      <c r="GIO255" s="29"/>
      <c r="GIP255" s="29"/>
      <c r="GIQ255" s="29"/>
      <c r="GIR255" s="29"/>
      <c r="GIS255" s="29"/>
      <c r="GIT255" s="29"/>
      <c r="GIU255" s="29"/>
      <c r="GIV255" s="29"/>
      <c r="GIW255" s="29"/>
      <c r="GIX255" s="29"/>
      <c r="GIY255" s="29"/>
      <c r="GIZ255" s="29"/>
      <c r="GJA255" s="29"/>
      <c r="GJB255" s="29"/>
      <c r="GJC255" s="29"/>
      <c r="GJD255" s="29"/>
      <c r="GJE255" s="29"/>
      <c r="GJF255" s="29"/>
      <c r="GJG255" s="29"/>
      <c r="GJH255" s="29"/>
      <c r="GJI255" s="29"/>
      <c r="GJJ255" s="29"/>
      <c r="GJK255" s="29"/>
      <c r="GJL255" s="29"/>
      <c r="GJM255" s="29"/>
      <c r="GJN255" s="29"/>
      <c r="GJO255" s="29"/>
      <c r="GJP255" s="29"/>
      <c r="GJQ255" s="29"/>
      <c r="GJR255" s="29"/>
      <c r="GJS255" s="29"/>
      <c r="GJT255" s="29"/>
      <c r="GJU255" s="29"/>
      <c r="GJV255" s="29"/>
      <c r="GJW255" s="29"/>
      <c r="GJX255" s="29"/>
      <c r="GJY255" s="29"/>
      <c r="GJZ255" s="29"/>
      <c r="GKA255" s="29"/>
      <c r="GKB255" s="29"/>
      <c r="GKC255" s="29"/>
      <c r="GKD255" s="29"/>
      <c r="GKE255" s="29"/>
      <c r="GKF255" s="29"/>
      <c r="GKG255" s="29"/>
      <c r="GKH255" s="29"/>
      <c r="GKI255" s="29"/>
      <c r="GKJ255" s="29"/>
      <c r="GKK255" s="29"/>
      <c r="GKL255" s="29"/>
      <c r="GKM255" s="29"/>
      <c r="GKN255" s="29"/>
      <c r="GKO255" s="29"/>
      <c r="GKP255" s="29"/>
      <c r="GKQ255" s="29"/>
      <c r="GKR255" s="29"/>
      <c r="GKS255" s="29"/>
      <c r="GKT255" s="29"/>
      <c r="GKU255" s="29"/>
      <c r="GKV255" s="29"/>
      <c r="GKW255" s="29"/>
      <c r="GKX255" s="29"/>
      <c r="GKY255" s="29"/>
      <c r="GKZ255" s="29"/>
      <c r="GLA255" s="29"/>
      <c r="GLB255" s="29"/>
      <c r="GLC255" s="29"/>
      <c r="GLD255" s="29"/>
      <c r="GLE255" s="29"/>
      <c r="GLF255" s="29"/>
      <c r="GLG255" s="29"/>
      <c r="GLH255" s="29"/>
      <c r="GLI255" s="29"/>
      <c r="GLJ255" s="29"/>
      <c r="GLK255" s="29"/>
      <c r="GLL255" s="29"/>
      <c r="GLM255" s="29"/>
      <c r="GLN255" s="29"/>
      <c r="GLO255" s="29"/>
      <c r="GLP255" s="29"/>
      <c r="GLQ255" s="29"/>
      <c r="GLR255" s="29"/>
      <c r="GLS255" s="29"/>
      <c r="GLT255" s="29"/>
      <c r="GLU255" s="29"/>
      <c r="GLV255" s="29"/>
      <c r="GLW255" s="29"/>
      <c r="GLX255" s="29"/>
      <c r="GLY255" s="29"/>
      <c r="GLZ255" s="29"/>
      <c r="GMA255" s="29"/>
      <c r="GMB255" s="29"/>
      <c r="GMC255" s="29"/>
      <c r="GMD255" s="29"/>
      <c r="GME255" s="29"/>
      <c r="GMF255" s="29"/>
      <c r="GMG255" s="29"/>
      <c r="GMH255" s="29"/>
      <c r="GMI255" s="29"/>
      <c r="GMJ255" s="29"/>
      <c r="GMK255" s="29"/>
      <c r="GML255" s="29"/>
      <c r="GMM255" s="29"/>
      <c r="GMN255" s="29"/>
      <c r="GMO255" s="29"/>
      <c r="GMP255" s="29"/>
      <c r="GMQ255" s="29"/>
      <c r="GMR255" s="29"/>
      <c r="GMS255" s="29"/>
      <c r="GMT255" s="29"/>
      <c r="GMU255" s="29"/>
      <c r="GMV255" s="29"/>
      <c r="GMW255" s="29"/>
      <c r="GMX255" s="29"/>
      <c r="GMY255" s="29"/>
      <c r="GMZ255" s="29"/>
      <c r="GNA255" s="29"/>
      <c r="GNB255" s="29"/>
      <c r="GNC255" s="29"/>
      <c r="GND255" s="29"/>
      <c r="GNE255" s="29"/>
      <c r="GNF255" s="29"/>
      <c r="GNG255" s="29"/>
      <c r="GNH255" s="29"/>
      <c r="GNI255" s="29"/>
      <c r="GNJ255" s="29"/>
      <c r="GNK255" s="29"/>
      <c r="GNL255" s="29"/>
      <c r="GNM255" s="29"/>
      <c r="GNN255" s="29"/>
      <c r="GNO255" s="29"/>
      <c r="GNP255" s="29"/>
      <c r="GNQ255" s="29"/>
      <c r="GNR255" s="29"/>
      <c r="GNS255" s="29"/>
      <c r="GNT255" s="29"/>
      <c r="GNU255" s="29"/>
      <c r="GNV255" s="29"/>
      <c r="GNW255" s="29"/>
      <c r="GNX255" s="29"/>
      <c r="GNY255" s="29"/>
      <c r="GNZ255" s="29"/>
      <c r="GOA255" s="29"/>
      <c r="GOB255" s="29"/>
      <c r="GOC255" s="29"/>
      <c r="GOD255" s="29"/>
      <c r="GOE255" s="29"/>
      <c r="GOF255" s="29"/>
      <c r="GOG255" s="29"/>
      <c r="GOH255" s="29"/>
      <c r="GOI255" s="29"/>
      <c r="GOJ255" s="29"/>
      <c r="GOK255" s="29"/>
      <c r="GOL255" s="29"/>
      <c r="GOM255" s="29"/>
      <c r="GON255" s="29"/>
      <c r="GOO255" s="29"/>
      <c r="GOP255" s="29"/>
      <c r="GOQ255" s="29"/>
      <c r="GOR255" s="29"/>
      <c r="GOS255" s="29"/>
      <c r="GOT255" s="29"/>
      <c r="GOU255" s="29"/>
      <c r="GOV255" s="29"/>
      <c r="GOW255" s="29"/>
      <c r="GOX255" s="29"/>
      <c r="GOY255" s="29"/>
      <c r="GOZ255" s="29"/>
      <c r="GPA255" s="29"/>
      <c r="GPB255" s="29"/>
      <c r="GPC255" s="29"/>
      <c r="GPD255" s="29"/>
      <c r="GPE255" s="29"/>
      <c r="GPF255" s="29"/>
      <c r="GPG255" s="29"/>
      <c r="GPH255" s="29"/>
      <c r="GPI255" s="29"/>
      <c r="GPJ255" s="29"/>
      <c r="GPK255" s="29"/>
      <c r="GPL255" s="29"/>
      <c r="GPM255" s="29"/>
      <c r="GPN255" s="29"/>
      <c r="GPO255" s="29"/>
      <c r="GPP255" s="29"/>
      <c r="GPQ255" s="29"/>
      <c r="GPR255" s="29"/>
      <c r="GPS255" s="29"/>
      <c r="GPT255" s="29"/>
      <c r="GPU255" s="29"/>
      <c r="GPV255" s="29"/>
      <c r="GPW255" s="29"/>
      <c r="GPX255" s="29"/>
      <c r="GPY255" s="29"/>
      <c r="GPZ255" s="29"/>
      <c r="GQA255" s="29"/>
      <c r="GQB255" s="29"/>
      <c r="GQC255" s="29"/>
      <c r="GQD255" s="29"/>
      <c r="GQE255" s="29"/>
      <c r="GQF255" s="29"/>
      <c r="GQG255" s="29"/>
      <c r="GQH255" s="29"/>
      <c r="GQI255" s="29"/>
      <c r="GQJ255" s="29"/>
      <c r="GQK255" s="29"/>
      <c r="GQL255" s="29"/>
      <c r="GQM255" s="29"/>
      <c r="GQN255" s="29"/>
      <c r="GQO255" s="29"/>
      <c r="GQP255" s="29"/>
      <c r="GQQ255" s="29"/>
      <c r="GQR255" s="29"/>
      <c r="GQS255" s="29"/>
      <c r="GQT255" s="29"/>
      <c r="GQU255" s="29"/>
      <c r="GQV255" s="29"/>
      <c r="GQW255" s="29"/>
      <c r="GQX255" s="29"/>
      <c r="GQY255" s="29"/>
      <c r="GQZ255" s="29"/>
      <c r="GRA255" s="29"/>
      <c r="GRB255" s="29"/>
      <c r="GRC255" s="29"/>
      <c r="GRD255" s="29"/>
      <c r="GRE255" s="29"/>
      <c r="GRF255" s="29"/>
      <c r="GRG255" s="29"/>
      <c r="GRH255" s="29"/>
      <c r="GRI255" s="29"/>
      <c r="GRJ255" s="29"/>
      <c r="GRK255" s="29"/>
      <c r="GRL255" s="29"/>
      <c r="GRM255" s="29"/>
      <c r="GRN255" s="29"/>
      <c r="GRO255" s="29"/>
      <c r="GRP255" s="29"/>
      <c r="GRQ255" s="29"/>
      <c r="GRR255" s="29"/>
      <c r="GRS255" s="29"/>
      <c r="GRT255" s="29"/>
      <c r="GRU255" s="29"/>
      <c r="GRV255" s="29"/>
      <c r="GRW255" s="29"/>
      <c r="GRX255" s="29"/>
      <c r="GRY255" s="29"/>
      <c r="GRZ255" s="29"/>
      <c r="GSA255" s="29"/>
      <c r="GSB255" s="29"/>
      <c r="GSC255" s="29"/>
      <c r="GSD255" s="29"/>
      <c r="GSE255" s="29"/>
      <c r="GSF255" s="29"/>
      <c r="GSG255" s="29"/>
      <c r="GSH255" s="29"/>
      <c r="GSI255" s="29"/>
      <c r="GSJ255" s="29"/>
      <c r="GSK255" s="29"/>
      <c r="GSL255" s="29"/>
      <c r="GSM255" s="29"/>
      <c r="GSN255" s="29"/>
      <c r="GSO255" s="29"/>
      <c r="GSP255" s="29"/>
      <c r="GSQ255" s="29"/>
      <c r="GSR255" s="29"/>
      <c r="GSS255" s="29"/>
      <c r="GST255" s="29"/>
      <c r="GSU255" s="29"/>
      <c r="GSV255" s="29"/>
      <c r="GSW255" s="29"/>
      <c r="GSX255" s="29"/>
      <c r="GSY255" s="29"/>
      <c r="GSZ255" s="29"/>
      <c r="GTA255" s="29"/>
      <c r="GTB255" s="29"/>
      <c r="GTC255" s="29"/>
      <c r="GTD255" s="29"/>
      <c r="GTE255" s="29"/>
      <c r="GTF255" s="29"/>
      <c r="GTG255" s="29"/>
      <c r="GTH255" s="29"/>
      <c r="GTI255" s="29"/>
      <c r="GTJ255" s="29"/>
      <c r="GTK255" s="29"/>
      <c r="GTL255" s="29"/>
      <c r="GTM255" s="29"/>
      <c r="GTN255" s="29"/>
      <c r="GTO255" s="29"/>
      <c r="GTP255" s="29"/>
      <c r="GTQ255" s="29"/>
      <c r="GTR255" s="29"/>
      <c r="GTS255" s="29"/>
      <c r="GTT255" s="29"/>
      <c r="GTU255" s="29"/>
      <c r="GTV255" s="29"/>
      <c r="GTW255" s="29"/>
      <c r="GTX255" s="29"/>
      <c r="GTY255" s="29"/>
      <c r="GTZ255" s="29"/>
      <c r="GUA255" s="29"/>
      <c r="GUB255" s="29"/>
      <c r="GUC255" s="29"/>
      <c r="GUD255" s="29"/>
      <c r="GUE255" s="29"/>
      <c r="GUF255" s="29"/>
      <c r="GUG255" s="29"/>
      <c r="GUH255" s="29"/>
      <c r="GUI255" s="29"/>
      <c r="GUJ255" s="29"/>
      <c r="GUK255" s="29"/>
      <c r="GUL255" s="29"/>
      <c r="GUM255" s="29"/>
      <c r="GUN255" s="29"/>
      <c r="GUO255" s="29"/>
      <c r="GUP255" s="29"/>
      <c r="GUQ255" s="29"/>
      <c r="GUR255" s="29"/>
      <c r="GUS255" s="29"/>
      <c r="GUT255" s="29"/>
      <c r="GUU255" s="29"/>
      <c r="GUV255" s="29"/>
      <c r="GUW255" s="29"/>
      <c r="GUX255" s="29"/>
      <c r="GUY255" s="29"/>
      <c r="GUZ255" s="29"/>
      <c r="GVA255" s="29"/>
      <c r="GVB255" s="29"/>
      <c r="GVC255" s="29"/>
      <c r="GVD255" s="29"/>
      <c r="GVE255" s="29"/>
      <c r="GVF255" s="29"/>
      <c r="GVG255" s="29"/>
      <c r="GVH255" s="29"/>
      <c r="GVI255" s="29"/>
      <c r="GVJ255" s="29"/>
      <c r="GVK255" s="29"/>
      <c r="GVL255" s="29"/>
      <c r="GVM255" s="29"/>
      <c r="GVN255" s="29"/>
      <c r="GVO255" s="29"/>
      <c r="GVP255" s="29"/>
      <c r="GVQ255" s="29"/>
      <c r="GVR255" s="29"/>
      <c r="GVS255" s="29"/>
      <c r="GVT255" s="29"/>
      <c r="GVU255" s="29"/>
      <c r="GVV255" s="29"/>
      <c r="GVW255" s="29"/>
      <c r="GVX255" s="29"/>
      <c r="GVY255" s="29"/>
      <c r="GVZ255" s="29"/>
      <c r="GWA255" s="29"/>
      <c r="GWB255" s="29"/>
      <c r="GWC255" s="29"/>
      <c r="GWD255" s="29"/>
      <c r="GWE255" s="29"/>
      <c r="GWF255" s="29"/>
      <c r="GWG255" s="29"/>
      <c r="GWH255" s="29"/>
      <c r="GWI255" s="29"/>
      <c r="GWJ255" s="29"/>
      <c r="GWK255" s="29"/>
      <c r="GWL255" s="29"/>
      <c r="GWM255" s="29"/>
      <c r="GWN255" s="29"/>
      <c r="GWO255" s="29"/>
      <c r="GWP255" s="29"/>
      <c r="GWQ255" s="29"/>
      <c r="GWR255" s="29"/>
      <c r="GWS255" s="29"/>
      <c r="GWT255" s="29"/>
      <c r="GWU255" s="29"/>
      <c r="GWV255" s="29"/>
      <c r="GWW255" s="29"/>
      <c r="GWX255" s="29"/>
      <c r="GWY255" s="29"/>
      <c r="GWZ255" s="29"/>
      <c r="GXA255" s="29"/>
      <c r="GXB255" s="29"/>
      <c r="GXC255" s="29"/>
      <c r="GXD255" s="29"/>
      <c r="GXE255" s="29"/>
      <c r="GXF255" s="29"/>
      <c r="GXG255" s="29"/>
      <c r="GXH255" s="29"/>
      <c r="GXI255" s="29"/>
      <c r="GXJ255" s="29"/>
      <c r="GXK255" s="29"/>
      <c r="GXL255" s="29"/>
      <c r="GXM255" s="29"/>
      <c r="GXN255" s="29"/>
      <c r="GXO255" s="29"/>
      <c r="GXP255" s="29"/>
      <c r="GXQ255" s="29"/>
      <c r="GXR255" s="29"/>
      <c r="GXS255" s="29"/>
      <c r="GXT255" s="29"/>
      <c r="GXU255" s="29"/>
      <c r="GXV255" s="29"/>
      <c r="GXW255" s="29"/>
      <c r="GXX255" s="29"/>
      <c r="GXY255" s="29"/>
      <c r="GXZ255" s="29"/>
      <c r="GYA255" s="29"/>
      <c r="GYB255" s="29"/>
      <c r="GYC255" s="29"/>
      <c r="GYD255" s="29"/>
      <c r="GYE255" s="29"/>
      <c r="GYF255" s="29"/>
      <c r="GYG255" s="29"/>
      <c r="GYH255" s="29"/>
      <c r="GYI255" s="29"/>
      <c r="GYJ255" s="29"/>
      <c r="GYK255" s="29"/>
      <c r="GYL255" s="29"/>
      <c r="GYM255" s="29"/>
      <c r="GYN255" s="29"/>
      <c r="GYO255" s="29"/>
      <c r="GYP255" s="29"/>
      <c r="GYQ255" s="29"/>
      <c r="GYR255" s="29"/>
      <c r="GYS255" s="29"/>
      <c r="GYT255" s="29"/>
      <c r="GYU255" s="29"/>
      <c r="GYV255" s="29"/>
      <c r="GYW255" s="29"/>
      <c r="GYX255" s="29"/>
      <c r="GYY255" s="29"/>
      <c r="GYZ255" s="29"/>
      <c r="GZA255" s="29"/>
      <c r="GZB255" s="29"/>
      <c r="GZC255" s="29"/>
      <c r="GZD255" s="29"/>
      <c r="GZE255" s="29"/>
      <c r="GZF255" s="29"/>
      <c r="GZG255" s="29"/>
      <c r="GZH255" s="29"/>
      <c r="GZI255" s="29"/>
      <c r="GZJ255" s="29"/>
      <c r="GZK255" s="29"/>
      <c r="GZL255" s="29"/>
      <c r="GZM255" s="29"/>
      <c r="GZN255" s="29"/>
      <c r="GZO255" s="29"/>
      <c r="GZP255" s="29"/>
      <c r="GZQ255" s="29"/>
      <c r="GZR255" s="29"/>
      <c r="GZS255" s="29"/>
      <c r="GZT255" s="29"/>
      <c r="GZU255" s="29"/>
      <c r="GZV255" s="29"/>
      <c r="GZW255" s="29"/>
      <c r="GZX255" s="29"/>
      <c r="GZY255" s="29"/>
      <c r="GZZ255" s="29"/>
      <c r="HAA255" s="29"/>
      <c r="HAB255" s="29"/>
      <c r="HAC255" s="29"/>
      <c r="HAD255" s="29"/>
      <c r="HAE255" s="29"/>
      <c r="HAF255" s="29"/>
      <c r="HAG255" s="29"/>
      <c r="HAH255" s="29"/>
      <c r="HAI255" s="29"/>
      <c r="HAJ255" s="29"/>
      <c r="HAK255" s="29"/>
      <c r="HAL255" s="29"/>
      <c r="HAM255" s="29"/>
      <c r="HAN255" s="29"/>
      <c r="HAO255" s="29"/>
      <c r="HAP255" s="29"/>
      <c r="HAQ255" s="29"/>
      <c r="HAR255" s="29"/>
      <c r="HAS255" s="29"/>
      <c r="HAT255" s="29"/>
      <c r="HAU255" s="29"/>
      <c r="HAV255" s="29"/>
      <c r="HAW255" s="29"/>
      <c r="HAX255" s="29"/>
      <c r="HAY255" s="29"/>
      <c r="HAZ255" s="29"/>
      <c r="HBA255" s="29"/>
      <c r="HBB255" s="29"/>
      <c r="HBC255" s="29"/>
      <c r="HBD255" s="29"/>
      <c r="HBE255" s="29"/>
      <c r="HBF255" s="29"/>
      <c r="HBG255" s="29"/>
      <c r="HBH255" s="29"/>
      <c r="HBI255" s="29"/>
      <c r="HBJ255" s="29"/>
      <c r="HBK255" s="29"/>
      <c r="HBL255" s="29"/>
      <c r="HBM255" s="29"/>
      <c r="HBN255" s="29"/>
      <c r="HBO255" s="29"/>
      <c r="HBP255" s="29"/>
      <c r="HBQ255" s="29"/>
      <c r="HBR255" s="29"/>
      <c r="HBS255" s="29"/>
      <c r="HBT255" s="29"/>
      <c r="HBU255" s="29"/>
      <c r="HBV255" s="29"/>
      <c r="HBW255" s="29"/>
      <c r="HBX255" s="29"/>
      <c r="HBY255" s="29"/>
      <c r="HBZ255" s="29"/>
      <c r="HCA255" s="29"/>
      <c r="HCB255" s="29"/>
      <c r="HCC255" s="29"/>
      <c r="HCD255" s="29"/>
      <c r="HCE255" s="29"/>
      <c r="HCF255" s="29"/>
      <c r="HCG255" s="29"/>
      <c r="HCH255" s="29"/>
      <c r="HCI255" s="29"/>
      <c r="HCJ255" s="29"/>
      <c r="HCK255" s="29"/>
      <c r="HCL255" s="29"/>
      <c r="HCM255" s="29"/>
      <c r="HCN255" s="29"/>
      <c r="HCO255" s="29"/>
      <c r="HCP255" s="29"/>
      <c r="HCQ255" s="29"/>
      <c r="HCR255" s="29"/>
      <c r="HCS255" s="29"/>
      <c r="HCT255" s="29"/>
      <c r="HCU255" s="29"/>
      <c r="HCV255" s="29"/>
      <c r="HCW255" s="29"/>
      <c r="HCX255" s="29"/>
      <c r="HCY255" s="29"/>
      <c r="HCZ255" s="29"/>
      <c r="HDA255" s="29"/>
      <c r="HDB255" s="29"/>
      <c r="HDC255" s="29"/>
      <c r="HDD255" s="29"/>
      <c r="HDE255" s="29"/>
      <c r="HDF255" s="29"/>
      <c r="HDG255" s="29"/>
      <c r="HDH255" s="29"/>
      <c r="HDI255" s="29"/>
      <c r="HDJ255" s="29"/>
      <c r="HDK255" s="29"/>
      <c r="HDL255" s="29"/>
      <c r="HDM255" s="29"/>
      <c r="HDN255" s="29"/>
      <c r="HDO255" s="29"/>
      <c r="HDP255" s="29"/>
      <c r="HDQ255" s="29"/>
      <c r="HDR255" s="29"/>
      <c r="HDS255" s="29"/>
      <c r="HDT255" s="29"/>
      <c r="HDU255" s="29"/>
      <c r="HDV255" s="29"/>
      <c r="HDW255" s="29"/>
      <c r="HDX255" s="29"/>
      <c r="HDY255" s="29"/>
      <c r="HDZ255" s="29"/>
      <c r="HEA255" s="29"/>
      <c r="HEB255" s="29"/>
      <c r="HEC255" s="29"/>
      <c r="HED255" s="29"/>
      <c r="HEE255" s="29"/>
      <c r="HEF255" s="29"/>
      <c r="HEG255" s="29"/>
      <c r="HEH255" s="29"/>
      <c r="HEI255" s="29"/>
      <c r="HEJ255" s="29"/>
      <c r="HEK255" s="29"/>
      <c r="HEL255" s="29"/>
      <c r="HEM255" s="29"/>
      <c r="HEN255" s="29"/>
      <c r="HEO255" s="29"/>
      <c r="HEP255" s="29"/>
      <c r="HEQ255" s="29"/>
      <c r="HER255" s="29"/>
      <c r="HES255" s="29"/>
      <c r="HET255" s="29"/>
      <c r="HEU255" s="29"/>
      <c r="HEV255" s="29"/>
      <c r="HEW255" s="29"/>
      <c r="HEX255" s="29"/>
      <c r="HEY255" s="29"/>
      <c r="HEZ255" s="29"/>
      <c r="HFA255" s="29"/>
      <c r="HFB255" s="29"/>
      <c r="HFC255" s="29"/>
      <c r="HFD255" s="29"/>
      <c r="HFE255" s="29"/>
      <c r="HFF255" s="29"/>
      <c r="HFG255" s="29"/>
      <c r="HFH255" s="29"/>
      <c r="HFI255" s="29"/>
      <c r="HFJ255" s="29"/>
      <c r="HFK255" s="29"/>
      <c r="HFL255" s="29"/>
      <c r="HFM255" s="29"/>
      <c r="HFN255" s="29"/>
      <c r="HFO255" s="29"/>
      <c r="HFP255" s="29"/>
      <c r="HFQ255" s="29"/>
      <c r="HFR255" s="29"/>
      <c r="HFS255" s="29"/>
      <c r="HFT255" s="29"/>
      <c r="HFU255" s="29"/>
      <c r="HFV255" s="29"/>
      <c r="HFW255" s="29"/>
      <c r="HFX255" s="29"/>
      <c r="HFY255" s="29"/>
      <c r="HFZ255" s="29"/>
      <c r="HGA255" s="29"/>
      <c r="HGB255" s="29"/>
      <c r="HGC255" s="29"/>
      <c r="HGD255" s="29"/>
      <c r="HGE255" s="29"/>
      <c r="HGF255" s="29"/>
      <c r="HGG255" s="29"/>
      <c r="HGH255" s="29"/>
      <c r="HGI255" s="29"/>
      <c r="HGJ255" s="29"/>
      <c r="HGK255" s="29"/>
      <c r="HGL255" s="29"/>
      <c r="HGM255" s="29"/>
      <c r="HGN255" s="29"/>
      <c r="HGO255" s="29"/>
      <c r="HGP255" s="29"/>
      <c r="HGQ255" s="29"/>
      <c r="HGR255" s="29"/>
      <c r="HGS255" s="29"/>
      <c r="HGT255" s="29"/>
      <c r="HGU255" s="29"/>
      <c r="HGV255" s="29"/>
      <c r="HGW255" s="29"/>
      <c r="HGX255" s="29"/>
      <c r="HGY255" s="29"/>
      <c r="HGZ255" s="29"/>
      <c r="HHA255" s="29"/>
      <c r="HHB255" s="29"/>
      <c r="HHC255" s="29"/>
      <c r="HHD255" s="29"/>
      <c r="HHE255" s="29"/>
      <c r="HHF255" s="29"/>
      <c r="HHG255" s="29"/>
      <c r="HHH255" s="29"/>
      <c r="HHI255" s="29"/>
      <c r="HHJ255" s="29"/>
      <c r="HHK255" s="29"/>
      <c r="HHL255" s="29"/>
      <c r="HHM255" s="29"/>
      <c r="HHN255" s="29"/>
      <c r="HHO255" s="29"/>
      <c r="HHP255" s="29"/>
      <c r="HHQ255" s="29"/>
      <c r="HHR255" s="29"/>
      <c r="HHS255" s="29"/>
      <c r="HHT255" s="29"/>
      <c r="HHU255" s="29"/>
      <c r="HHV255" s="29"/>
      <c r="HHW255" s="29"/>
      <c r="HHX255" s="29"/>
      <c r="HHY255" s="29"/>
      <c r="HHZ255" s="29"/>
      <c r="HIA255" s="29"/>
      <c r="HIB255" s="29"/>
      <c r="HIC255" s="29"/>
      <c r="HID255" s="29"/>
      <c r="HIE255" s="29"/>
      <c r="HIF255" s="29"/>
      <c r="HIG255" s="29"/>
      <c r="HIH255" s="29"/>
      <c r="HII255" s="29"/>
      <c r="HIJ255" s="29"/>
      <c r="HIK255" s="29"/>
      <c r="HIL255" s="29"/>
      <c r="HIM255" s="29"/>
      <c r="HIN255" s="29"/>
      <c r="HIO255" s="29"/>
      <c r="HIP255" s="29"/>
      <c r="HIQ255" s="29"/>
      <c r="HIR255" s="29"/>
      <c r="HIS255" s="29"/>
      <c r="HIT255" s="29"/>
      <c r="HIU255" s="29"/>
      <c r="HIV255" s="29"/>
      <c r="HIW255" s="29"/>
      <c r="HIX255" s="29"/>
      <c r="HIY255" s="29"/>
      <c r="HIZ255" s="29"/>
      <c r="HJA255" s="29"/>
      <c r="HJB255" s="29"/>
      <c r="HJC255" s="29"/>
      <c r="HJD255" s="29"/>
      <c r="HJE255" s="29"/>
      <c r="HJF255" s="29"/>
      <c r="HJG255" s="29"/>
      <c r="HJH255" s="29"/>
      <c r="HJI255" s="29"/>
      <c r="HJJ255" s="29"/>
      <c r="HJK255" s="29"/>
      <c r="HJL255" s="29"/>
      <c r="HJM255" s="29"/>
      <c r="HJN255" s="29"/>
      <c r="HJO255" s="29"/>
      <c r="HJP255" s="29"/>
      <c r="HJQ255" s="29"/>
      <c r="HJR255" s="29"/>
      <c r="HJS255" s="29"/>
      <c r="HJT255" s="29"/>
      <c r="HJU255" s="29"/>
      <c r="HJV255" s="29"/>
      <c r="HJW255" s="29"/>
      <c r="HJX255" s="29"/>
      <c r="HJY255" s="29"/>
      <c r="HJZ255" s="29"/>
      <c r="HKA255" s="29"/>
      <c r="HKB255" s="29"/>
      <c r="HKC255" s="29"/>
      <c r="HKD255" s="29"/>
      <c r="HKE255" s="29"/>
      <c r="HKF255" s="29"/>
      <c r="HKG255" s="29"/>
      <c r="HKH255" s="29"/>
      <c r="HKI255" s="29"/>
      <c r="HKJ255" s="29"/>
      <c r="HKK255" s="29"/>
      <c r="HKL255" s="29"/>
      <c r="HKM255" s="29"/>
      <c r="HKN255" s="29"/>
      <c r="HKO255" s="29"/>
      <c r="HKP255" s="29"/>
      <c r="HKQ255" s="29"/>
      <c r="HKR255" s="29"/>
      <c r="HKS255" s="29"/>
      <c r="HKT255" s="29"/>
      <c r="HKU255" s="29"/>
      <c r="HKV255" s="29"/>
      <c r="HKW255" s="29"/>
      <c r="HKX255" s="29"/>
      <c r="HKY255" s="29"/>
      <c r="HKZ255" s="29"/>
      <c r="HLA255" s="29"/>
      <c r="HLB255" s="29"/>
      <c r="HLC255" s="29"/>
      <c r="HLD255" s="29"/>
      <c r="HLE255" s="29"/>
      <c r="HLF255" s="29"/>
      <c r="HLG255" s="29"/>
      <c r="HLH255" s="29"/>
      <c r="HLI255" s="29"/>
      <c r="HLJ255" s="29"/>
      <c r="HLK255" s="29"/>
      <c r="HLL255" s="29"/>
      <c r="HLM255" s="29"/>
      <c r="HLN255" s="29"/>
      <c r="HLO255" s="29"/>
      <c r="HLP255" s="29"/>
      <c r="HLQ255" s="29"/>
      <c r="HLR255" s="29"/>
      <c r="HLS255" s="29"/>
      <c r="HLT255" s="29"/>
      <c r="HLU255" s="29"/>
      <c r="HLV255" s="29"/>
      <c r="HLW255" s="29"/>
      <c r="HLX255" s="29"/>
      <c r="HLY255" s="29"/>
      <c r="HLZ255" s="29"/>
      <c r="HMA255" s="29"/>
      <c r="HMB255" s="29"/>
      <c r="HMC255" s="29"/>
      <c r="HMD255" s="29"/>
      <c r="HME255" s="29"/>
      <c r="HMF255" s="29"/>
      <c r="HMG255" s="29"/>
      <c r="HMH255" s="29"/>
      <c r="HMI255" s="29"/>
      <c r="HMJ255" s="29"/>
      <c r="HMK255" s="29"/>
      <c r="HML255" s="29"/>
      <c r="HMM255" s="29"/>
      <c r="HMN255" s="29"/>
      <c r="HMO255" s="29"/>
      <c r="HMP255" s="29"/>
      <c r="HMQ255" s="29"/>
      <c r="HMR255" s="29"/>
      <c r="HMS255" s="29"/>
      <c r="HMT255" s="29"/>
      <c r="HMU255" s="29"/>
      <c r="HMV255" s="29"/>
      <c r="HMW255" s="29"/>
      <c r="HMX255" s="29"/>
      <c r="HMY255" s="29"/>
      <c r="HMZ255" s="29"/>
      <c r="HNA255" s="29"/>
      <c r="HNB255" s="29"/>
      <c r="HNC255" s="29"/>
      <c r="HND255" s="29"/>
      <c r="HNE255" s="29"/>
      <c r="HNF255" s="29"/>
      <c r="HNG255" s="29"/>
      <c r="HNH255" s="29"/>
      <c r="HNI255" s="29"/>
      <c r="HNJ255" s="29"/>
      <c r="HNK255" s="29"/>
      <c r="HNL255" s="29"/>
      <c r="HNM255" s="29"/>
      <c r="HNN255" s="29"/>
      <c r="HNO255" s="29"/>
      <c r="HNP255" s="29"/>
      <c r="HNQ255" s="29"/>
      <c r="HNR255" s="29"/>
      <c r="HNS255" s="29"/>
      <c r="HNT255" s="29"/>
      <c r="HNU255" s="29"/>
      <c r="HNV255" s="29"/>
      <c r="HNW255" s="29"/>
      <c r="HNX255" s="29"/>
      <c r="HNY255" s="29"/>
      <c r="HNZ255" s="29"/>
      <c r="HOA255" s="29"/>
      <c r="HOB255" s="29"/>
      <c r="HOC255" s="29"/>
      <c r="HOD255" s="29"/>
      <c r="HOE255" s="29"/>
      <c r="HOF255" s="29"/>
      <c r="HOG255" s="29"/>
      <c r="HOH255" s="29"/>
      <c r="HOI255" s="29"/>
      <c r="HOJ255" s="29"/>
      <c r="HOK255" s="29"/>
      <c r="HOL255" s="29"/>
      <c r="HOM255" s="29"/>
      <c r="HON255" s="29"/>
      <c r="HOO255" s="29"/>
      <c r="HOP255" s="29"/>
      <c r="HOQ255" s="29"/>
      <c r="HOR255" s="29"/>
      <c r="HOS255" s="29"/>
      <c r="HOT255" s="29"/>
      <c r="HOU255" s="29"/>
      <c r="HOV255" s="29"/>
      <c r="HOW255" s="29"/>
      <c r="HOX255" s="29"/>
      <c r="HOY255" s="29"/>
      <c r="HOZ255" s="29"/>
      <c r="HPA255" s="29"/>
      <c r="HPB255" s="29"/>
      <c r="HPC255" s="29"/>
      <c r="HPD255" s="29"/>
      <c r="HPE255" s="29"/>
      <c r="HPF255" s="29"/>
      <c r="HPG255" s="29"/>
      <c r="HPH255" s="29"/>
      <c r="HPI255" s="29"/>
      <c r="HPJ255" s="29"/>
      <c r="HPK255" s="29"/>
      <c r="HPL255" s="29"/>
      <c r="HPM255" s="29"/>
      <c r="HPN255" s="29"/>
      <c r="HPO255" s="29"/>
      <c r="HPP255" s="29"/>
      <c r="HPQ255" s="29"/>
      <c r="HPR255" s="29"/>
      <c r="HPS255" s="29"/>
      <c r="HPT255" s="29"/>
      <c r="HPU255" s="29"/>
      <c r="HPV255" s="29"/>
      <c r="HPW255" s="29"/>
      <c r="HPX255" s="29"/>
      <c r="HPY255" s="29"/>
      <c r="HPZ255" s="29"/>
      <c r="HQA255" s="29"/>
      <c r="HQB255" s="29"/>
      <c r="HQC255" s="29"/>
      <c r="HQD255" s="29"/>
      <c r="HQE255" s="29"/>
      <c r="HQF255" s="29"/>
      <c r="HQG255" s="29"/>
      <c r="HQH255" s="29"/>
      <c r="HQI255" s="29"/>
      <c r="HQJ255" s="29"/>
      <c r="HQK255" s="29"/>
      <c r="HQL255" s="29"/>
      <c r="HQM255" s="29"/>
      <c r="HQN255" s="29"/>
      <c r="HQO255" s="29"/>
      <c r="HQP255" s="29"/>
      <c r="HQQ255" s="29"/>
      <c r="HQR255" s="29"/>
      <c r="HQS255" s="29"/>
      <c r="HQT255" s="29"/>
      <c r="HQU255" s="29"/>
      <c r="HQV255" s="29"/>
      <c r="HQW255" s="29"/>
      <c r="HQX255" s="29"/>
      <c r="HQY255" s="29"/>
      <c r="HQZ255" s="29"/>
      <c r="HRA255" s="29"/>
      <c r="HRB255" s="29"/>
      <c r="HRC255" s="29"/>
      <c r="HRD255" s="29"/>
      <c r="HRE255" s="29"/>
      <c r="HRF255" s="29"/>
      <c r="HRG255" s="29"/>
      <c r="HRH255" s="29"/>
      <c r="HRI255" s="29"/>
      <c r="HRJ255" s="29"/>
      <c r="HRK255" s="29"/>
      <c r="HRL255" s="29"/>
      <c r="HRM255" s="29"/>
      <c r="HRN255" s="29"/>
      <c r="HRO255" s="29"/>
      <c r="HRP255" s="29"/>
      <c r="HRQ255" s="29"/>
      <c r="HRR255" s="29"/>
      <c r="HRS255" s="29"/>
      <c r="HRT255" s="29"/>
      <c r="HRU255" s="29"/>
      <c r="HRV255" s="29"/>
      <c r="HRW255" s="29"/>
      <c r="HRX255" s="29"/>
      <c r="HRY255" s="29"/>
      <c r="HRZ255" s="29"/>
      <c r="HSA255" s="29"/>
      <c r="HSB255" s="29"/>
      <c r="HSC255" s="29"/>
      <c r="HSD255" s="29"/>
      <c r="HSE255" s="29"/>
      <c r="HSF255" s="29"/>
      <c r="HSG255" s="29"/>
      <c r="HSH255" s="29"/>
      <c r="HSI255" s="29"/>
      <c r="HSJ255" s="29"/>
      <c r="HSK255" s="29"/>
      <c r="HSL255" s="29"/>
      <c r="HSM255" s="29"/>
      <c r="HSN255" s="29"/>
      <c r="HSO255" s="29"/>
      <c r="HSP255" s="29"/>
      <c r="HSQ255" s="29"/>
      <c r="HSR255" s="29"/>
      <c r="HSS255" s="29"/>
      <c r="HST255" s="29"/>
      <c r="HSU255" s="29"/>
      <c r="HSV255" s="29"/>
      <c r="HSW255" s="29"/>
      <c r="HSX255" s="29"/>
      <c r="HSY255" s="29"/>
      <c r="HSZ255" s="29"/>
      <c r="HTA255" s="29"/>
      <c r="HTB255" s="29"/>
      <c r="HTC255" s="29"/>
      <c r="HTD255" s="29"/>
      <c r="HTE255" s="29"/>
      <c r="HTF255" s="29"/>
      <c r="HTG255" s="29"/>
      <c r="HTH255" s="29"/>
      <c r="HTI255" s="29"/>
      <c r="HTJ255" s="29"/>
      <c r="HTK255" s="29"/>
      <c r="HTL255" s="29"/>
      <c r="HTM255" s="29"/>
      <c r="HTN255" s="29"/>
      <c r="HTO255" s="29"/>
      <c r="HTP255" s="29"/>
      <c r="HTQ255" s="29"/>
      <c r="HTR255" s="29"/>
      <c r="HTS255" s="29"/>
      <c r="HTT255" s="29"/>
      <c r="HTU255" s="29"/>
      <c r="HTV255" s="29"/>
      <c r="HTW255" s="29"/>
      <c r="HTX255" s="29"/>
      <c r="HTY255" s="29"/>
      <c r="HTZ255" s="29"/>
      <c r="HUA255" s="29"/>
      <c r="HUB255" s="29"/>
      <c r="HUC255" s="29"/>
      <c r="HUD255" s="29"/>
      <c r="HUE255" s="29"/>
      <c r="HUF255" s="29"/>
      <c r="HUG255" s="29"/>
      <c r="HUH255" s="29"/>
      <c r="HUI255" s="29"/>
      <c r="HUJ255" s="29"/>
      <c r="HUK255" s="29"/>
      <c r="HUL255" s="29"/>
      <c r="HUM255" s="29"/>
      <c r="HUN255" s="29"/>
      <c r="HUO255" s="29"/>
      <c r="HUP255" s="29"/>
      <c r="HUQ255" s="29"/>
      <c r="HUR255" s="29"/>
      <c r="HUS255" s="29"/>
      <c r="HUT255" s="29"/>
      <c r="HUU255" s="29"/>
      <c r="HUV255" s="29"/>
      <c r="HUW255" s="29"/>
      <c r="HUX255" s="29"/>
      <c r="HUY255" s="29"/>
      <c r="HUZ255" s="29"/>
      <c r="HVA255" s="29"/>
      <c r="HVB255" s="29"/>
      <c r="HVC255" s="29"/>
      <c r="HVD255" s="29"/>
      <c r="HVE255" s="29"/>
      <c r="HVF255" s="29"/>
      <c r="HVG255" s="29"/>
      <c r="HVH255" s="29"/>
      <c r="HVI255" s="29"/>
      <c r="HVJ255" s="29"/>
      <c r="HVK255" s="29"/>
      <c r="HVL255" s="29"/>
      <c r="HVM255" s="29"/>
      <c r="HVN255" s="29"/>
      <c r="HVO255" s="29"/>
      <c r="HVP255" s="29"/>
      <c r="HVQ255" s="29"/>
      <c r="HVR255" s="29"/>
      <c r="HVS255" s="29"/>
      <c r="HVT255" s="29"/>
      <c r="HVU255" s="29"/>
      <c r="HVV255" s="29"/>
      <c r="HVW255" s="29"/>
      <c r="HVX255" s="29"/>
      <c r="HVY255" s="29"/>
      <c r="HVZ255" s="29"/>
      <c r="HWA255" s="29"/>
      <c r="HWB255" s="29"/>
      <c r="HWC255" s="29"/>
      <c r="HWD255" s="29"/>
      <c r="HWE255" s="29"/>
      <c r="HWF255" s="29"/>
      <c r="HWG255" s="29"/>
      <c r="HWH255" s="29"/>
      <c r="HWI255" s="29"/>
      <c r="HWJ255" s="29"/>
      <c r="HWK255" s="29"/>
      <c r="HWL255" s="29"/>
      <c r="HWM255" s="29"/>
      <c r="HWN255" s="29"/>
      <c r="HWO255" s="29"/>
      <c r="HWP255" s="29"/>
      <c r="HWQ255" s="29"/>
      <c r="HWR255" s="29"/>
      <c r="HWS255" s="29"/>
      <c r="HWT255" s="29"/>
      <c r="HWU255" s="29"/>
      <c r="HWV255" s="29"/>
      <c r="HWW255" s="29"/>
      <c r="HWX255" s="29"/>
      <c r="HWY255" s="29"/>
      <c r="HWZ255" s="29"/>
      <c r="HXA255" s="29"/>
      <c r="HXB255" s="29"/>
      <c r="HXC255" s="29"/>
      <c r="HXD255" s="29"/>
      <c r="HXE255" s="29"/>
      <c r="HXF255" s="29"/>
      <c r="HXG255" s="29"/>
      <c r="HXH255" s="29"/>
      <c r="HXI255" s="29"/>
      <c r="HXJ255" s="29"/>
      <c r="HXK255" s="29"/>
      <c r="HXL255" s="29"/>
      <c r="HXM255" s="29"/>
      <c r="HXN255" s="29"/>
      <c r="HXO255" s="29"/>
      <c r="HXP255" s="29"/>
      <c r="HXQ255" s="29"/>
      <c r="HXR255" s="29"/>
      <c r="HXS255" s="29"/>
      <c r="HXT255" s="29"/>
      <c r="HXU255" s="29"/>
      <c r="HXV255" s="29"/>
      <c r="HXW255" s="29"/>
      <c r="HXX255" s="29"/>
      <c r="HXY255" s="29"/>
      <c r="HXZ255" s="29"/>
      <c r="HYA255" s="29"/>
      <c r="HYB255" s="29"/>
      <c r="HYC255" s="29"/>
      <c r="HYD255" s="29"/>
      <c r="HYE255" s="29"/>
      <c r="HYF255" s="29"/>
      <c r="HYG255" s="29"/>
      <c r="HYH255" s="29"/>
      <c r="HYI255" s="29"/>
      <c r="HYJ255" s="29"/>
      <c r="HYK255" s="29"/>
      <c r="HYL255" s="29"/>
      <c r="HYM255" s="29"/>
      <c r="HYN255" s="29"/>
      <c r="HYO255" s="29"/>
      <c r="HYP255" s="29"/>
      <c r="HYQ255" s="29"/>
      <c r="HYR255" s="29"/>
      <c r="HYS255" s="29"/>
      <c r="HYT255" s="29"/>
      <c r="HYU255" s="29"/>
      <c r="HYV255" s="29"/>
      <c r="HYW255" s="29"/>
      <c r="HYX255" s="29"/>
      <c r="HYY255" s="29"/>
      <c r="HYZ255" s="29"/>
      <c r="HZA255" s="29"/>
      <c r="HZB255" s="29"/>
      <c r="HZC255" s="29"/>
      <c r="HZD255" s="29"/>
      <c r="HZE255" s="29"/>
      <c r="HZF255" s="29"/>
      <c r="HZG255" s="29"/>
      <c r="HZH255" s="29"/>
      <c r="HZI255" s="29"/>
      <c r="HZJ255" s="29"/>
      <c r="HZK255" s="29"/>
      <c r="HZL255" s="29"/>
      <c r="HZM255" s="29"/>
      <c r="HZN255" s="29"/>
      <c r="HZO255" s="29"/>
      <c r="HZP255" s="29"/>
      <c r="HZQ255" s="29"/>
      <c r="HZR255" s="29"/>
      <c r="HZS255" s="29"/>
      <c r="HZT255" s="29"/>
      <c r="HZU255" s="29"/>
      <c r="HZV255" s="29"/>
      <c r="HZW255" s="29"/>
      <c r="HZX255" s="29"/>
      <c r="HZY255" s="29"/>
      <c r="HZZ255" s="29"/>
      <c r="IAA255" s="29"/>
      <c r="IAB255" s="29"/>
      <c r="IAC255" s="29"/>
      <c r="IAD255" s="29"/>
      <c r="IAE255" s="29"/>
      <c r="IAF255" s="29"/>
      <c r="IAG255" s="29"/>
      <c r="IAH255" s="29"/>
      <c r="IAI255" s="29"/>
      <c r="IAJ255" s="29"/>
      <c r="IAK255" s="29"/>
      <c r="IAL255" s="29"/>
      <c r="IAM255" s="29"/>
      <c r="IAN255" s="29"/>
      <c r="IAO255" s="29"/>
      <c r="IAP255" s="29"/>
      <c r="IAQ255" s="29"/>
      <c r="IAR255" s="29"/>
      <c r="IAS255" s="29"/>
      <c r="IAT255" s="29"/>
      <c r="IAU255" s="29"/>
      <c r="IAV255" s="29"/>
      <c r="IAW255" s="29"/>
      <c r="IAX255" s="29"/>
      <c r="IAY255" s="29"/>
      <c r="IAZ255" s="29"/>
      <c r="IBA255" s="29"/>
      <c r="IBB255" s="29"/>
      <c r="IBC255" s="29"/>
      <c r="IBD255" s="29"/>
      <c r="IBE255" s="29"/>
      <c r="IBF255" s="29"/>
      <c r="IBG255" s="29"/>
      <c r="IBH255" s="29"/>
      <c r="IBI255" s="29"/>
      <c r="IBJ255" s="29"/>
      <c r="IBK255" s="29"/>
      <c r="IBL255" s="29"/>
      <c r="IBM255" s="29"/>
      <c r="IBN255" s="29"/>
      <c r="IBO255" s="29"/>
      <c r="IBP255" s="29"/>
      <c r="IBQ255" s="29"/>
      <c r="IBR255" s="29"/>
      <c r="IBS255" s="29"/>
      <c r="IBT255" s="29"/>
      <c r="IBU255" s="29"/>
      <c r="IBV255" s="29"/>
      <c r="IBW255" s="29"/>
      <c r="IBX255" s="29"/>
      <c r="IBY255" s="29"/>
      <c r="IBZ255" s="29"/>
      <c r="ICA255" s="29"/>
      <c r="ICB255" s="29"/>
      <c r="ICC255" s="29"/>
      <c r="ICD255" s="29"/>
      <c r="ICE255" s="29"/>
      <c r="ICF255" s="29"/>
      <c r="ICG255" s="29"/>
      <c r="ICH255" s="29"/>
      <c r="ICI255" s="29"/>
      <c r="ICJ255" s="29"/>
      <c r="ICK255" s="29"/>
      <c r="ICL255" s="29"/>
      <c r="ICM255" s="29"/>
      <c r="ICN255" s="29"/>
      <c r="ICO255" s="29"/>
      <c r="ICP255" s="29"/>
      <c r="ICQ255" s="29"/>
      <c r="ICR255" s="29"/>
      <c r="ICS255" s="29"/>
      <c r="ICT255" s="29"/>
      <c r="ICU255" s="29"/>
      <c r="ICV255" s="29"/>
      <c r="ICW255" s="29"/>
      <c r="ICX255" s="29"/>
      <c r="ICY255" s="29"/>
      <c r="ICZ255" s="29"/>
      <c r="IDA255" s="29"/>
      <c r="IDB255" s="29"/>
      <c r="IDC255" s="29"/>
      <c r="IDD255" s="29"/>
      <c r="IDE255" s="29"/>
      <c r="IDF255" s="29"/>
      <c r="IDG255" s="29"/>
      <c r="IDH255" s="29"/>
      <c r="IDI255" s="29"/>
      <c r="IDJ255" s="29"/>
      <c r="IDK255" s="29"/>
      <c r="IDL255" s="29"/>
      <c r="IDM255" s="29"/>
      <c r="IDN255" s="29"/>
      <c r="IDO255" s="29"/>
      <c r="IDP255" s="29"/>
      <c r="IDQ255" s="29"/>
      <c r="IDR255" s="29"/>
      <c r="IDS255" s="29"/>
      <c r="IDT255" s="29"/>
      <c r="IDU255" s="29"/>
      <c r="IDV255" s="29"/>
      <c r="IDW255" s="29"/>
      <c r="IDX255" s="29"/>
      <c r="IDY255" s="29"/>
      <c r="IDZ255" s="29"/>
      <c r="IEA255" s="29"/>
      <c r="IEB255" s="29"/>
      <c r="IEC255" s="29"/>
      <c r="IED255" s="29"/>
      <c r="IEE255" s="29"/>
      <c r="IEF255" s="29"/>
      <c r="IEG255" s="29"/>
      <c r="IEH255" s="29"/>
      <c r="IEI255" s="29"/>
      <c r="IEJ255" s="29"/>
      <c r="IEK255" s="29"/>
      <c r="IEL255" s="29"/>
      <c r="IEM255" s="29"/>
      <c r="IEN255" s="29"/>
      <c r="IEO255" s="29"/>
      <c r="IEP255" s="29"/>
      <c r="IEQ255" s="29"/>
      <c r="IER255" s="29"/>
      <c r="IES255" s="29"/>
      <c r="IET255" s="29"/>
      <c r="IEU255" s="29"/>
      <c r="IEV255" s="29"/>
      <c r="IEW255" s="29"/>
      <c r="IEX255" s="29"/>
      <c r="IEY255" s="29"/>
      <c r="IEZ255" s="29"/>
      <c r="IFA255" s="29"/>
      <c r="IFB255" s="29"/>
      <c r="IFC255" s="29"/>
      <c r="IFD255" s="29"/>
      <c r="IFE255" s="29"/>
      <c r="IFF255" s="29"/>
      <c r="IFG255" s="29"/>
      <c r="IFH255" s="29"/>
      <c r="IFI255" s="29"/>
      <c r="IFJ255" s="29"/>
      <c r="IFK255" s="29"/>
      <c r="IFL255" s="29"/>
      <c r="IFM255" s="29"/>
      <c r="IFN255" s="29"/>
      <c r="IFO255" s="29"/>
      <c r="IFP255" s="29"/>
      <c r="IFQ255" s="29"/>
      <c r="IFR255" s="29"/>
      <c r="IFS255" s="29"/>
      <c r="IFT255" s="29"/>
      <c r="IFU255" s="29"/>
      <c r="IFV255" s="29"/>
      <c r="IFW255" s="29"/>
      <c r="IFX255" s="29"/>
      <c r="IFY255" s="29"/>
      <c r="IFZ255" s="29"/>
      <c r="IGA255" s="29"/>
      <c r="IGB255" s="29"/>
      <c r="IGC255" s="29"/>
      <c r="IGD255" s="29"/>
      <c r="IGE255" s="29"/>
      <c r="IGF255" s="29"/>
      <c r="IGG255" s="29"/>
      <c r="IGH255" s="29"/>
      <c r="IGI255" s="29"/>
      <c r="IGJ255" s="29"/>
      <c r="IGK255" s="29"/>
      <c r="IGL255" s="29"/>
      <c r="IGM255" s="29"/>
      <c r="IGN255" s="29"/>
      <c r="IGO255" s="29"/>
      <c r="IGP255" s="29"/>
      <c r="IGQ255" s="29"/>
      <c r="IGR255" s="29"/>
      <c r="IGS255" s="29"/>
      <c r="IGT255" s="29"/>
      <c r="IGU255" s="29"/>
      <c r="IGV255" s="29"/>
      <c r="IGW255" s="29"/>
      <c r="IGX255" s="29"/>
      <c r="IGY255" s="29"/>
      <c r="IGZ255" s="29"/>
      <c r="IHA255" s="29"/>
      <c r="IHB255" s="29"/>
      <c r="IHC255" s="29"/>
      <c r="IHD255" s="29"/>
      <c r="IHE255" s="29"/>
      <c r="IHF255" s="29"/>
      <c r="IHG255" s="29"/>
      <c r="IHH255" s="29"/>
      <c r="IHI255" s="29"/>
      <c r="IHJ255" s="29"/>
      <c r="IHK255" s="29"/>
      <c r="IHL255" s="29"/>
      <c r="IHM255" s="29"/>
      <c r="IHN255" s="29"/>
      <c r="IHO255" s="29"/>
      <c r="IHP255" s="29"/>
      <c r="IHQ255" s="29"/>
      <c r="IHR255" s="29"/>
      <c r="IHS255" s="29"/>
      <c r="IHT255" s="29"/>
      <c r="IHU255" s="29"/>
      <c r="IHV255" s="29"/>
      <c r="IHW255" s="29"/>
      <c r="IHX255" s="29"/>
      <c r="IHY255" s="29"/>
      <c r="IHZ255" s="29"/>
      <c r="IIA255" s="29"/>
      <c r="IIB255" s="29"/>
      <c r="IIC255" s="29"/>
      <c r="IID255" s="29"/>
      <c r="IIE255" s="29"/>
      <c r="IIF255" s="29"/>
      <c r="IIG255" s="29"/>
      <c r="IIH255" s="29"/>
      <c r="III255" s="29"/>
      <c r="IIJ255" s="29"/>
      <c r="IIK255" s="29"/>
      <c r="IIL255" s="29"/>
      <c r="IIM255" s="29"/>
      <c r="IIN255" s="29"/>
      <c r="IIO255" s="29"/>
      <c r="IIP255" s="29"/>
      <c r="IIQ255" s="29"/>
      <c r="IIR255" s="29"/>
      <c r="IIS255" s="29"/>
      <c r="IIT255" s="29"/>
      <c r="IIU255" s="29"/>
      <c r="IIV255" s="29"/>
      <c r="IIW255" s="29"/>
      <c r="IIX255" s="29"/>
      <c r="IIY255" s="29"/>
      <c r="IIZ255" s="29"/>
      <c r="IJA255" s="29"/>
      <c r="IJB255" s="29"/>
      <c r="IJC255" s="29"/>
      <c r="IJD255" s="29"/>
      <c r="IJE255" s="29"/>
      <c r="IJF255" s="29"/>
      <c r="IJG255" s="29"/>
      <c r="IJH255" s="29"/>
      <c r="IJI255" s="29"/>
      <c r="IJJ255" s="29"/>
      <c r="IJK255" s="29"/>
      <c r="IJL255" s="29"/>
      <c r="IJM255" s="29"/>
      <c r="IJN255" s="29"/>
      <c r="IJO255" s="29"/>
      <c r="IJP255" s="29"/>
      <c r="IJQ255" s="29"/>
      <c r="IJR255" s="29"/>
      <c r="IJS255" s="29"/>
      <c r="IJT255" s="29"/>
      <c r="IJU255" s="29"/>
      <c r="IJV255" s="29"/>
      <c r="IJW255" s="29"/>
      <c r="IJX255" s="29"/>
      <c r="IJY255" s="29"/>
      <c r="IJZ255" s="29"/>
      <c r="IKA255" s="29"/>
      <c r="IKB255" s="29"/>
      <c r="IKC255" s="29"/>
      <c r="IKD255" s="29"/>
      <c r="IKE255" s="29"/>
      <c r="IKF255" s="29"/>
      <c r="IKG255" s="29"/>
      <c r="IKH255" s="29"/>
      <c r="IKI255" s="29"/>
      <c r="IKJ255" s="29"/>
      <c r="IKK255" s="29"/>
      <c r="IKL255" s="29"/>
      <c r="IKM255" s="29"/>
      <c r="IKN255" s="29"/>
      <c r="IKO255" s="29"/>
      <c r="IKP255" s="29"/>
      <c r="IKQ255" s="29"/>
      <c r="IKR255" s="29"/>
      <c r="IKS255" s="29"/>
      <c r="IKT255" s="29"/>
      <c r="IKU255" s="29"/>
      <c r="IKV255" s="29"/>
      <c r="IKW255" s="29"/>
      <c r="IKX255" s="29"/>
      <c r="IKY255" s="29"/>
      <c r="IKZ255" s="29"/>
      <c r="ILA255" s="29"/>
      <c r="ILB255" s="29"/>
      <c r="ILC255" s="29"/>
      <c r="ILD255" s="29"/>
      <c r="ILE255" s="29"/>
      <c r="ILF255" s="29"/>
      <c r="ILG255" s="29"/>
      <c r="ILH255" s="29"/>
      <c r="ILI255" s="29"/>
      <c r="ILJ255" s="29"/>
      <c r="ILK255" s="29"/>
      <c r="ILL255" s="29"/>
      <c r="ILM255" s="29"/>
      <c r="ILN255" s="29"/>
      <c r="ILO255" s="29"/>
      <c r="ILP255" s="29"/>
      <c r="ILQ255" s="29"/>
      <c r="ILR255" s="29"/>
      <c r="ILS255" s="29"/>
      <c r="ILT255" s="29"/>
      <c r="ILU255" s="29"/>
      <c r="ILV255" s="29"/>
      <c r="ILW255" s="29"/>
      <c r="ILX255" s="29"/>
      <c r="ILY255" s="29"/>
      <c r="ILZ255" s="29"/>
      <c r="IMA255" s="29"/>
      <c r="IMB255" s="29"/>
      <c r="IMC255" s="29"/>
      <c r="IMD255" s="29"/>
      <c r="IME255" s="29"/>
      <c r="IMF255" s="29"/>
      <c r="IMG255" s="29"/>
      <c r="IMH255" s="29"/>
      <c r="IMI255" s="29"/>
      <c r="IMJ255" s="29"/>
      <c r="IMK255" s="29"/>
      <c r="IML255" s="29"/>
      <c r="IMM255" s="29"/>
      <c r="IMN255" s="29"/>
      <c r="IMO255" s="29"/>
      <c r="IMP255" s="29"/>
      <c r="IMQ255" s="29"/>
      <c r="IMR255" s="29"/>
      <c r="IMS255" s="29"/>
      <c r="IMT255" s="29"/>
      <c r="IMU255" s="29"/>
      <c r="IMV255" s="29"/>
      <c r="IMW255" s="29"/>
      <c r="IMX255" s="29"/>
      <c r="IMY255" s="29"/>
      <c r="IMZ255" s="29"/>
      <c r="INA255" s="29"/>
      <c r="INB255" s="29"/>
      <c r="INC255" s="29"/>
      <c r="IND255" s="29"/>
      <c r="INE255" s="29"/>
      <c r="INF255" s="29"/>
      <c r="ING255" s="29"/>
      <c r="INH255" s="29"/>
      <c r="INI255" s="29"/>
      <c r="INJ255" s="29"/>
      <c r="INK255" s="29"/>
      <c r="INL255" s="29"/>
      <c r="INM255" s="29"/>
      <c r="INN255" s="29"/>
      <c r="INO255" s="29"/>
      <c r="INP255" s="29"/>
      <c r="INQ255" s="29"/>
      <c r="INR255" s="29"/>
      <c r="INS255" s="29"/>
      <c r="INT255" s="29"/>
      <c r="INU255" s="29"/>
      <c r="INV255" s="29"/>
      <c r="INW255" s="29"/>
      <c r="INX255" s="29"/>
      <c r="INY255" s="29"/>
      <c r="INZ255" s="29"/>
      <c r="IOA255" s="29"/>
      <c r="IOB255" s="29"/>
      <c r="IOC255" s="29"/>
      <c r="IOD255" s="29"/>
      <c r="IOE255" s="29"/>
      <c r="IOF255" s="29"/>
      <c r="IOG255" s="29"/>
      <c r="IOH255" s="29"/>
      <c r="IOI255" s="29"/>
      <c r="IOJ255" s="29"/>
      <c r="IOK255" s="29"/>
      <c r="IOL255" s="29"/>
      <c r="IOM255" s="29"/>
      <c r="ION255" s="29"/>
      <c r="IOO255" s="29"/>
      <c r="IOP255" s="29"/>
      <c r="IOQ255" s="29"/>
      <c r="IOR255" s="29"/>
      <c r="IOS255" s="29"/>
      <c r="IOT255" s="29"/>
      <c r="IOU255" s="29"/>
      <c r="IOV255" s="29"/>
      <c r="IOW255" s="29"/>
      <c r="IOX255" s="29"/>
      <c r="IOY255" s="29"/>
      <c r="IOZ255" s="29"/>
      <c r="IPA255" s="29"/>
      <c r="IPB255" s="29"/>
      <c r="IPC255" s="29"/>
      <c r="IPD255" s="29"/>
      <c r="IPE255" s="29"/>
      <c r="IPF255" s="29"/>
      <c r="IPG255" s="29"/>
      <c r="IPH255" s="29"/>
      <c r="IPI255" s="29"/>
      <c r="IPJ255" s="29"/>
      <c r="IPK255" s="29"/>
      <c r="IPL255" s="29"/>
      <c r="IPM255" s="29"/>
      <c r="IPN255" s="29"/>
      <c r="IPO255" s="29"/>
      <c r="IPP255" s="29"/>
      <c r="IPQ255" s="29"/>
      <c r="IPR255" s="29"/>
      <c r="IPS255" s="29"/>
      <c r="IPT255" s="29"/>
      <c r="IPU255" s="29"/>
      <c r="IPV255" s="29"/>
      <c r="IPW255" s="29"/>
      <c r="IPX255" s="29"/>
      <c r="IPY255" s="29"/>
      <c r="IPZ255" s="29"/>
      <c r="IQA255" s="29"/>
      <c r="IQB255" s="29"/>
      <c r="IQC255" s="29"/>
      <c r="IQD255" s="29"/>
      <c r="IQE255" s="29"/>
      <c r="IQF255" s="29"/>
      <c r="IQG255" s="29"/>
      <c r="IQH255" s="29"/>
      <c r="IQI255" s="29"/>
      <c r="IQJ255" s="29"/>
      <c r="IQK255" s="29"/>
      <c r="IQL255" s="29"/>
      <c r="IQM255" s="29"/>
      <c r="IQN255" s="29"/>
      <c r="IQO255" s="29"/>
      <c r="IQP255" s="29"/>
      <c r="IQQ255" s="29"/>
      <c r="IQR255" s="29"/>
      <c r="IQS255" s="29"/>
      <c r="IQT255" s="29"/>
      <c r="IQU255" s="29"/>
      <c r="IQV255" s="29"/>
      <c r="IQW255" s="29"/>
      <c r="IQX255" s="29"/>
      <c r="IQY255" s="29"/>
      <c r="IQZ255" s="29"/>
      <c r="IRA255" s="29"/>
      <c r="IRB255" s="29"/>
      <c r="IRC255" s="29"/>
      <c r="IRD255" s="29"/>
      <c r="IRE255" s="29"/>
      <c r="IRF255" s="29"/>
      <c r="IRG255" s="29"/>
      <c r="IRH255" s="29"/>
      <c r="IRI255" s="29"/>
      <c r="IRJ255" s="29"/>
      <c r="IRK255" s="29"/>
      <c r="IRL255" s="29"/>
      <c r="IRM255" s="29"/>
      <c r="IRN255" s="29"/>
      <c r="IRO255" s="29"/>
      <c r="IRP255" s="29"/>
      <c r="IRQ255" s="29"/>
      <c r="IRR255" s="29"/>
      <c r="IRS255" s="29"/>
      <c r="IRT255" s="29"/>
      <c r="IRU255" s="29"/>
      <c r="IRV255" s="29"/>
      <c r="IRW255" s="29"/>
      <c r="IRX255" s="29"/>
      <c r="IRY255" s="29"/>
      <c r="IRZ255" s="29"/>
      <c r="ISA255" s="29"/>
      <c r="ISB255" s="29"/>
      <c r="ISC255" s="29"/>
      <c r="ISD255" s="29"/>
      <c r="ISE255" s="29"/>
      <c r="ISF255" s="29"/>
      <c r="ISG255" s="29"/>
      <c r="ISH255" s="29"/>
      <c r="ISI255" s="29"/>
      <c r="ISJ255" s="29"/>
      <c r="ISK255" s="29"/>
      <c r="ISL255" s="29"/>
      <c r="ISM255" s="29"/>
      <c r="ISN255" s="29"/>
      <c r="ISO255" s="29"/>
      <c r="ISP255" s="29"/>
      <c r="ISQ255" s="29"/>
      <c r="ISR255" s="29"/>
      <c r="ISS255" s="29"/>
      <c r="IST255" s="29"/>
      <c r="ISU255" s="29"/>
      <c r="ISV255" s="29"/>
      <c r="ISW255" s="29"/>
      <c r="ISX255" s="29"/>
      <c r="ISY255" s="29"/>
      <c r="ISZ255" s="29"/>
      <c r="ITA255" s="29"/>
      <c r="ITB255" s="29"/>
      <c r="ITC255" s="29"/>
      <c r="ITD255" s="29"/>
      <c r="ITE255" s="29"/>
      <c r="ITF255" s="29"/>
      <c r="ITG255" s="29"/>
      <c r="ITH255" s="29"/>
      <c r="ITI255" s="29"/>
      <c r="ITJ255" s="29"/>
      <c r="ITK255" s="29"/>
      <c r="ITL255" s="29"/>
      <c r="ITM255" s="29"/>
      <c r="ITN255" s="29"/>
      <c r="ITO255" s="29"/>
      <c r="ITP255" s="29"/>
      <c r="ITQ255" s="29"/>
      <c r="ITR255" s="29"/>
      <c r="ITS255" s="29"/>
      <c r="ITT255" s="29"/>
      <c r="ITU255" s="29"/>
      <c r="ITV255" s="29"/>
      <c r="ITW255" s="29"/>
      <c r="ITX255" s="29"/>
      <c r="ITY255" s="29"/>
      <c r="ITZ255" s="29"/>
      <c r="IUA255" s="29"/>
      <c r="IUB255" s="29"/>
      <c r="IUC255" s="29"/>
      <c r="IUD255" s="29"/>
      <c r="IUE255" s="29"/>
      <c r="IUF255" s="29"/>
      <c r="IUG255" s="29"/>
      <c r="IUH255" s="29"/>
      <c r="IUI255" s="29"/>
      <c r="IUJ255" s="29"/>
      <c r="IUK255" s="29"/>
      <c r="IUL255" s="29"/>
      <c r="IUM255" s="29"/>
      <c r="IUN255" s="29"/>
      <c r="IUO255" s="29"/>
      <c r="IUP255" s="29"/>
      <c r="IUQ255" s="29"/>
      <c r="IUR255" s="29"/>
      <c r="IUS255" s="29"/>
      <c r="IUT255" s="29"/>
      <c r="IUU255" s="29"/>
      <c r="IUV255" s="29"/>
      <c r="IUW255" s="29"/>
      <c r="IUX255" s="29"/>
      <c r="IUY255" s="29"/>
      <c r="IUZ255" s="29"/>
      <c r="IVA255" s="29"/>
      <c r="IVB255" s="29"/>
      <c r="IVC255" s="29"/>
      <c r="IVD255" s="29"/>
      <c r="IVE255" s="29"/>
      <c r="IVF255" s="29"/>
      <c r="IVG255" s="29"/>
      <c r="IVH255" s="29"/>
      <c r="IVI255" s="29"/>
      <c r="IVJ255" s="29"/>
      <c r="IVK255" s="29"/>
      <c r="IVL255" s="29"/>
      <c r="IVM255" s="29"/>
      <c r="IVN255" s="29"/>
      <c r="IVO255" s="29"/>
      <c r="IVP255" s="29"/>
      <c r="IVQ255" s="29"/>
      <c r="IVR255" s="29"/>
      <c r="IVS255" s="29"/>
      <c r="IVT255" s="29"/>
      <c r="IVU255" s="29"/>
      <c r="IVV255" s="29"/>
      <c r="IVW255" s="29"/>
      <c r="IVX255" s="29"/>
      <c r="IVY255" s="29"/>
      <c r="IVZ255" s="29"/>
      <c r="IWA255" s="29"/>
      <c r="IWB255" s="29"/>
      <c r="IWC255" s="29"/>
      <c r="IWD255" s="29"/>
      <c r="IWE255" s="29"/>
      <c r="IWF255" s="29"/>
      <c r="IWG255" s="29"/>
      <c r="IWH255" s="29"/>
      <c r="IWI255" s="29"/>
      <c r="IWJ255" s="29"/>
      <c r="IWK255" s="29"/>
      <c r="IWL255" s="29"/>
      <c r="IWM255" s="29"/>
      <c r="IWN255" s="29"/>
      <c r="IWO255" s="29"/>
      <c r="IWP255" s="29"/>
      <c r="IWQ255" s="29"/>
      <c r="IWR255" s="29"/>
      <c r="IWS255" s="29"/>
      <c r="IWT255" s="29"/>
      <c r="IWU255" s="29"/>
      <c r="IWV255" s="29"/>
      <c r="IWW255" s="29"/>
      <c r="IWX255" s="29"/>
      <c r="IWY255" s="29"/>
      <c r="IWZ255" s="29"/>
      <c r="IXA255" s="29"/>
      <c r="IXB255" s="29"/>
      <c r="IXC255" s="29"/>
      <c r="IXD255" s="29"/>
      <c r="IXE255" s="29"/>
      <c r="IXF255" s="29"/>
      <c r="IXG255" s="29"/>
      <c r="IXH255" s="29"/>
      <c r="IXI255" s="29"/>
      <c r="IXJ255" s="29"/>
      <c r="IXK255" s="29"/>
      <c r="IXL255" s="29"/>
      <c r="IXM255" s="29"/>
      <c r="IXN255" s="29"/>
      <c r="IXO255" s="29"/>
      <c r="IXP255" s="29"/>
      <c r="IXQ255" s="29"/>
      <c r="IXR255" s="29"/>
      <c r="IXS255" s="29"/>
      <c r="IXT255" s="29"/>
      <c r="IXU255" s="29"/>
      <c r="IXV255" s="29"/>
      <c r="IXW255" s="29"/>
      <c r="IXX255" s="29"/>
      <c r="IXY255" s="29"/>
      <c r="IXZ255" s="29"/>
      <c r="IYA255" s="29"/>
      <c r="IYB255" s="29"/>
      <c r="IYC255" s="29"/>
      <c r="IYD255" s="29"/>
      <c r="IYE255" s="29"/>
      <c r="IYF255" s="29"/>
      <c r="IYG255" s="29"/>
      <c r="IYH255" s="29"/>
      <c r="IYI255" s="29"/>
      <c r="IYJ255" s="29"/>
      <c r="IYK255" s="29"/>
      <c r="IYL255" s="29"/>
      <c r="IYM255" s="29"/>
      <c r="IYN255" s="29"/>
      <c r="IYO255" s="29"/>
      <c r="IYP255" s="29"/>
      <c r="IYQ255" s="29"/>
      <c r="IYR255" s="29"/>
      <c r="IYS255" s="29"/>
      <c r="IYT255" s="29"/>
      <c r="IYU255" s="29"/>
      <c r="IYV255" s="29"/>
      <c r="IYW255" s="29"/>
      <c r="IYX255" s="29"/>
      <c r="IYY255" s="29"/>
      <c r="IYZ255" s="29"/>
      <c r="IZA255" s="29"/>
      <c r="IZB255" s="29"/>
      <c r="IZC255" s="29"/>
      <c r="IZD255" s="29"/>
      <c r="IZE255" s="29"/>
      <c r="IZF255" s="29"/>
      <c r="IZG255" s="29"/>
      <c r="IZH255" s="29"/>
      <c r="IZI255" s="29"/>
      <c r="IZJ255" s="29"/>
      <c r="IZK255" s="29"/>
      <c r="IZL255" s="29"/>
      <c r="IZM255" s="29"/>
      <c r="IZN255" s="29"/>
      <c r="IZO255" s="29"/>
      <c r="IZP255" s="29"/>
      <c r="IZQ255" s="29"/>
      <c r="IZR255" s="29"/>
      <c r="IZS255" s="29"/>
      <c r="IZT255" s="29"/>
      <c r="IZU255" s="29"/>
      <c r="IZV255" s="29"/>
      <c r="IZW255" s="29"/>
      <c r="IZX255" s="29"/>
      <c r="IZY255" s="29"/>
      <c r="IZZ255" s="29"/>
      <c r="JAA255" s="29"/>
      <c r="JAB255" s="29"/>
      <c r="JAC255" s="29"/>
      <c r="JAD255" s="29"/>
      <c r="JAE255" s="29"/>
      <c r="JAF255" s="29"/>
      <c r="JAG255" s="29"/>
      <c r="JAH255" s="29"/>
      <c r="JAI255" s="29"/>
      <c r="JAJ255" s="29"/>
      <c r="JAK255" s="29"/>
      <c r="JAL255" s="29"/>
      <c r="JAM255" s="29"/>
      <c r="JAN255" s="29"/>
      <c r="JAO255" s="29"/>
      <c r="JAP255" s="29"/>
      <c r="JAQ255" s="29"/>
      <c r="JAR255" s="29"/>
      <c r="JAS255" s="29"/>
      <c r="JAT255" s="29"/>
      <c r="JAU255" s="29"/>
      <c r="JAV255" s="29"/>
      <c r="JAW255" s="29"/>
      <c r="JAX255" s="29"/>
      <c r="JAY255" s="29"/>
      <c r="JAZ255" s="29"/>
      <c r="JBA255" s="29"/>
      <c r="JBB255" s="29"/>
      <c r="JBC255" s="29"/>
      <c r="JBD255" s="29"/>
      <c r="JBE255" s="29"/>
      <c r="JBF255" s="29"/>
      <c r="JBG255" s="29"/>
      <c r="JBH255" s="29"/>
      <c r="JBI255" s="29"/>
      <c r="JBJ255" s="29"/>
      <c r="JBK255" s="29"/>
      <c r="JBL255" s="29"/>
      <c r="JBM255" s="29"/>
      <c r="JBN255" s="29"/>
      <c r="JBO255" s="29"/>
      <c r="JBP255" s="29"/>
      <c r="JBQ255" s="29"/>
      <c r="JBR255" s="29"/>
      <c r="JBS255" s="29"/>
      <c r="JBT255" s="29"/>
      <c r="JBU255" s="29"/>
      <c r="JBV255" s="29"/>
      <c r="JBW255" s="29"/>
      <c r="JBX255" s="29"/>
      <c r="JBY255" s="29"/>
      <c r="JBZ255" s="29"/>
      <c r="JCA255" s="29"/>
      <c r="JCB255" s="29"/>
      <c r="JCC255" s="29"/>
      <c r="JCD255" s="29"/>
      <c r="JCE255" s="29"/>
      <c r="JCF255" s="29"/>
      <c r="JCG255" s="29"/>
      <c r="JCH255" s="29"/>
      <c r="JCI255" s="29"/>
      <c r="JCJ255" s="29"/>
      <c r="JCK255" s="29"/>
      <c r="JCL255" s="29"/>
      <c r="JCM255" s="29"/>
      <c r="JCN255" s="29"/>
      <c r="JCO255" s="29"/>
      <c r="JCP255" s="29"/>
      <c r="JCQ255" s="29"/>
      <c r="JCR255" s="29"/>
      <c r="JCS255" s="29"/>
      <c r="JCT255" s="29"/>
      <c r="JCU255" s="29"/>
      <c r="JCV255" s="29"/>
      <c r="JCW255" s="29"/>
      <c r="JCX255" s="29"/>
      <c r="JCY255" s="29"/>
      <c r="JCZ255" s="29"/>
      <c r="JDA255" s="29"/>
      <c r="JDB255" s="29"/>
      <c r="JDC255" s="29"/>
      <c r="JDD255" s="29"/>
      <c r="JDE255" s="29"/>
      <c r="JDF255" s="29"/>
      <c r="JDG255" s="29"/>
      <c r="JDH255" s="29"/>
      <c r="JDI255" s="29"/>
      <c r="JDJ255" s="29"/>
      <c r="JDK255" s="29"/>
      <c r="JDL255" s="29"/>
      <c r="JDM255" s="29"/>
      <c r="JDN255" s="29"/>
      <c r="JDO255" s="29"/>
      <c r="JDP255" s="29"/>
      <c r="JDQ255" s="29"/>
      <c r="JDR255" s="29"/>
      <c r="JDS255" s="29"/>
      <c r="JDT255" s="29"/>
      <c r="JDU255" s="29"/>
      <c r="JDV255" s="29"/>
      <c r="JDW255" s="29"/>
      <c r="JDX255" s="29"/>
      <c r="JDY255" s="29"/>
      <c r="JDZ255" s="29"/>
      <c r="JEA255" s="29"/>
      <c r="JEB255" s="29"/>
      <c r="JEC255" s="29"/>
      <c r="JED255" s="29"/>
      <c r="JEE255" s="29"/>
      <c r="JEF255" s="29"/>
      <c r="JEG255" s="29"/>
      <c r="JEH255" s="29"/>
      <c r="JEI255" s="29"/>
      <c r="JEJ255" s="29"/>
      <c r="JEK255" s="29"/>
      <c r="JEL255" s="29"/>
      <c r="JEM255" s="29"/>
      <c r="JEN255" s="29"/>
      <c r="JEO255" s="29"/>
      <c r="JEP255" s="29"/>
      <c r="JEQ255" s="29"/>
      <c r="JER255" s="29"/>
      <c r="JES255" s="29"/>
      <c r="JET255" s="29"/>
      <c r="JEU255" s="29"/>
      <c r="JEV255" s="29"/>
      <c r="JEW255" s="29"/>
      <c r="JEX255" s="29"/>
      <c r="JEY255" s="29"/>
      <c r="JEZ255" s="29"/>
      <c r="JFA255" s="29"/>
      <c r="JFB255" s="29"/>
      <c r="JFC255" s="29"/>
      <c r="JFD255" s="29"/>
      <c r="JFE255" s="29"/>
      <c r="JFF255" s="29"/>
      <c r="JFG255" s="29"/>
      <c r="JFH255" s="29"/>
      <c r="JFI255" s="29"/>
      <c r="JFJ255" s="29"/>
      <c r="JFK255" s="29"/>
      <c r="JFL255" s="29"/>
      <c r="JFM255" s="29"/>
      <c r="JFN255" s="29"/>
      <c r="JFO255" s="29"/>
      <c r="JFP255" s="29"/>
      <c r="JFQ255" s="29"/>
      <c r="JFR255" s="29"/>
      <c r="JFS255" s="29"/>
      <c r="JFT255" s="29"/>
      <c r="JFU255" s="29"/>
      <c r="JFV255" s="29"/>
      <c r="JFW255" s="29"/>
      <c r="JFX255" s="29"/>
      <c r="JFY255" s="29"/>
      <c r="JFZ255" s="29"/>
      <c r="JGA255" s="29"/>
      <c r="JGB255" s="29"/>
      <c r="JGC255" s="29"/>
      <c r="JGD255" s="29"/>
      <c r="JGE255" s="29"/>
      <c r="JGF255" s="29"/>
      <c r="JGG255" s="29"/>
      <c r="JGH255" s="29"/>
      <c r="JGI255" s="29"/>
      <c r="JGJ255" s="29"/>
      <c r="JGK255" s="29"/>
      <c r="JGL255" s="29"/>
      <c r="JGM255" s="29"/>
      <c r="JGN255" s="29"/>
      <c r="JGO255" s="29"/>
      <c r="JGP255" s="29"/>
      <c r="JGQ255" s="29"/>
      <c r="JGR255" s="29"/>
      <c r="JGS255" s="29"/>
      <c r="JGT255" s="29"/>
      <c r="JGU255" s="29"/>
      <c r="JGV255" s="29"/>
      <c r="JGW255" s="29"/>
      <c r="JGX255" s="29"/>
      <c r="JGY255" s="29"/>
      <c r="JGZ255" s="29"/>
      <c r="JHA255" s="29"/>
      <c r="JHB255" s="29"/>
      <c r="JHC255" s="29"/>
      <c r="JHD255" s="29"/>
      <c r="JHE255" s="29"/>
      <c r="JHF255" s="29"/>
      <c r="JHG255" s="29"/>
      <c r="JHH255" s="29"/>
      <c r="JHI255" s="29"/>
      <c r="JHJ255" s="29"/>
      <c r="JHK255" s="29"/>
      <c r="JHL255" s="29"/>
      <c r="JHM255" s="29"/>
      <c r="JHN255" s="29"/>
      <c r="JHO255" s="29"/>
      <c r="JHP255" s="29"/>
      <c r="JHQ255" s="29"/>
      <c r="JHR255" s="29"/>
      <c r="JHS255" s="29"/>
      <c r="JHT255" s="29"/>
      <c r="JHU255" s="29"/>
      <c r="JHV255" s="29"/>
      <c r="JHW255" s="29"/>
      <c r="JHX255" s="29"/>
      <c r="JHY255" s="29"/>
      <c r="JHZ255" s="29"/>
      <c r="JIA255" s="29"/>
      <c r="JIB255" s="29"/>
      <c r="JIC255" s="29"/>
      <c r="JID255" s="29"/>
      <c r="JIE255" s="29"/>
      <c r="JIF255" s="29"/>
      <c r="JIG255" s="29"/>
      <c r="JIH255" s="29"/>
      <c r="JII255" s="29"/>
      <c r="JIJ255" s="29"/>
      <c r="JIK255" s="29"/>
      <c r="JIL255" s="29"/>
      <c r="JIM255" s="29"/>
      <c r="JIN255" s="29"/>
      <c r="JIO255" s="29"/>
      <c r="JIP255" s="29"/>
      <c r="JIQ255" s="29"/>
      <c r="JIR255" s="29"/>
      <c r="JIS255" s="29"/>
      <c r="JIT255" s="29"/>
      <c r="JIU255" s="29"/>
      <c r="JIV255" s="29"/>
      <c r="JIW255" s="29"/>
      <c r="JIX255" s="29"/>
      <c r="JIY255" s="29"/>
      <c r="JIZ255" s="29"/>
      <c r="JJA255" s="29"/>
      <c r="JJB255" s="29"/>
      <c r="JJC255" s="29"/>
      <c r="JJD255" s="29"/>
      <c r="JJE255" s="29"/>
      <c r="JJF255" s="29"/>
      <c r="JJG255" s="29"/>
      <c r="JJH255" s="29"/>
      <c r="JJI255" s="29"/>
      <c r="JJJ255" s="29"/>
      <c r="JJK255" s="29"/>
      <c r="JJL255" s="29"/>
      <c r="JJM255" s="29"/>
      <c r="JJN255" s="29"/>
      <c r="JJO255" s="29"/>
      <c r="JJP255" s="29"/>
      <c r="JJQ255" s="29"/>
      <c r="JJR255" s="29"/>
      <c r="JJS255" s="29"/>
      <c r="JJT255" s="29"/>
      <c r="JJU255" s="29"/>
      <c r="JJV255" s="29"/>
      <c r="JJW255" s="29"/>
      <c r="JJX255" s="29"/>
      <c r="JJY255" s="29"/>
      <c r="JJZ255" s="29"/>
      <c r="JKA255" s="29"/>
      <c r="JKB255" s="29"/>
      <c r="JKC255" s="29"/>
      <c r="JKD255" s="29"/>
      <c r="JKE255" s="29"/>
      <c r="JKF255" s="29"/>
      <c r="JKG255" s="29"/>
      <c r="JKH255" s="29"/>
      <c r="JKI255" s="29"/>
      <c r="JKJ255" s="29"/>
      <c r="JKK255" s="29"/>
      <c r="JKL255" s="29"/>
      <c r="JKM255" s="29"/>
      <c r="JKN255" s="29"/>
      <c r="JKO255" s="29"/>
      <c r="JKP255" s="29"/>
      <c r="JKQ255" s="29"/>
      <c r="JKR255" s="29"/>
      <c r="JKS255" s="29"/>
      <c r="JKT255" s="29"/>
      <c r="JKU255" s="29"/>
      <c r="JKV255" s="29"/>
      <c r="JKW255" s="29"/>
      <c r="JKX255" s="29"/>
      <c r="JKY255" s="29"/>
      <c r="JKZ255" s="29"/>
      <c r="JLA255" s="29"/>
      <c r="JLB255" s="29"/>
      <c r="JLC255" s="29"/>
      <c r="JLD255" s="29"/>
      <c r="JLE255" s="29"/>
      <c r="JLF255" s="29"/>
      <c r="JLG255" s="29"/>
      <c r="JLH255" s="29"/>
      <c r="JLI255" s="29"/>
      <c r="JLJ255" s="29"/>
      <c r="JLK255" s="29"/>
      <c r="JLL255" s="29"/>
      <c r="JLM255" s="29"/>
      <c r="JLN255" s="29"/>
      <c r="JLO255" s="29"/>
      <c r="JLP255" s="29"/>
      <c r="JLQ255" s="29"/>
      <c r="JLR255" s="29"/>
      <c r="JLS255" s="29"/>
      <c r="JLT255" s="29"/>
      <c r="JLU255" s="29"/>
      <c r="JLV255" s="29"/>
      <c r="JLW255" s="29"/>
      <c r="JLX255" s="29"/>
      <c r="JLY255" s="29"/>
      <c r="JLZ255" s="29"/>
      <c r="JMA255" s="29"/>
      <c r="JMB255" s="29"/>
      <c r="JMC255" s="29"/>
      <c r="JMD255" s="29"/>
      <c r="JME255" s="29"/>
      <c r="JMF255" s="29"/>
      <c r="JMG255" s="29"/>
      <c r="JMH255" s="29"/>
      <c r="JMI255" s="29"/>
      <c r="JMJ255" s="29"/>
      <c r="JMK255" s="29"/>
      <c r="JML255" s="29"/>
      <c r="JMM255" s="29"/>
      <c r="JMN255" s="29"/>
      <c r="JMO255" s="29"/>
      <c r="JMP255" s="29"/>
      <c r="JMQ255" s="29"/>
      <c r="JMR255" s="29"/>
      <c r="JMS255" s="29"/>
      <c r="JMT255" s="29"/>
      <c r="JMU255" s="29"/>
      <c r="JMV255" s="29"/>
      <c r="JMW255" s="29"/>
      <c r="JMX255" s="29"/>
      <c r="JMY255" s="29"/>
      <c r="JMZ255" s="29"/>
      <c r="JNA255" s="29"/>
      <c r="JNB255" s="29"/>
      <c r="JNC255" s="29"/>
      <c r="JND255" s="29"/>
      <c r="JNE255" s="29"/>
      <c r="JNF255" s="29"/>
      <c r="JNG255" s="29"/>
      <c r="JNH255" s="29"/>
      <c r="JNI255" s="29"/>
      <c r="JNJ255" s="29"/>
      <c r="JNK255" s="29"/>
      <c r="JNL255" s="29"/>
      <c r="JNM255" s="29"/>
      <c r="JNN255" s="29"/>
      <c r="JNO255" s="29"/>
      <c r="JNP255" s="29"/>
      <c r="JNQ255" s="29"/>
      <c r="JNR255" s="29"/>
      <c r="JNS255" s="29"/>
      <c r="JNT255" s="29"/>
      <c r="JNU255" s="29"/>
      <c r="JNV255" s="29"/>
      <c r="JNW255" s="29"/>
      <c r="JNX255" s="29"/>
      <c r="JNY255" s="29"/>
      <c r="JNZ255" s="29"/>
      <c r="JOA255" s="29"/>
      <c r="JOB255" s="29"/>
      <c r="JOC255" s="29"/>
      <c r="JOD255" s="29"/>
      <c r="JOE255" s="29"/>
      <c r="JOF255" s="29"/>
      <c r="JOG255" s="29"/>
      <c r="JOH255" s="29"/>
      <c r="JOI255" s="29"/>
      <c r="JOJ255" s="29"/>
      <c r="JOK255" s="29"/>
      <c r="JOL255" s="29"/>
      <c r="JOM255" s="29"/>
      <c r="JON255" s="29"/>
      <c r="JOO255" s="29"/>
      <c r="JOP255" s="29"/>
      <c r="JOQ255" s="29"/>
      <c r="JOR255" s="29"/>
      <c r="JOS255" s="29"/>
      <c r="JOT255" s="29"/>
      <c r="JOU255" s="29"/>
      <c r="JOV255" s="29"/>
      <c r="JOW255" s="29"/>
      <c r="JOX255" s="29"/>
      <c r="JOY255" s="29"/>
      <c r="JOZ255" s="29"/>
      <c r="JPA255" s="29"/>
      <c r="JPB255" s="29"/>
      <c r="JPC255" s="29"/>
      <c r="JPD255" s="29"/>
      <c r="JPE255" s="29"/>
      <c r="JPF255" s="29"/>
      <c r="JPG255" s="29"/>
      <c r="JPH255" s="29"/>
      <c r="JPI255" s="29"/>
      <c r="JPJ255" s="29"/>
      <c r="JPK255" s="29"/>
      <c r="JPL255" s="29"/>
      <c r="JPM255" s="29"/>
      <c r="JPN255" s="29"/>
      <c r="JPO255" s="29"/>
      <c r="JPP255" s="29"/>
      <c r="JPQ255" s="29"/>
      <c r="JPR255" s="29"/>
      <c r="JPS255" s="29"/>
      <c r="JPT255" s="29"/>
      <c r="JPU255" s="29"/>
      <c r="JPV255" s="29"/>
      <c r="JPW255" s="29"/>
      <c r="JPX255" s="29"/>
      <c r="JPY255" s="29"/>
      <c r="JPZ255" s="29"/>
      <c r="JQA255" s="29"/>
      <c r="JQB255" s="29"/>
      <c r="JQC255" s="29"/>
      <c r="JQD255" s="29"/>
      <c r="JQE255" s="29"/>
      <c r="JQF255" s="29"/>
      <c r="JQG255" s="29"/>
      <c r="JQH255" s="29"/>
      <c r="JQI255" s="29"/>
      <c r="JQJ255" s="29"/>
      <c r="JQK255" s="29"/>
      <c r="JQL255" s="29"/>
      <c r="JQM255" s="29"/>
      <c r="JQN255" s="29"/>
      <c r="JQO255" s="29"/>
      <c r="JQP255" s="29"/>
      <c r="JQQ255" s="29"/>
      <c r="JQR255" s="29"/>
      <c r="JQS255" s="29"/>
      <c r="JQT255" s="29"/>
      <c r="JQU255" s="29"/>
      <c r="JQV255" s="29"/>
      <c r="JQW255" s="29"/>
      <c r="JQX255" s="29"/>
      <c r="JQY255" s="29"/>
      <c r="JQZ255" s="29"/>
      <c r="JRA255" s="29"/>
      <c r="JRB255" s="29"/>
      <c r="JRC255" s="29"/>
      <c r="JRD255" s="29"/>
      <c r="JRE255" s="29"/>
      <c r="JRF255" s="29"/>
      <c r="JRG255" s="29"/>
      <c r="JRH255" s="29"/>
      <c r="JRI255" s="29"/>
      <c r="JRJ255" s="29"/>
      <c r="JRK255" s="29"/>
      <c r="JRL255" s="29"/>
      <c r="JRM255" s="29"/>
      <c r="JRN255" s="29"/>
      <c r="JRO255" s="29"/>
      <c r="JRP255" s="29"/>
      <c r="JRQ255" s="29"/>
      <c r="JRR255" s="29"/>
      <c r="JRS255" s="29"/>
      <c r="JRT255" s="29"/>
      <c r="JRU255" s="29"/>
      <c r="JRV255" s="29"/>
      <c r="JRW255" s="29"/>
      <c r="JRX255" s="29"/>
      <c r="JRY255" s="29"/>
      <c r="JRZ255" s="29"/>
      <c r="JSA255" s="29"/>
      <c r="JSB255" s="29"/>
      <c r="JSC255" s="29"/>
      <c r="JSD255" s="29"/>
      <c r="JSE255" s="29"/>
      <c r="JSF255" s="29"/>
      <c r="JSG255" s="29"/>
      <c r="JSH255" s="29"/>
      <c r="JSI255" s="29"/>
      <c r="JSJ255" s="29"/>
      <c r="JSK255" s="29"/>
      <c r="JSL255" s="29"/>
      <c r="JSM255" s="29"/>
      <c r="JSN255" s="29"/>
      <c r="JSO255" s="29"/>
      <c r="JSP255" s="29"/>
      <c r="JSQ255" s="29"/>
      <c r="JSR255" s="29"/>
      <c r="JSS255" s="29"/>
      <c r="JST255" s="29"/>
      <c r="JSU255" s="29"/>
      <c r="JSV255" s="29"/>
      <c r="JSW255" s="29"/>
      <c r="JSX255" s="29"/>
      <c r="JSY255" s="29"/>
      <c r="JSZ255" s="29"/>
      <c r="JTA255" s="29"/>
      <c r="JTB255" s="29"/>
      <c r="JTC255" s="29"/>
      <c r="JTD255" s="29"/>
      <c r="JTE255" s="29"/>
      <c r="JTF255" s="29"/>
      <c r="JTG255" s="29"/>
      <c r="JTH255" s="29"/>
      <c r="JTI255" s="29"/>
      <c r="JTJ255" s="29"/>
      <c r="JTK255" s="29"/>
      <c r="JTL255" s="29"/>
      <c r="JTM255" s="29"/>
      <c r="JTN255" s="29"/>
      <c r="JTO255" s="29"/>
      <c r="JTP255" s="29"/>
      <c r="JTQ255" s="29"/>
      <c r="JTR255" s="29"/>
      <c r="JTS255" s="29"/>
      <c r="JTT255" s="29"/>
      <c r="JTU255" s="29"/>
      <c r="JTV255" s="29"/>
      <c r="JTW255" s="29"/>
      <c r="JTX255" s="29"/>
      <c r="JTY255" s="29"/>
      <c r="JTZ255" s="29"/>
      <c r="JUA255" s="29"/>
      <c r="JUB255" s="29"/>
      <c r="JUC255" s="29"/>
      <c r="JUD255" s="29"/>
      <c r="JUE255" s="29"/>
      <c r="JUF255" s="29"/>
      <c r="JUG255" s="29"/>
      <c r="JUH255" s="29"/>
      <c r="JUI255" s="29"/>
      <c r="JUJ255" s="29"/>
      <c r="JUK255" s="29"/>
      <c r="JUL255" s="29"/>
      <c r="JUM255" s="29"/>
      <c r="JUN255" s="29"/>
      <c r="JUO255" s="29"/>
      <c r="JUP255" s="29"/>
      <c r="JUQ255" s="29"/>
      <c r="JUR255" s="29"/>
      <c r="JUS255" s="29"/>
      <c r="JUT255" s="29"/>
      <c r="JUU255" s="29"/>
      <c r="JUV255" s="29"/>
      <c r="JUW255" s="29"/>
      <c r="JUX255" s="29"/>
      <c r="JUY255" s="29"/>
      <c r="JUZ255" s="29"/>
      <c r="JVA255" s="29"/>
      <c r="JVB255" s="29"/>
      <c r="JVC255" s="29"/>
      <c r="JVD255" s="29"/>
      <c r="JVE255" s="29"/>
      <c r="JVF255" s="29"/>
      <c r="JVG255" s="29"/>
      <c r="JVH255" s="29"/>
      <c r="JVI255" s="29"/>
      <c r="JVJ255" s="29"/>
      <c r="JVK255" s="29"/>
      <c r="JVL255" s="29"/>
      <c r="JVM255" s="29"/>
      <c r="JVN255" s="29"/>
      <c r="JVO255" s="29"/>
      <c r="JVP255" s="29"/>
      <c r="JVQ255" s="29"/>
      <c r="JVR255" s="29"/>
      <c r="JVS255" s="29"/>
      <c r="JVT255" s="29"/>
      <c r="JVU255" s="29"/>
      <c r="JVV255" s="29"/>
      <c r="JVW255" s="29"/>
      <c r="JVX255" s="29"/>
      <c r="JVY255" s="29"/>
      <c r="JVZ255" s="29"/>
      <c r="JWA255" s="29"/>
      <c r="JWB255" s="29"/>
      <c r="JWC255" s="29"/>
      <c r="JWD255" s="29"/>
      <c r="JWE255" s="29"/>
      <c r="JWF255" s="29"/>
      <c r="JWG255" s="29"/>
      <c r="JWH255" s="29"/>
      <c r="JWI255" s="29"/>
      <c r="JWJ255" s="29"/>
      <c r="JWK255" s="29"/>
      <c r="JWL255" s="29"/>
      <c r="JWM255" s="29"/>
      <c r="JWN255" s="29"/>
      <c r="JWO255" s="29"/>
      <c r="JWP255" s="29"/>
      <c r="JWQ255" s="29"/>
      <c r="JWR255" s="29"/>
      <c r="JWS255" s="29"/>
      <c r="JWT255" s="29"/>
      <c r="JWU255" s="29"/>
      <c r="JWV255" s="29"/>
      <c r="JWW255" s="29"/>
      <c r="JWX255" s="29"/>
      <c r="JWY255" s="29"/>
      <c r="JWZ255" s="29"/>
      <c r="JXA255" s="29"/>
      <c r="JXB255" s="29"/>
      <c r="JXC255" s="29"/>
      <c r="JXD255" s="29"/>
      <c r="JXE255" s="29"/>
      <c r="JXF255" s="29"/>
      <c r="JXG255" s="29"/>
      <c r="JXH255" s="29"/>
      <c r="JXI255" s="29"/>
      <c r="JXJ255" s="29"/>
      <c r="JXK255" s="29"/>
      <c r="JXL255" s="29"/>
      <c r="JXM255" s="29"/>
      <c r="JXN255" s="29"/>
      <c r="JXO255" s="29"/>
      <c r="JXP255" s="29"/>
      <c r="JXQ255" s="29"/>
      <c r="JXR255" s="29"/>
      <c r="JXS255" s="29"/>
      <c r="JXT255" s="29"/>
      <c r="JXU255" s="29"/>
      <c r="JXV255" s="29"/>
      <c r="JXW255" s="29"/>
      <c r="JXX255" s="29"/>
      <c r="JXY255" s="29"/>
      <c r="JXZ255" s="29"/>
      <c r="JYA255" s="29"/>
      <c r="JYB255" s="29"/>
      <c r="JYC255" s="29"/>
      <c r="JYD255" s="29"/>
      <c r="JYE255" s="29"/>
      <c r="JYF255" s="29"/>
      <c r="JYG255" s="29"/>
      <c r="JYH255" s="29"/>
      <c r="JYI255" s="29"/>
      <c r="JYJ255" s="29"/>
      <c r="JYK255" s="29"/>
      <c r="JYL255" s="29"/>
      <c r="JYM255" s="29"/>
      <c r="JYN255" s="29"/>
      <c r="JYO255" s="29"/>
      <c r="JYP255" s="29"/>
      <c r="JYQ255" s="29"/>
      <c r="JYR255" s="29"/>
      <c r="JYS255" s="29"/>
      <c r="JYT255" s="29"/>
      <c r="JYU255" s="29"/>
      <c r="JYV255" s="29"/>
      <c r="JYW255" s="29"/>
      <c r="JYX255" s="29"/>
      <c r="JYY255" s="29"/>
      <c r="JYZ255" s="29"/>
      <c r="JZA255" s="29"/>
      <c r="JZB255" s="29"/>
      <c r="JZC255" s="29"/>
      <c r="JZD255" s="29"/>
      <c r="JZE255" s="29"/>
      <c r="JZF255" s="29"/>
      <c r="JZG255" s="29"/>
      <c r="JZH255" s="29"/>
      <c r="JZI255" s="29"/>
      <c r="JZJ255" s="29"/>
      <c r="JZK255" s="29"/>
      <c r="JZL255" s="29"/>
      <c r="JZM255" s="29"/>
      <c r="JZN255" s="29"/>
      <c r="JZO255" s="29"/>
      <c r="JZP255" s="29"/>
      <c r="JZQ255" s="29"/>
      <c r="JZR255" s="29"/>
      <c r="JZS255" s="29"/>
      <c r="JZT255" s="29"/>
      <c r="JZU255" s="29"/>
      <c r="JZV255" s="29"/>
      <c r="JZW255" s="29"/>
      <c r="JZX255" s="29"/>
      <c r="JZY255" s="29"/>
      <c r="JZZ255" s="29"/>
      <c r="KAA255" s="29"/>
      <c r="KAB255" s="29"/>
      <c r="KAC255" s="29"/>
      <c r="KAD255" s="29"/>
      <c r="KAE255" s="29"/>
      <c r="KAF255" s="29"/>
      <c r="KAG255" s="29"/>
      <c r="KAH255" s="29"/>
      <c r="KAI255" s="29"/>
      <c r="KAJ255" s="29"/>
      <c r="KAK255" s="29"/>
      <c r="KAL255" s="29"/>
      <c r="KAM255" s="29"/>
      <c r="KAN255" s="29"/>
      <c r="KAO255" s="29"/>
      <c r="KAP255" s="29"/>
      <c r="KAQ255" s="29"/>
      <c r="KAR255" s="29"/>
      <c r="KAS255" s="29"/>
      <c r="KAT255" s="29"/>
      <c r="KAU255" s="29"/>
      <c r="KAV255" s="29"/>
      <c r="KAW255" s="29"/>
      <c r="KAX255" s="29"/>
      <c r="KAY255" s="29"/>
      <c r="KAZ255" s="29"/>
      <c r="KBA255" s="29"/>
      <c r="KBB255" s="29"/>
      <c r="KBC255" s="29"/>
      <c r="KBD255" s="29"/>
      <c r="KBE255" s="29"/>
      <c r="KBF255" s="29"/>
      <c r="KBG255" s="29"/>
      <c r="KBH255" s="29"/>
      <c r="KBI255" s="29"/>
      <c r="KBJ255" s="29"/>
      <c r="KBK255" s="29"/>
      <c r="KBL255" s="29"/>
      <c r="KBM255" s="29"/>
      <c r="KBN255" s="29"/>
      <c r="KBO255" s="29"/>
      <c r="KBP255" s="29"/>
      <c r="KBQ255" s="29"/>
      <c r="KBR255" s="29"/>
      <c r="KBS255" s="29"/>
      <c r="KBT255" s="29"/>
      <c r="KBU255" s="29"/>
      <c r="KBV255" s="29"/>
      <c r="KBW255" s="29"/>
      <c r="KBX255" s="29"/>
      <c r="KBY255" s="29"/>
      <c r="KBZ255" s="29"/>
      <c r="KCA255" s="29"/>
      <c r="KCB255" s="29"/>
      <c r="KCC255" s="29"/>
      <c r="KCD255" s="29"/>
      <c r="KCE255" s="29"/>
      <c r="KCF255" s="29"/>
      <c r="KCG255" s="29"/>
      <c r="KCH255" s="29"/>
      <c r="KCI255" s="29"/>
      <c r="KCJ255" s="29"/>
      <c r="KCK255" s="29"/>
      <c r="KCL255" s="29"/>
      <c r="KCM255" s="29"/>
      <c r="KCN255" s="29"/>
      <c r="KCO255" s="29"/>
      <c r="KCP255" s="29"/>
      <c r="KCQ255" s="29"/>
      <c r="KCR255" s="29"/>
      <c r="KCS255" s="29"/>
      <c r="KCT255" s="29"/>
      <c r="KCU255" s="29"/>
      <c r="KCV255" s="29"/>
      <c r="KCW255" s="29"/>
      <c r="KCX255" s="29"/>
      <c r="KCY255" s="29"/>
      <c r="KCZ255" s="29"/>
      <c r="KDA255" s="29"/>
      <c r="KDB255" s="29"/>
      <c r="KDC255" s="29"/>
      <c r="KDD255" s="29"/>
      <c r="KDE255" s="29"/>
      <c r="KDF255" s="29"/>
      <c r="KDG255" s="29"/>
      <c r="KDH255" s="29"/>
      <c r="KDI255" s="29"/>
      <c r="KDJ255" s="29"/>
      <c r="KDK255" s="29"/>
      <c r="KDL255" s="29"/>
      <c r="KDM255" s="29"/>
      <c r="KDN255" s="29"/>
      <c r="KDO255" s="29"/>
      <c r="KDP255" s="29"/>
      <c r="KDQ255" s="29"/>
      <c r="KDR255" s="29"/>
      <c r="KDS255" s="29"/>
      <c r="KDT255" s="29"/>
      <c r="KDU255" s="29"/>
      <c r="KDV255" s="29"/>
      <c r="KDW255" s="29"/>
      <c r="KDX255" s="29"/>
      <c r="KDY255" s="29"/>
      <c r="KDZ255" s="29"/>
      <c r="KEA255" s="29"/>
      <c r="KEB255" s="29"/>
      <c r="KEC255" s="29"/>
      <c r="KED255" s="29"/>
      <c r="KEE255" s="29"/>
      <c r="KEF255" s="29"/>
      <c r="KEG255" s="29"/>
      <c r="KEH255" s="29"/>
      <c r="KEI255" s="29"/>
      <c r="KEJ255" s="29"/>
      <c r="KEK255" s="29"/>
      <c r="KEL255" s="29"/>
      <c r="KEM255" s="29"/>
      <c r="KEN255" s="29"/>
      <c r="KEO255" s="29"/>
      <c r="KEP255" s="29"/>
      <c r="KEQ255" s="29"/>
      <c r="KER255" s="29"/>
      <c r="KES255" s="29"/>
      <c r="KET255" s="29"/>
      <c r="KEU255" s="29"/>
      <c r="KEV255" s="29"/>
      <c r="KEW255" s="29"/>
      <c r="KEX255" s="29"/>
      <c r="KEY255" s="29"/>
      <c r="KEZ255" s="29"/>
      <c r="KFA255" s="29"/>
      <c r="KFB255" s="29"/>
      <c r="KFC255" s="29"/>
      <c r="KFD255" s="29"/>
      <c r="KFE255" s="29"/>
      <c r="KFF255" s="29"/>
      <c r="KFG255" s="29"/>
      <c r="KFH255" s="29"/>
      <c r="KFI255" s="29"/>
      <c r="KFJ255" s="29"/>
      <c r="KFK255" s="29"/>
      <c r="KFL255" s="29"/>
      <c r="KFM255" s="29"/>
      <c r="KFN255" s="29"/>
      <c r="KFO255" s="29"/>
      <c r="KFP255" s="29"/>
      <c r="KFQ255" s="29"/>
      <c r="KFR255" s="29"/>
      <c r="KFS255" s="29"/>
      <c r="KFT255" s="29"/>
      <c r="KFU255" s="29"/>
      <c r="KFV255" s="29"/>
      <c r="KFW255" s="29"/>
      <c r="KFX255" s="29"/>
      <c r="KFY255" s="29"/>
      <c r="KFZ255" s="29"/>
      <c r="KGA255" s="29"/>
      <c r="KGB255" s="29"/>
      <c r="KGC255" s="29"/>
      <c r="KGD255" s="29"/>
      <c r="KGE255" s="29"/>
      <c r="KGF255" s="29"/>
      <c r="KGG255" s="29"/>
      <c r="KGH255" s="29"/>
      <c r="KGI255" s="29"/>
      <c r="KGJ255" s="29"/>
      <c r="KGK255" s="29"/>
      <c r="KGL255" s="29"/>
      <c r="KGM255" s="29"/>
      <c r="KGN255" s="29"/>
      <c r="KGO255" s="29"/>
      <c r="KGP255" s="29"/>
      <c r="KGQ255" s="29"/>
      <c r="KGR255" s="29"/>
      <c r="KGS255" s="29"/>
      <c r="KGT255" s="29"/>
      <c r="KGU255" s="29"/>
      <c r="KGV255" s="29"/>
      <c r="KGW255" s="29"/>
      <c r="KGX255" s="29"/>
      <c r="KGY255" s="29"/>
      <c r="KGZ255" s="29"/>
      <c r="KHA255" s="29"/>
      <c r="KHB255" s="29"/>
      <c r="KHC255" s="29"/>
      <c r="KHD255" s="29"/>
      <c r="KHE255" s="29"/>
      <c r="KHF255" s="29"/>
      <c r="KHG255" s="29"/>
      <c r="KHH255" s="29"/>
      <c r="KHI255" s="29"/>
      <c r="KHJ255" s="29"/>
      <c r="KHK255" s="29"/>
      <c r="KHL255" s="29"/>
      <c r="KHM255" s="29"/>
      <c r="KHN255" s="29"/>
      <c r="KHO255" s="29"/>
      <c r="KHP255" s="29"/>
      <c r="KHQ255" s="29"/>
      <c r="KHR255" s="29"/>
      <c r="KHS255" s="29"/>
      <c r="KHT255" s="29"/>
      <c r="KHU255" s="29"/>
      <c r="KHV255" s="29"/>
      <c r="KHW255" s="29"/>
      <c r="KHX255" s="29"/>
      <c r="KHY255" s="29"/>
      <c r="KHZ255" s="29"/>
      <c r="KIA255" s="29"/>
      <c r="KIB255" s="29"/>
      <c r="KIC255" s="29"/>
      <c r="KID255" s="29"/>
      <c r="KIE255" s="29"/>
      <c r="KIF255" s="29"/>
      <c r="KIG255" s="29"/>
      <c r="KIH255" s="29"/>
      <c r="KII255" s="29"/>
      <c r="KIJ255" s="29"/>
      <c r="KIK255" s="29"/>
      <c r="KIL255" s="29"/>
      <c r="KIM255" s="29"/>
      <c r="KIN255" s="29"/>
      <c r="KIO255" s="29"/>
      <c r="KIP255" s="29"/>
      <c r="KIQ255" s="29"/>
      <c r="KIR255" s="29"/>
      <c r="KIS255" s="29"/>
      <c r="KIT255" s="29"/>
      <c r="KIU255" s="29"/>
      <c r="KIV255" s="29"/>
      <c r="KIW255" s="29"/>
      <c r="KIX255" s="29"/>
      <c r="KIY255" s="29"/>
      <c r="KIZ255" s="29"/>
      <c r="KJA255" s="29"/>
      <c r="KJB255" s="29"/>
      <c r="KJC255" s="29"/>
      <c r="KJD255" s="29"/>
      <c r="KJE255" s="29"/>
      <c r="KJF255" s="29"/>
      <c r="KJG255" s="29"/>
      <c r="KJH255" s="29"/>
      <c r="KJI255" s="29"/>
      <c r="KJJ255" s="29"/>
      <c r="KJK255" s="29"/>
      <c r="KJL255" s="29"/>
      <c r="KJM255" s="29"/>
      <c r="KJN255" s="29"/>
      <c r="KJO255" s="29"/>
      <c r="KJP255" s="29"/>
      <c r="KJQ255" s="29"/>
      <c r="KJR255" s="29"/>
      <c r="KJS255" s="29"/>
      <c r="KJT255" s="29"/>
      <c r="KJU255" s="29"/>
      <c r="KJV255" s="29"/>
      <c r="KJW255" s="29"/>
      <c r="KJX255" s="29"/>
      <c r="KJY255" s="29"/>
      <c r="KJZ255" s="29"/>
      <c r="KKA255" s="29"/>
      <c r="KKB255" s="29"/>
      <c r="KKC255" s="29"/>
      <c r="KKD255" s="29"/>
      <c r="KKE255" s="29"/>
      <c r="KKF255" s="29"/>
      <c r="KKG255" s="29"/>
      <c r="KKH255" s="29"/>
      <c r="KKI255" s="29"/>
      <c r="KKJ255" s="29"/>
      <c r="KKK255" s="29"/>
      <c r="KKL255" s="29"/>
      <c r="KKM255" s="29"/>
      <c r="KKN255" s="29"/>
      <c r="KKO255" s="29"/>
      <c r="KKP255" s="29"/>
      <c r="KKQ255" s="29"/>
      <c r="KKR255" s="29"/>
      <c r="KKS255" s="29"/>
      <c r="KKT255" s="29"/>
      <c r="KKU255" s="29"/>
      <c r="KKV255" s="29"/>
      <c r="KKW255" s="29"/>
      <c r="KKX255" s="29"/>
      <c r="KKY255" s="29"/>
      <c r="KKZ255" s="29"/>
      <c r="KLA255" s="29"/>
      <c r="KLB255" s="29"/>
      <c r="KLC255" s="29"/>
      <c r="KLD255" s="29"/>
      <c r="KLE255" s="29"/>
      <c r="KLF255" s="29"/>
      <c r="KLG255" s="29"/>
      <c r="KLH255" s="29"/>
      <c r="KLI255" s="29"/>
      <c r="KLJ255" s="29"/>
      <c r="KLK255" s="29"/>
      <c r="KLL255" s="29"/>
      <c r="KLM255" s="29"/>
      <c r="KLN255" s="29"/>
      <c r="KLO255" s="29"/>
      <c r="KLP255" s="29"/>
      <c r="KLQ255" s="29"/>
      <c r="KLR255" s="29"/>
      <c r="KLS255" s="29"/>
      <c r="KLT255" s="29"/>
      <c r="KLU255" s="29"/>
      <c r="KLV255" s="29"/>
      <c r="KLW255" s="29"/>
      <c r="KLX255" s="29"/>
      <c r="KLY255" s="29"/>
      <c r="KLZ255" s="29"/>
      <c r="KMA255" s="29"/>
      <c r="KMB255" s="29"/>
      <c r="KMC255" s="29"/>
      <c r="KMD255" s="29"/>
      <c r="KME255" s="29"/>
      <c r="KMF255" s="29"/>
      <c r="KMG255" s="29"/>
      <c r="KMH255" s="29"/>
      <c r="KMI255" s="29"/>
      <c r="KMJ255" s="29"/>
      <c r="KMK255" s="29"/>
      <c r="KML255" s="29"/>
      <c r="KMM255" s="29"/>
      <c r="KMN255" s="29"/>
      <c r="KMO255" s="29"/>
      <c r="KMP255" s="29"/>
      <c r="KMQ255" s="29"/>
      <c r="KMR255" s="29"/>
      <c r="KMS255" s="29"/>
      <c r="KMT255" s="29"/>
      <c r="KMU255" s="29"/>
      <c r="KMV255" s="29"/>
      <c r="KMW255" s="29"/>
      <c r="KMX255" s="29"/>
      <c r="KMY255" s="29"/>
      <c r="KMZ255" s="29"/>
      <c r="KNA255" s="29"/>
      <c r="KNB255" s="29"/>
      <c r="KNC255" s="29"/>
      <c r="KND255" s="29"/>
      <c r="KNE255" s="29"/>
      <c r="KNF255" s="29"/>
      <c r="KNG255" s="29"/>
      <c r="KNH255" s="29"/>
      <c r="KNI255" s="29"/>
      <c r="KNJ255" s="29"/>
      <c r="KNK255" s="29"/>
      <c r="KNL255" s="29"/>
      <c r="KNM255" s="29"/>
      <c r="KNN255" s="29"/>
      <c r="KNO255" s="29"/>
      <c r="KNP255" s="29"/>
      <c r="KNQ255" s="29"/>
      <c r="KNR255" s="29"/>
      <c r="KNS255" s="29"/>
      <c r="KNT255" s="29"/>
      <c r="KNU255" s="29"/>
      <c r="KNV255" s="29"/>
      <c r="KNW255" s="29"/>
      <c r="KNX255" s="29"/>
      <c r="KNY255" s="29"/>
      <c r="KNZ255" s="29"/>
      <c r="KOA255" s="29"/>
      <c r="KOB255" s="29"/>
      <c r="KOC255" s="29"/>
      <c r="KOD255" s="29"/>
      <c r="KOE255" s="29"/>
      <c r="KOF255" s="29"/>
      <c r="KOG255" s="29"/>
      <c r="KOH255" s="29"/>
      <c r="KOI255" s="29"/>
      <c r="KOJ255" s="29"/>
      <c r="KOK255" s="29"/>
      <c r="KOL255" s="29"/>
      <c r="KOM255" s="29"/>
      <c r="KON255" s="29"/>
      <c r="KOO255" s="29"/>
      <c r="KOP255" s="29"/>
      <c r="KOQ255" s="29"/>
      <c r="KOR255" s="29"/>
      <c r="KOS255" s="29"/>
      <c r="KOT255" s="29"/>
      <c r="KOU255" s="29"/>
      <c r="KOV255" s="29"/>
      <c r="KOW255" s="29"/>
      <c r="KOX255" s="29"/>
      <c r="KOY255" s="29"/>
      <c r="KOZ255" s="29"/>
      <c r="KPA255" s="29"/>
      <c r="KPB255" s="29"/>
      <c r="KPC255" s="29"/>
      <c r="KPD255" s="29"/>
      <c r="KPE255" s="29"/>
      <c r="KPF255" s="29"/>
      <c r="KPG255" s="29"/>
      <c r="KPH255" s="29"/>
      <c r="KPI255" s="29"/>
      <c r="KPJ255" s="29"/>
      <c r="KPK255" s="29"/>
      <c r="KPL255" s="29"/>
      <c r="KPM255" s="29"/>
      <c r="KPN255" s="29"/>
      <c r="KPO255" s="29"/>
      <c r="KPP255" s="29"/>
      <c r="KPQ255" s="29"/>
      <c r="KPR255" s="29"/>
      <c r="KPS255" s="29"/>
      <c r="KPT255" s="29"/>
      <c r="KPU255" s="29"/>
      <c r="KPV255" s="29"/>
      <c r="KPW255" s="29"/>
      <c r="KPX255" s="29"/>
      <c r="KPY255" s="29"/>
      <c r="KPZ255" s="29"/>
      <c r="KQA255" s="29"/>
      <c r="KQB255" s="29"/>
      <c r="KQC255" s="29"/>
      <c r="KQD255" s="29"/>
      <c r="KQE255" s="29"/>
      <c r="KQF255" s="29"/>
      <c r="KQG255" s="29"/>
      <c r="KQH255" s="29"/>
      <c r="KQI255" s="29"/>
      <c r="KQJ255" s="29"/>
      <c r="KQK255" s="29"/>
      <c r="KQL255" s="29"/>
      <c r="KQM255" s="29"/>
      <c r="KQN255" s="29"/>
      <c r="KQO255" s="29"/>
      <c r="KQP255" s="29"/>
      <c r="KQQ255" s="29"/>
      <c r="KQR255" s="29"/>
      <c r="KQS255" s="29"/>
      <c r="KQT255" s="29"/>
      <c r="KQU255" s="29"/>
      <c r="KQV255" s="29"/>
      <c r="KQW255" s="29"/>
      <c r="KQX255" s="29"/>
      <c r="KQY255" s="29"/>
      <c r="KQZ255" s="29"/>
      <c r="KRA255" s="29"/>
      <c r="KRB255" s="29"/>
      <c r="KRC255" s="29"/>
      <c r="KRD255" s="29"/>
      <c r="KRE255" s="29"/>
      <c r="KRF255" s="29"/>
      <c r="KRG255" s="29"/>
      <c r="KRH255" s="29"/>
      <c r="KRI255" s="29"/>
      <c r="KRJ255" s="29"/>
      <c r="KRK255" s="29"/>
      <c r="KRL255" s="29"/>
      <c r="KRM255" s="29"/>
      <c r="KRN255" s="29"/>
      <c r="KRO255" s="29"/>
      <c r="KRP255" s="29"/>
      <c r="KRQ255" s="29"/>
      <c r="KRR255" s="29"/>
      <c r="KRS255" s="29"/>
      <c r="KRT255" s="29"/>
      <c r="KRU255" s="29"/>
      <c r="KRV255" s="29"/>
      <c r="KRW255" s="29"/>
      <c r="KRX255" s="29"/>
      <c r="KRY255" s="29"/>
      <c r="KRZ255" s="29"/>
      <c r="KSA255" s="29"/>
      <c r="KSB255" s="29"/>
      <c r="KSC255" s="29"/>
      <c r="KSD255" s="29"/>
      <c r="KSE255" s="29"/>
      <c r="KSF255" s="29"/>
      <c r="KSG255" s="29"/>
      <c r="KSH255" s="29"/>
      <c r="KSI255" s="29"/>
      <c r="KSJ255" s="29"/>
      <c r="KSK255" s="29"/>
      <c r="KSL255" s="29"/>
      <c r="KSM255" s="29"/>
      <c r="KSN255" s="29"/>
      <c r="KSO255" s="29"/>
      <c r="KSP255" s="29"/>
      <c r="KSQ255" s="29"/>
      <c r="KSR255" s="29"/>
      <c r="KSS255" s="29"/>
      <c r="KST255" s="29"/>
      <c r="KSU255" s="29"/>
      <c r="KSV255" s="29"/>
      <c r="KSW255" s="29"/>
      <c r="KSX255" s="29"/>
      <c r="KSY255" s="29"/>
      <c r="KSZ255" s="29"/>
      <c r="KTA255" s="29"/>
      <c r="KTB255" s="29"/>
      <c r="KTC255" s="29"/>
      <c r="KTD255" s="29"/>
      <c r="KTE255" s="29"/>
      <c r="KTF255" s="29"/>
      <c r="KTG255" s="29"/>
      <c r="KTH255" s="29"/>
      <c r="KTI255" s="29"/>
      <c r="KTJ255" s="29"/>
      <c r="KTK255" s="29"/>
      <c r="KTL255" s="29"/>
      <c r="KTM255" s="29"/>
      <c r="KTN255" s="29"/>
      <c r="KTO255" s="29"/>
      <c r="KTP255" s="29"/>
      <c r="KTQ255" s="29"/>
      <c r="KTR255" s="29"/>
      <c r="KTS255" s="29"/>
      <c r="KTT255" s="29"/>
      <c r="KTU255" s="29"/>
      <c r="KTV255" s="29"/>
      <c r="KTW255" s="29"/>
      <c r="KTX255" s="29"/>
      <c r="KTY255" s="29"/>
      <c r="KTZ255" s="29"/>
      <c r="KUA255" s="29"/>
      <c r="KUB255" s="29"/>
      <c r="KUC255" s="29"/>
      <c r="KUD255" s="29"/>
      <c r="KUE255" s="29"/>
      <c r="KUF255" s="29"/>
      <c r="KUG255" s="29"/>
      <c r="KUH255" s="29"/>
      <c r="KUI255" s="29"/>
      <c r="KUJ255" s="29"/>
      <c r="KUK255" s="29"/>
      <c r="KUL255" s="29"/>
      <c r="KUM255" s="29"/>
      <c r="KUN255" s="29"/>
      <c r="KUO255" s="29"/>
      <c r="KUP255" s="29"/>
      <c r="KUQ255" s="29"/>
      <c r="KUR255" s="29"/>
      <c r="KUS255" s="29"/>
      <c r="KUT255" s="29"/>
      <c r="KUU255" s="29"/>
      <c r="KUV255" s="29"/>
      <c r="KUW255" s="29"/>
      <c r="KUX255" s="29"/>
      <c r="KUY255" s="29"/>
      <c r="KUZ255" s="29"/>
      <c r="KVA255" s="29"/>
      <c r="KVB255" s="29"/>
      <c r="KVC255" s="29"/>
      <c r="KVD255" s="29"/>
      <c r="KVE255" s="29"/>
      <c r="KVF255" s="29"/>
      <c r="KVG255" s="29"/>
      <c r="KVH255" s="29"/>
      <c r="KVI255" s="29"/>
      <c r="KVJ255" s="29"/>
      <c r="KVK255" s="29"/>
      <c r="KVL255" s="29"/>
      <c r="KVM255" s="29"/>
      <c r="KVN255" s="29"/>
      <c r="KVO255" s="29"/>
      <c r="KVP255" s="29"/>
      <c r="KVQ255" s="29"/>
      <c r="KVR255" s="29"/>
      <c r="KVS255" s="29"/>
      <c r="KVT255" s="29"/>
      <c r="KVU255" s="29"/>
      <c r="KVV255" s="29"/>
      <c r="KVW255" s="29"/>
      <c r="KVX255" s="29"/>
      <c r="KVY255" s="29"/>
      <c r="KVZ255" s="29"/>
      <c r="KWA255" s="29"/>
      <c r="KWB255" s="29"/>
      <c r="KWC255" s="29"/>
      <c r="KWD255" s="29"/>
      <c r="KWE255" s="29"/>
      <c r="KWF255" s="29"/>
      <c r="KWG255" s="29"/>
      <c r="KWH255" s="29"/>
      <c r="KWI255" s="29"/>
      <c r="KWJ255" s="29"/>
      <c r="KWK255" s="29"/>
      <c r="KWL255" s="29"/>
      <c r="KWM255" s="29"/>
      <c r="KWN255" s="29"/>
      <c r="KWO255" s="29"/>
      <c r="KWP255" s="29"/>
      <c r="KWQ255" s="29"/>
      <c r="KWR255" s="29"/>
      <c r="KWS255" s="29"/>
      <c r="KWT255" s="29"/>
      <c r="KWU255" s="29"/>
      <c r="KWV255" s="29"/>
      <c r="KWW255" s="29"/>
      <c r="KWX255" s="29"/>
      <c r="KWY255" s="29"/>
      <c r="KWZ255" s="29"/>
      <c r="KXA255" s="29"/>
      <c r="KXB255" s="29"/>
      <c r="KXC255" s="29"/>
      <c r="KXD255" s="29"/>
      <c r="KXE255" s="29"/>
      <c r="KXF255" s="29"/>
      <c r="KXG255" s="29"/>
      <c r="KXH255" s="29"/>
      <c r="KXI255" s="29"/>
      <c r="KXJ255" s="29"/>
      <c r="KXK255" s="29"/>
      <c r="KXL255" s="29"/>
      <c r="KXM255" s="29"/>
      <c r="KXN255" s="29"/>
      <c r="KXO255" s="29"/>
      <c r="KXP255" s="29"/>
      <c r="KXQ255" s="29"/>
      <c r="KXR255" s="29"/>
      <c r="KXS255" s="29"/>
      <c r="KXT255" s="29"/>
      <c r="KXU255" s="29"/>
      <c r="KXV255" s="29"/>
      <c r="KXW255" s="29"/>
      <c r="KXX255" s="29"/>
      <c r="KXY255" s="29"/>
      <c r="KXZ255" s="29"/>
      <c r="KYA255" s="29"/>
      <c r="KYB255" s="29"/>
      <c r="KYC255" s="29"/>
      <c r="KYD255" s="29"/>
      <c r="KYE255" s="29"/>
      <c r="KYF255" s="29"/>
      <c r="KYG255" s="29"/>
      <c r="KYH255" s="29"/>
      <c r="KYI255" s="29"/>
      <c r="KYJ255" s="29"/>
      <c r="KYK255" s="29"/>
      <c r="KYL255" s="29"/>
      <c r="KYM255" s="29"/>
      <c r="KYN255" s="29"/>
      <c r="KYO255" s="29"/>
      <c r="KYP255" s="29"/>
      <c r="KYQ255" s="29"/>
      <c r="KYR255" s="29"/>
      <c r="KYS255" s="29"/>
      <c r="KYT255" s="29"/>
      <c r="KYU255" s="29"/>
      <c r="KYV255" s="29"/>
      <c r="KYW255" s="29"/>
      <c r="KYX255" s="29"/>
      <c r="KYY255" s="29"/>
      <c r="KYZ255" s="29"/>
      <c r="KZA255" s="29"/>
      <c r="KZB255" s="29"/>
      <c r="KZC255" s="29"/>
      <c r="KZD255" s="29"/>
      <c r="KZE255" s="29"/>
      <c r="KZF255" s="29"/>
      <c r="KZG255" s="29"/>
      <c r="KZH255" s="29"/>
      <c r="KZI255" s="29"/>
      <c r="KZJ255" s="29"/>
      <c r="KZK255" s="29"/>
      <c r="KZL255" s="29"/>
      <c r="KZM255" s="29"/>
      <c r="KZN255" s="29"/>
      <c r="KZO255" s="29"/>
      <c r="KZP255" s="29"/>
      <c r="KZQ255" s="29"/>
      <c r="KZR255" s="29"/>
      <c r="KZS255" s="29"/>
      <c r="KZT255" s="29"/>
      <c r="KZU255" s="29"/>
      <c r="KZV255" s="29"/>
      <c r="KZW255" s="29"/>
      <c r="KZX255" s="29"/>
      <c r="KZY255" s="29"/>
      <c r="KZZ255" s="29"/>
      <c r="LAA255" s="29"/>
      <c r="LAB255" s="29"/>
      <c r="LAC255" s="29"/>
      <c r="LAD255" s="29"/>
      <c r="LAE255" s="29"/>
      <c r="LAF255" s="29"/>
      <c r="LAG255" s="29"/>
      <c r="LAH255" s="29"/>
      <c r="LAI255" s="29"/>
      <c r="LAJ255" s="29"/>
      <c r="LAK255" s="29"/>
      <c r="LAL255" s="29"/>
      <c r="LAM255" s="29"/>
      <c r="LAN255" s="29"/>
      <c r="LAO255" s="29"/>
      <c r="LAP255" s="29"/>
      <c r="LAQ255" s="29"/>
      <c r="LAR255" s="29"/>
      <c r="LAS255" s="29"/>
      <c r="LAT255" s="29"/>
      <c r="LAU255" s="29"/>
      <c r="LAV255" s="29"/>
      <c r="LAW255" s="29"/>
      <c r="LAX255" s="29"/>
      <c r="LAY255" s="29"/>
      <c r="LAZ255" s="29"/>
      <c r="LBA255" s="29"/>
      <c r="LBB255" s="29"/>
      <c r="LBC255" s="29"/>
      <c r="LBD255" s="29"/>
      <c r="LBE255" s="29"/>
      <c r="LBF255" s="29"/>
      <c r="LBG255" s="29"/>
      <c r="LBH255" s="29"/>
      <c r="LBI255" s="29"/>
      <c r="LBJ255" s="29"/>
      <c r="LBK255" s="29"/>
      <c r="LBL255" s="29"/>
      <c r="LBM255" s="29"/>
      <c r="LBN255" s="29"/>
      <c r="LBO255" s="29"/>
      <c r="LBP255" s="29"/>
      <c r="LBQ255" s="29"/>
      <c r="LBR255" s="29"/>
      <c r="LBS255" s="29"/>
      <c r="LBT255" s="29"/>
      <c r="LBU255" s="29"/>
      <c r="LBV255" s="29"/>
      <c r="LBW255" s="29"/>
      <c r="LBX255" s="29"/>
      <c r="LBY255" s="29"/>
      <c r="LBZ255" s="29"/>
      <c r="LCA255" s="29"/>
      <c r="LCB255" s="29"/>
      <c r="LCC255" s="29"/>
      <c r="LCD255" s="29"/>
      <c r="LCE255" s="29"/>
      <c r="LCF255" s="29"/>
      <c r="LCG255" s="29"/>
      <c r="LCH255" s="29"/>
      <c r="LCI255" s="29"/>
      <c r="LCJ255" s="29"/>
      <c r="LCK255" s="29"/>
      <c r="LCL255" s="29"/>
      <c r="LCM255" s="29"/>
      <c r="LCN255" s="29"/>
      <c r="LCO255" s="29"/>
      <c r="LCP255" s="29"/>
      <c r="LCQ255" s="29"/>
      <c r="LCR255" s="29"/>
      <c r="LCS255" s="29"/>
      <c r="LCT255" s="29"/>
      <c r="LCU255" s="29"/>
      <c r="LCV255" s="29"/>
      <c r="LCW255" s="29"/>
      <c r="LCX255" s="29"/>
      <c r="LCY255" s="29"/>
      <c r="LCZ255" s="29"/>
      <c r="LDA255" s="29"/>
      <c r="LDB255" s="29"/>
      <c r="LDC255" s="29"/>
      <c r="LDD255" s="29"/>
      <c r="LDE255" s="29"/>
      <c r="LDF255" s="29"/>
      <c r="LDG255" s="29"/>
      <c r="LDH255" s="29"/>
      <c r="LDI255" s="29"/>
      <c r="LDJ255" s="29"/>
      <c r="LDK255" s="29"/>
      <c r="LDL255" s="29"/>
      <c r="LDM255" s="29"/>
      <c r="LDN255" s="29"/>
      <c r="LDO255" s="29"/>
      <c r="LDP255" s="29"/>
      <c r="LDQ255" s="29"/>
      <c r="LDR255" s="29"/>
      <c r="LDS255" s="29"/>
      <c r="LDT255" s="29"/>
      <c r="LDU255" s="29"/>
      <c r="LDV255" s="29"/>
      <c r="LDW255" s="29"/>
      <c r="LDX255" s="29"/>
      <c r="LDY255" s="29"/>
      <c r="LDZ255" s="29"/>
      <c r="LEA255" s="29"/>
      <c r="LEB255" s="29"/>
      <c r="LEC255" s="29"/>
      <c r="LED255" s="29"/>
      <c r="LEE255" s="29"/>
      <c r="LEF255" s="29"/>
      <c r="LEG255" s="29"/>
      <c r="LEH255" s="29"/>
      <c r="LEI255" s="29"/>
      <c r="LEJ255" s="29"/>
      <c r="LEK255" s="29"/>
      <c r="LEL255" s="29"/>
      <c r="LEM255" s="29"/>
      <c r="LEN255" s="29"/>
      <c r="LEO255" s="29"/>
      <c r="LEP255" s="29"/>
      <c r="LEQ255" s="29"/>
      <c r="LER255" s="29"/>
      <c r="LES255" s="29"/>
      <c r="LET255" s="29"/>
      <c r="LEU255" s="29"/>
      <c r="LEV255" s="29"/>
      <c r="LEW255" s="29"/>
      <c r="LEX255" s="29"/>
      <c r="LEY255" s="29"/>
      <c r="LEZ255" s="29"/>
      <c r="LFA255" s="29"/>
      <c r="LFB255" s="29"/>
      <c r="LFC255" s="29"/>
      <c r="LFD255" s="29"/>
      <c r="LFE255" s="29"/>
      <c r="LFF255" s="29"/>
      <c r="LFG255" s="29"/>
      <c r="LFH255" s="29"/>
      <c r="LFI255" s="29"/>
      <c r="LFJ255" s="29"/>
      <c r="LFK255" s="29"/>
      <c r="LFL255" s="29"/>
      <c r="LFM255" s="29"/>
      <c r="LFN255" s="29"/>
      <c r="LFO255" s="29"/>
      <c r="LFP255" s="29"/>
      <c r="LFQ255" s="29"/>
      <c r="LFR255" s="29"/>
      <c r="LFS255" s="29"/>
      <c r="LFT255" s="29"/>
      <c r="LFU255" s="29"/>
      <c r="LFV255" s="29"/>
      <c r="LFW255" s="29"/>
      <c r="LFX255" s="29"/>
      <c r="LFY255" s="29"/>
      <c r="LFZ255" s="29"/>
      <c r="LGA255" s="29"/>
      <c r="LGB255" s="29"/>
      <c r="LGC255" s="29"/>
      <c r="LGD255" s="29"/>
      <c r="LGE255" s="29"/>
      <c r="LGF255" s="29"/>
      <c r="LGG255" s="29"/>
      <c r="LGH255" s="29"/>
      <c r="LGI255" s="29"/>
      <c r="LGJ255" s="29"/>
      <c r="LGK255" s="29"/>
      <c r="LGL255" s="29"/>
      <c r="LGM255" s="29"/>
      <c r="LGN255" s="29"/>
      <c r="LGO255" s="29"/>
      <c r="LGP255" s="29"/>
      <c r="LGQ255" s="29"/>
      <c r="LGR255" s="29"/>
      <c r="LGS255" s="29"/>
      <c r="LGT255" s="29"/>
      <c r="LGU255" s="29"/>
      <c r="LGV255" s="29"/>
      <c r="LGW255" s="29"/>
      <c r="LGX255" s="29"/>
      <c r="LGY255" s="29"/>
      <c r="LGZ255" s="29"/>
      <c r="LHA255" s="29"/>
      <c r="LHB255" s="29"/>
      <c r="LHC255" s="29"/>
      <c r="LHD255" s="29"/>
      <c r="LHE255" s="29"/>
      <c r="LHF255" s="29"/>
      <c r="LHG255" s="29"/>
      <c r="LHH255" s="29"/>
      <c r="LHI255" s="29"/>
      <c r="LHJ255" s="29"/>
      <c r="LHK255" s="29"/>
      <c r="LHL255" s="29"/>
      <c r="LHM255" s="29"/>
      <c r="LHN255" s="29"/>
      <c r="LHO255" s="29"/>
      <c r="LHP255" s="29"/>
      <c r="LHQ255" s="29"/>
      <c r="LHR255" s="29"/>
      <c r="LHS255" s="29"/>
      <c r="LHT255" s="29"/>
      <c r="LHU255" s="29"/>
      <c r="LHV255" s="29"/>
      <c r="LHW255" s="29"/>
      <c r="LHX255" s="29"/>
      <c r="LHY255" s="29"/>
      <c r="LHZ255" s="29"/>
      <c r="LIA255" s="29"/>
      <c r="LIB255" s="29"/>
      <c r="LIC255" s="29"/>
      <c r="LID255" s="29"/>
      <c r="LIE255" s="29"/>
      <c r="LIF255" s="29"/>
      <c r="LIG255" s="29"/>
      <c r="LIH255" s="29"/>
      <c r="LII255" s="29"/>
      <c r="LIJ255" s="29"/>
      <c r="LIK255" s="29"/>
      <c r="LIL255" s="29"/>
      <c r="LIM255" s="29"/>
      <c r="LIN255" s="29"/>
      <c r="LIO255" s="29"/>
      <c r="LIP255" s="29"/>
      <c r="LIQ255" s="29"/>
      <c r="LIR255" s="29"/>
      <c r="LIS255" s="29"/>
      <c r="LIT255" s="29"/>
      <c r="LIU255" s="29"/>
      <c r="LIV255" s="29"/>
      <c r="LIW255" s="29"/>
      <c r="LIX255" s="29"/>
      <c r="LIY255" s="29"/>
      <c r="LIZ255" s="29"/>
      <c r="LJA255" s="29"/>
      <c r="LJB255" s="29"/>
      <c r="LJC255" s="29"/>
      <c r="LJD255" s="29"/>
      <c r="LJE255" s="29"/>
      <c r="LJF255" s="29"/>
      <c r="LJG255" s="29"/>
      <c r="LJH255" s="29"/>
      <c r="LJI255" s="29"/>
      <c r="LJJ255" s="29"/>
      <c r="LJK255" s="29"/>
      <c r="LJL255" s="29"/>
      <c r="LJM255" s="29"/>
      <c r="LJN255" s="29"/>
      <c r="LJO255" s="29"/>
      <c r="LJP255" s="29"/>
      <c r="LJQ255" s="29"/>
      <c r="LJR255" s="29"/>
      <c r="LJS255" s="29"/>
      <c r="LJT255" s="29"/>
      <c r="LJU255" s="29"/>
      <c r="LJV255" s="29"/>
      <c r="LJW255" s="29"/>
      <c r="LJX255" s="29"/>
      <c r="LJY255" s="29"/>
      <c r="LJZ255" s="29"/>
      <c r="LKA255" s="29"/>
      <c r="LKB255" s="29"/>
      <c r="LKC255" s="29"/>
      <c r="LKD255" s="29"/>
      <c r="LKE255" s="29"/>
      <c r="LKF255" s="29"/>
      <c r="LKG255" s="29"/>
      <c r="LKH255" s="29"/>
      <c r="LKI255" s="29"/>
      <c r="LKJ255" s="29"/>
      <c r="LKK255" s="29"/>
      <c r="LKL255" s="29"/>
      <c r="LKM255" s="29"/>
      <c r="LKN255" s="29"/>
      <c r="LKO255" s="29"/>
      <c r="LKP255" s="29"/>
      <c r="LKQ255" s="29"/>
      <c r="LKR255" s="29"/>
      <c r="LKS255" s="29"/>
      <c r="LKT255" s="29"/>
      <c r="LKU255" s="29"/>
      <c r="LKV255" s="29"/>
      <c r="LKW255" s="29"/>
      <c r="LKX255" s="29"/>
      <c r="LKY255" s="29"/>
      <c r="LKZ255" s="29"/>
      <c r="LLA255" s="29"/>
      <c r="LLB255" s="29"/>
      <c r="LLC255" s="29"/>
      <c r="LLD255" s="29"/>
      <c r="LLE255" s="29"/>
      <c r="LLF255" s="29"/>
      <c r="LLG255" s="29"/>
      <c r="LLH255" s="29"/>
      <c r="LLI255" s="29"/>
      <c r="LLJ255" s="29"/>
      <c r="LLK255" s="29"/>
      <c r="LLL255" s="29"/>
      <c r="LLM255" s="29"/>
      <c r="LLN255" s="29"/>
      <c r="LLO255" s="29"/>
      <c r="LLP255" s="29"/>
      <c r="LLQ255" s="29"/>
      <c r="LLR255" s="29"/>
      <c r="LLS255" s="29"/>
      <c r="LLT255" s="29"/>
      <c r="LLU255" s="29"/>
      <c r="LLV255" s="29"/>
      <c r="LLW255" s="29"/>
      <c r="LLX255" s="29"/>
      <c r="LLY255" s="29"/>
      <c r="LLZ255" s="29"/>
      <c r="LMA255" s="29"/>
      <c r="LMB255" s="29"/>
      <c r="LMC255" s="29"/>
      <c r="LMD255" s="29"/>
      <c r="LME255" s="29"/>
      <c r="LMF255" s="29"/>
      <c r="LMG255" s="29"/>
      <c r="LMH255" s="29"/>
      <c r="LMI255" s="29"/>
      <c r="LMJ255" s="29"/>
      <c r="LMK255" s="29"/>
      <c r="LML255" s="29"/>
      <c r="LMM255" s="29"/>
      <c r="LMN255" s="29"/>
      <c r="LMO255" s="29"/>
      <c r="LMP255" s="29"/>
      <c r="LMQ255" s="29"/>
      <c r="LMR255" s="29"/>
      <c r="LMS255" s="29"/>
      <c r="LMT255" s="29"/>
      <c r="LMU255" s="29"/>
      <c r="LMV255" s="29"/>
      <c r="LMW255" s="29"/>
      <c r="LMX255" s="29"/>
      <c r="LMY255" s="29"/>
      <c r="LMZ255" s="29"/>
      <c r="LNA255" s="29"/>
      <c r="LNB255" s="29"/>
      <c r="LNC255" s="29"/>
      <c r="LND255" s="29"/>
      <c r="LNE255" s="29"/>
      <c r="LNF255" s="29"/>
      <c r="LNG255" s="29"/>
      <c r="LNH255" s="29"/>
      <c r="LNI255" s="29"/>
      <c r="LNJ255" s="29"/>
      <c r="LNK255" s="29"/>
      <c r="LNL255" s="29"/>
      <c r="LNM255" s="29"/>
      <c r="LNN255" s="29"/>
      <c r="LNO255" s="29"/>
      <c r="LNP255" s="29"/>
      <c r="LNQ255" s="29"/>
      <c r="LNR255" s="29"/>
      <c r="LNS255" s="29"/>
      <c r="LNT255" s="29"/>
      <c r="LNU255" s="29"/>
      <c r="LNV255" s="29"/>
      <c r="LNW255" s="29"/>
      <c r="LNX255" s="29"/>
      <c r="LNY255" s="29"/>
      <c r="LNZ255" s="29"/>
      <c r="LOA255" s="29"/>
      <c r="LOB255" s="29"/>
      <c r="LOC255" s="29"/>
      <c r="LOD255" s="29"/>
      <c r="LOE255" s="29"/>
      <c r="LOF255" s="29"/>
      <c r="LOG255" s="29"/>
      <c r="LOH255" s="29"/>
      <c r="LOI255" s="29"/>
      <c r="LOJ255" s="29"/>
      <c r="LOK255" s="29"/>
      <c r="LOL255" s="29"/>
      <c r="LOM255" s="29"/>
      <c r="LON255" s="29"/>
      <c r="LOO255" s="29"/>
      <c r="LOP255" s="29"/>
      <c r="LOQ255" s="29"/>
      <c r="LOR255" s="29"/>
      <c r="LOS255" s="29"/>
      <c r="LOT255" s="29"/>
      <c r="LOU255" s="29"/>
      <c r="LOV255" s="29"/>
      <c r="LOW255" s="29"/>
      <c r="LOX255" s="29"/>
      <c r="LOY255" s="29"/>
      <c r="LOZ255" s="29"/>
      <c r="LPA255" s="29"/>
      <c r="LPB255" s="29"/>
      <c r="LPC255" s="29"/>
      <c r="LPD255" s="29"/>
      <c r="LPE255" s="29"/>
      <c r="LPF255" s="29"/>
      <c r="LPG255" s="29"/>
      <c r="LPH255" s="29"/>
      <c r="LPI255" s="29"/>
      <c r="LPJ255" s="29"/>
      <c r="LPK255" s="29"/>
      <c r="LPL255" s="29"/>
      <c r="LPM255" s="29"/>
      <c r="LPN255" s="29"/>
      <c r="LPO255" s="29"/>
      <c r="LPP255" s="29"/>
      <c r="LPQ255" s="29"/>
      <c r="LPR255" s="29"/>
      <c r="LPS255" s="29"/>
      <c r="LPT255" s="29"/>
      <c r="LPU255" s="29"/>
      <c r="LPV255" s="29"/>
      <c r="LPW255" s="29"/>
      <c r="LPX255" s="29"/>
      <c r="LPY255" s="29"/>
      <c r="LPZ255" s="29"/>
      <c r="LQA255" s="29"/>
      <c r="LQB255" s="29"/>
      <c r="LQC255" s="29"/>
      <c r="LQD255" s="29"/>
      <c r="LQE255" s="29"/>
      <c r="LQF255" s="29"/>
      <c r="LQG255" s="29"/>
      <c r="LQH255" s="29"/>
      <c r="LQI255" s="29"/>
      <c r="LQJ255" s="29"/>
      <c r="LQK255" s="29"/>
      <c r="LQL255" s="29"/>
      <c r="LQM255" s="29"/>
      <c r="LQN255" s="29"/>
      <c r="LQO255" s="29"/>
      <c r="LQP255" s="29"/>
      <c r="LQQ255" s="29"/>
      <c r="LQR255" s="29"/>
      <c r="LQS255" s="29"/>
      <c r="LQT255" s="29"/>
      <c r="LQU255" s="29"/>
      <c r="LQV255" s="29"/>
      <c r="LQW255" s="29"/>
      <c r="LQX255" s="29"/>
      <c r="LQY255" s="29"/>
      <c r="LQZ255" s="29"/>
      <c r="LRA255" s="29"/>
      <c r="LRB255" s="29"/>
      <c r="LRC255" s="29"/>
      <c r="LRD255" s="29"/>
      <c r="LRE255" s="29"/>
      <c r="LRF255" s="29"/>
      <c r="LRG255" s="29"/>
      <c r="LRH255" s="29"/>
      <c r="LRI255" s="29"/>
      <c r="LRJ255" s="29"/>
      <c r="LRK255" s="29"/>
      <c r="LRL255" s="29"/>
      <c r="LRM255" s="29"/>
      <c r="LRN255" s="29"/>
      <c r="LRO255" s="29"/>
      <c r="LRP255" s="29"/>
      <c r="LRQ255" s="29"/>
      <c r="LRR255" s="29"/>
      <c r="LRS255" s="29"/>
      <c r="LRT255" s="29"/>
      <c r="LRU255" s="29"/>
      <c r="LRV255" s="29"/>
      <c r="LRW255" s="29"/>
      <c r="LRX255" s="29"/>
      <c r="LRY255" s="29"/>
      <c r="LRZ255" s="29"/>
      <c r="LSA255" s="29"/>
      <c r="LSB255" s="29"/>
      <c r="LSC255" s="29"/>
      <c r="LSD255" s="29"/>
      <c r="LSE255" s="29"/>
      <c r="LSF255" s="29"/>
      <c r="LSG255" s="29"/>
      <c r="LSH255" s="29"/>
      <c r="LSI255" s="29"/>
      <c r="LSJ255" s="29"/>
      <c r="LSK255" s="29"/>
      <c r="LSL255" s="29"/>
      <c r="LSM255" s="29"/>
      <c r="LSN255" s="29"/>
      <c r="LSO255" s="29"/>
      <c r="LSP255" s="29"/>
      <c r="LSQ255" s="29"/>
      <c r="LSR255" s="29"/>
      <c r="LSS255" s="29"/>
      <c r="LST255" s="29"/>
      <c r="LSU255" s="29"/>
      <c r="LSV255" s="29"/>
      <c r="LSW255" s="29"/>
      <c r="LSX255" s="29"/>
      <c r="LSY255" s="29"/>
      <c r="LSZ255" s="29"/>
      <c r="LTA255" s="29"/>
      <c r="LTB255" s="29"/>
      <c r="LTC255" s="29"/>
      <c r="LTD255" s="29"/>
      <c r="LTE255" s="29"/>
      <c r="LTF255" s="29"/>
      <c r="LTG255" s="29"/>
      <c r="LTH255" s="29"/>
      <c r="LTI255" s="29"/>
      <c r="LTJ255" s="29"/>
      <c r="LTK255" s="29"/>
      <c r="LTL255" s="29"/>
      <c r="LTM255" s="29"/>
      <c r="LTN255" s="29"/>
      <c r="LTO255" s="29"/>
      <c r="LTP255" s="29"/>
      <c r="LTQ255" s="29"/>
      <c r="LTR255" s="29"/>
      <c r="LTS255" s="29"/>
      <c r="LTT255" s="29"/>
      <c r="LTU255" s="29"/>
      <c r="LTV255" s="29"/>
      <c r="LTW255" s="29"/>
      <c r="LTX255" s="29"/>
      <c r="LTY255" s="29"/>
      <c r="LTZ255" s="29"/>
      <c r="LUA255" s="29"/>
      <c r="LUB255" s="29"/>
      <c r="LUC255" s="29"/>
      <c r="LUD255" s="29"/>
      <c r="LUE255" s="29"/>
      <c r="LUF255" s="29"/>
      <c r="LUG255" s="29"/>
      <c r="LUH255" s="29"/>
      <c r="LUI255" s="29"/>
      <c r="LUJ255" s="29"/>
      <c r="LUK255" s="29"/>
      <c r="LUL255" s="29"/>
      <c r="LUM255" s="29"/>
      <c r="LUN255" s="29"/>
      <c r="LUO255" s="29"/>
      <c r="LUP255" s="29"/>
      <c r="LUQ255" s="29"/>
      <c r="LUR255" s="29"/>
      <c r="LUS255" s="29"/>
      <c r="LUT255" s="29"/>
      <c r="LUU255" s="29"/>
      <c r="LUV255" s="29"/>
      <c r="LUW255" s="29"/>
      <c r="LUX255" s="29"/>
      <c r="LUY255" s="29"/>
      <c r="LUZ255" s="29"/>
      <c r="LVA255" s="29"/>
      <c r="LVB255" s="29"/>
      <c r="LVC255" s="29"/>
      <c r="LVD255" s="29"/>
      <c r="LVE255" s="29"/>
      <c r="LVF255" s="29"/>
      <c r="LVG255" s="29"/>
      <c r="LVH255" s="29"/>
      <c r="LVI255" s="29"/>
      <c r="LVJ255" s="29"/>
      <c r="LVK255" s="29"/>
      <c r="LVL255" s="29"/>
      <c r="LVM255" s="29"/>
      <c r="LVN255" s="29"/>
      <c r="LVO255" s="29"/>
      <c r="LVP255" s="29"/>
      <c r="LVQ255" s="29"/>
      <c r="LVR255" s="29"/>
      <c r="LVS255" s="29"/>
      <c r="LVT255" s="29"/>
      <c r="LVU255" s="29"/>
      <c r="LVV255" s="29"/>
      <c r="LVW255" s="29"/>
      <c r="LVX255" s="29"/>
      <c r="LVY255" s="29"/>
      <c r="LVZ255" s="29"/>
      <c r="LWA255" s="29"/>
      <c r="LWB255" s="29"/>
      <c r="LWC255" s="29"/>
      <c r="LWD255" s="29"/>
      <c r="LWE255" s="29"/>
      <c r="LWF255" s="29"/>
      <c r="LWG255" s="29"/>
      <c r="LWH255" s="29"/>
      <c r="LWI255" s="29"/>
      <c r="LWJ255" s="29"/>
      <c r="LWK255" s="29"/>
      <c r="LWL255" s="29"/>
      <c r="LWM255" s="29"/>
      <c r="LWN255" s="29"/>
      <c r="LWO255" s="29"/>
      <c r="LWP255" s="29"/>
      <c r="LWQ255" s="29"/>
      <c r="LWR255" s="29"/>
      <c r="LWS255" s="29"/>
      <c r="LWT255" s="29"/>
      <c r="LWU255" s="29"/>
      <c r="LWV255" s="29"/>
      <c r="LWW255" s="29"/>
      <c r="LWX255" s="29"/>
      <c r="LWY255" s="29"/>
      <c r="LWZ255" s="29"/>
      <c r="LXA255" s="29"/>
      <c r="LXB255" s="29"/>
      <c r="LXC255" s="29"/>
      <c r="LXD255" s="29"/>
      <c r="LXE255" s="29"/>
      <c r="LXF255" s="29"/>
      <c r="LXG255" s="29"/>
      <c r="LXH255" s="29"/>
      <c r="LXI255" s="29"/>
      <c r="LXJ255" s="29"/>
      <c r="LXK255" s="29"/>
      <c r="LXL255" s="29"/>
      <c r="LXM255" s="29"/>
      <c r="LXN255" s="29"/>
      <c r="LXO255" s="29"/>
      <c r="LXP255" s="29"/>
      <c r="LXQ255" s="29"/>
      <c r="LXR255" s="29"/>
      <c r="LXS255" s="29"/>
      <c r="LXT255" s="29"/>
      <c r="LXU255" s="29"/>
      <c r="LXV255" s="29"/>
      <c r="LXW255" s="29"/>
      <c r="LXX255" s="29"/>
      <c r="LXY255" s="29"/>
      <c r="LXZ255" s="29"/>
      <c r="LYA255" s="29"/>
      <c r="LYB255" s="29"/>
      <c r="LYC255" s="29"/>
      <c r="LYD255" s="29"/>
      <c r="LYE255" s="29"/>
      <c r="LYF255" s="29"/>
      <c r="LYG255" s="29"/>
      <c r="LYH255" s="29"/>
      <c r="LYI255" s="29"/>
      <c r="LYJ255" s="29"/>
      <c r="LYK255" s="29"/>
      <c r="LYL255" s="29"/>
      <c r="LYM255" s="29"/>
      <c r="LYN255" s="29"/>
      <c r="LYO255" s="29"/>
      <c r="LYP255" s="29"/>
      <c r="LYQ255" s="29"/>
      <c r="LYR255" s="29"/>
      <c r="LYS255" s="29"/>
      <c r="LYT255" s="29"/>
      <c r="LYU255" s="29"/>
      <c r="LYV255" s="29"/>
      <c r="LYW255" s="29"/>
      <c r="LYX255" s="29"/>
      <c r="LYY255" s="29"/>
      <c r="LYZ255" s="29"/>
      <c r="LZA255" s="29"/>
      <c r="LZB255" s="29"/>
      <c r="LZC255" s="29"/>
      <c r="LZD255" s="29"/>
      <c r="LZE255" s="29"/>
      <c r="LZF255" s="29"/>
      <c r="LZG255" s="29"/>
      <c r="LZH255" s="29"/>
      <c r="LZI255" s="29"/>
      <c r="LZJ255" s="29"/>
      <c r="LZK255" s="29"/>
      <c r="LZL255" s="29"/>
      <c r="LZM255" s="29"/>
      <c r="LZN255" s="29"/>
      <c r="LZO255" s="29"/>
      <c r="LZP255" s="29"/>
      <c r="LZQ255" s="29"/>
      <c r="LZR255" s="29"/>
      <c r="LZS255" s="29"/>
      <c r="LZT255" s="29"/>
      <c r="LZU255" s="29"/>
      <c r="LZV255" s="29"/>
      <c r="LZW255" s="29"/>
      <c r="LZX255" s="29"/>
      <c r="LZY255" s="29"/>
      <c r="LZZ255" s="29"/>
      <c r="MAA255" s="29"/>
      <c r="MAB255" s="29"/>
      <c r="MAC255" s="29"/>
      <c r="MAD255" s="29"/>
      <c r="MAE255" s="29"/>
      <c r="MAF255" s="29"/>
      <c r="MAG255" s="29"/>
      <c r="MAH255" s="29"/>
      <c r="MAI255" s="29"/>
      <c r="MAJ255" s="29"/>
      <c r="MAK255" s="29"/>
      <c r="MAL255" s="29"/>
      <c r="MAM255" s="29"/>
      <c r="MAN255" s="29"/>
      <c r="MAO255" s="29"/>
      <c r="MAP255" s="29"/>
      <c r="MAQ255" s="29"/>
      <c r="MAR255" s="29"/>
      <c r="MAS255" s="29"/>
      <c r="MAT255" s="29"/>
      <c r="MAU255" s="29"/>
      <c r="MAV255" s="29"/>
      <c r="MAW255" s="29"/>
      <c r="MAX255" s="29"/>
      <c r="MAY255" s="29"/>
      <c r="MAZ255" s="29"/>
      <c r="MBA255" s="29"/>
      <c r="MBB255" s="29"/>
      <c r="MBC255" s="29"/>
      <c r="MBD255" s="29"/>
      <c r="MBE255" s="29"/>
      <c r="MBF255" s="29"/>
      <c r="MBG255" s="29"/>
      <c r="MBH255" s="29"/>
      <c r="MBI255" s="29"/>
      <c r="MBJ255" s="29"/>
      <c r="MBK255" s="29"/>
      <c r="MBL255" s="29"/>
      <c r="MBM255" s="29"/>
      <c r="MBN255" s="29"/>
      <c r="MBO255" s="29"/>
      <c r="MBP255" s="29"/>
      <c r="MBQ255" s="29"/>
      <c r="MBR255" s="29"/>
      <c r="MBS255" s="29"/>
      <c r="MBT255" s="29"/>
      <c r="MBU255" s="29"/>
      <c r="MBV255" s="29"/>
      <c r="MBW255" s="29"/>
      <c r="MBX255" s="29"/>
      <c r="MBY255" s="29"/>
      <c r="MBZ255" s="29"/>
      <c r="MCA255" s="29"/>
      <c r="MCB255" s="29"/>
      <c r="MCC255" s="29"/>
      <c r="MCD255" s="29"/>
      <c r="MCE255" s="29"/>
      <c r="MCF255" s="29"/>
      <c r="MCG255" s="29"/>
      <c r="MCH255" s="29"/>
      <c r="MCI255" s="29"/>
      <c r="MCJ255" s="29"/>
      <c r="MCK255" s="29"/>
      <c r="MCL255" s="29"/>
      <c r="MCM255" s="29"/>
      <c r="MCN255" s="29"/>
      <c r="MCO255" s="29"/>
      <c r="MCP255" s="29"/>
      <c r="MCQ255" s="29"/>
      <c r="MCR255" s="29"/>
      <c r="MCS255" s="29"/>
      <c r="MCT255" s="29"/>
      <c r="MCU255" s="29"/>
      <c r="MCV255" s="29"/>
      <c r="MCW255" s="29"/>
      <c r="MCX255" s="29"/>
      <c r="MCY255" s="29"/>
      <c r="MCZ255" s="29"/>
      <c r="MDA255" s="29"/>
      <c r="MDB255" s="29"/>
      <c r="MDC255" s="29"/>
      <c r="MDD255" s="29"/>
      <c r="MDE255" s="29"/>
      <c r="MDF255" s="29"/>
      <c r="MDG255" s="29"/>
      <c r="MDH255" s="29"/>
      <c r="MDI255" s="29"/>
      <c r="MDJ255" s="29"/>
      <c r="MDK255" s="29"/>
      <c r="MDL255" s="29"/>
      <c r="MDM255" s="29"/>
      <c r="MDN255" s="29"/>
      <c r="MDO255" s="29"/>
      <c r="MDP255" s="29"/>
      <c r="MDQ255" s="29"/>
      <c r="MDR255" s="29"/>
      <c r="MDS255" s="29"/>
      <c r="MDT255" s="29"/>
      <c r="MDU255" s="29"/>
      <c r="MDV255" s="29"/>
      <c r="MDW255" s="29"/>
      <c r="MDX255" s="29"/>
      <c r="MDY255" s="29"/>
      <c r="MDZ255" s="29"/>
      <c r="MEA255" s="29"/>
      <c r="MEB255" s="29"/>
      <c r="MEC255" s="29"/>
      <c r="MED255" s="29"/>
      <c r="MEE255" s="29"/>
      <c r="MEF255" s="29"/>
      <c r="MEG255" s="29"/>
      <c r="MEH255" s="29"/>
      <c r="MEI255" s="29"/>
      <c r="MEJ255" s="29"/>
      <c r="MEK255" s="29"/>
      <c r="MEL255" s="29"/>
      <c r="MEM255" s="29"/>
      <c r="MEN255" s="29"/>
      <c r="MEO255" s="29"/>
      <c r="MEP255" s="29"/>
      <c r="MEQ255" s="29"/>
      <c r="MER255" s="29"/>
      <c r="MES255" s="29"/>
      <c r="MET255" s="29"/>
      <c r="MEU255" s="29"/>
      <c r="MEV255" s="29"/>
      <c r="MEW255" s="29"/>
      <c r="MEX255" s="29"/>
      <c r="MEY255" s="29"/>
      <c r="MEZ255" s="29"/>
      <c r="MFA255" s="29"/>
      <c r="MFB255" s="29"/>
      <c r="MFC255" s="29"/>
      <c r="MFD255" s="29"/>
      <c r="MFE255" s="29"/>
      <c r="MFF255" s="29"/>
      <c r="MFG255" s="29"/>
      <c r="MFH255" s="29"/>
      <c r="MFI255" s="29"/>
      <c r="MFJ255" s="29"/>
      <c r="MFK255" s="29"/>
      <c r="MFL255" s="29"/>
      <c r="MFM255" s="29"/>
      <c r="MFN255" s="29"/>
      <c r="MFO255" s="29"/>
      <c r="MFP255" s="29"/>
      <c r="MFQ255" s="29"/>
      <c r="MFR255" s="29"/>
      <c r="MFS255" s="29"/>
      <c r="MFT255" s="29"/>
      <c r="MFU255" s="29"/>
      <c r="MFV255" s="29"/>
      <c r="MFW255" s="29"/>
      <c r="MFX255" s="29"/>
      <c r="MFY255" s="29"/>
      <c r="MFZ255" s="29"/>
      <c r="MGA255" s="29"/>
      <c r="MGB255" s="29"/>
      <c r="MGC255" s="29"/>
      <c r="MGD255" s="29"/>
      <c r="MGE255" s="29"/>
      <c r="MGF255" s="29"/>
      <c r="MGG255" s="29"/>
      <c r="MGH255" s="29"/>
      <c r="MGI255" s="29"/>
      <c r="MGJ255" s="29"/>
      <c r="MGK255" s="29"/>
      <c r="MGL255" s="29"/>
      <c r="MGM255" s="29"/>
      <c r="MGN255" s="29"/>
      <c r="MGO255" s="29"/>
      <c r="MGP255" s="29"/>
      <c r="MGQ255" s="29"/>
      <c r="MGR255" s="29"/>
      <c r="MGS255" s="29"/>
      <c r="MGT255" s="29"/>
      <c r="MGU255" s="29"/>
      <c r="MGV255" s="29"/>
      <c r="MGW255" s="29"/>
      <c r="MGX255" s="29"/>
      <c r="MGY255" s="29"/>
      <c r="MGZ255" s="29"/>
      <c r="MHA255" s="29"/>
      <c r="MHB255" s="29"/>
      <c r="MHC255" s="29"/>
      <c r="MHD255" s="29"/>
      <c r="MHE255" s="29"/>
      <c r="MHF255" s="29"/>
      <c r="MHG255" s="29"/>
      <c r="MHH255" s="29"/>
      <c r="MHI255" s="29"/>
      <c r="MHJ255" s="29"/>
      <c r="MHK255" s="29"/>
      <c r="MHL255" s="29"/>
      <c r="MHM255" s="29"/>
      <c r="MHN255" s="29"/>
      <c r="MHO255" s="29"/>
      <c r="MHP255" s="29"/>
      <c r="MHQ255" s="29"/>
      <c r="MHR255" s="29"/>
      <c r="MHS255" s="29"/>
      <c r="MHT255" s="29"/>
      <c r="MHU255" s="29"/>
      <c r="MHV255" s="29"/>
      <c r="MHW255" s="29"/>
      <c r="MHX255" s="29"/>
      <c r="MHY255" s="29"/>
      <c r="MHZ255" s="29"/>
      <c r="MIA255" s="29"/>
      <c r="MIB255" s="29"/>
      <c r="MIC255" s="29"/>
      <c r="MID255" s="29"/>
      <c r="MIE255" s="29"/>
      <c r="MIF255" s="29"/>
      <c r="MIG255" s="29"/>
      <c r="MIH255" s="29"/>
      <c r="MII255" s="29"/>
      <c r="MIJ255" s="29"/>
      <c r="MIK255" s="29"/>
      <c r="MIL255" s="29"/>
      <c r="MIM255" s="29"/>
      <c r="MIN255" s="29"/>
      <c r="MIO255" s="29"/>
      <c r="MIP255" s="29"/>
      <c r="MIQ255" s="29"/>
      <c r="MIR255" s="29"/>
      <c r="MIS255" s="29"/>
      <c r="MIT255" s="29"/>
      <c r="MIU255" s="29"/>
      <c r="MIV255" s="29"/>
      <c r="MIW255" s="29"/>
      <c r="MIX255" s="29"/>
      <c r="MIY255" s="29"/>
      <c r="MIZ255" s="29"/>
      <c r="MJA255" s="29"/>
      <c r="MJB255" s="29"/>
      <c r="MJC255" s="29"/>
      <c r="MJD255" s="29"/>
      <c r="MJE255" s="29"/>
      <c r="MJF255" s="29"/>
      <c r="MJG255" s="29"/>
      <c r="MJH255" s="29"/>
      <c r="MJI255" s="29"/>
      <c r="MJJ255" s="29"/>
      <c r="MJK255" s="29"/>
      <c r="MJL255" s="29"/>
      <c r="MJM255" s="29"/>
      <c r="MJN255" s="29"/>
      <c r="MJO255" s="29"/>
      <c r="MJP255" s="29"/>
      <c r="MJQ255" s="29"/>
      <c r="MJR255" s="29"/>
      <c r="MJS255" s="29"/>
      <c r="MJT255" s="29"/>
      <c r="MJU255" s="29"/>
      <c r="MJV255" s="29"/>
      <c r="MJW255" s="29"/>
      <c r="MJX255" s="29"/>
      <c r="MJY255" s="29"/>
      <c r="MJZ255" s="29"/>
      <c r="MKA255" s="29"/>
      <c r="MKB255" s="29"/>
      <c r="MKC255" s="29"/>
      <c r="MKD255" s="29"/>
      <c r="MKE255" s="29"/>
      <c r="MKF255" s="29"/>
      <c r="MKG255" s="29"/>
      <c r="MKH255" s="29"/>
      <c r="MKI255" s="29"/>
      <c r="MKJ255" s="29"/>
      <c r="MKK255" s="29"/>
      <c r="MKL255" s="29"/>
      <c r="MKM255" s="29"/>
      <c r="MKN255" s="29"/>
      <c r="MKO255" s="29"/>
      <c r="MKP255" s="29"/>
      <c r="MKQ255" s="29"/>
      <c r="MKR255" s="29"/>
      <c r="MKS255" s="29"/>
      <c r="MKT255" s="29"/>
      <c r="MKU255" s="29"/>
      <c r="MKV255" s="29"/>
      <c r="MKW255" s="29"/>
      <c r="MKX255" s="29"/>
      <c r="MKY255" s="29"/>
      <c r="MKZ255" s="29"/>
      <c r="MLA255" s="29"/>
      <c r="MLB255" s="29"/>
      <c r="MLC255" s="29"/>
      <c r="MLD255" s="29"/>
      <c r="MLE255" s="29"/>
      <c r="MLF255" s="29"/>
      <c r="MLG255" s="29"/>
      <c r="MLH255" s="29"/>
      <c r="MLI255" s="29"/>
      <c r="MLJ255" s="29"/>
      <c r="MLK255" s="29"/>
      <c r="MLL255" s="29"/>
      <c r="MLM255" s="29"/>
      <c r="MLN255" s="29"/>
      <c r="MLO255" s="29"/>
      <c r="MLP255" s="29"/>
      <c r="MLQ255" s="29"/>
      <c r="MLR255" s="29"/>
      <c r="MLS255" s="29"/>
      <c r="MLT255" s="29"/>
      <c r="MLU255" s="29"/>
      <c r="MLV255" s="29"/>
      <c r="MLW255" s="29"/>
      <c r="MLX255" s="29"/>
      <c r="MLY255" s="29"/>
      <c r="MLZ255" s="29"/>
      <c r="MMA255" s="29"/>
      <c r="MMB255" s="29"/>
      <c r="MMC255" s="29"/>
      <c r="MMD255" s="29"/>
      <c r="MME255" s="29"/>
      <c r="MMF255" s="29"/>
      <c r="MMG255" s="29"/>
      <c r="MMH255" s="29"/>
      <c r="MMI255" s="29"/>
      <c r="MMJ255" s="29"/>
      <c r="MMK255" s="29"/>
      <c r="MML255" s="29"/>
      <c r="MMM255" s="29"/>
      <c r="MMN255" s="29"/>
      <c r="MMO255" s="29"/>
      <c r="MMP255" s="29"/>
      <c r="MMQ255" s="29"/>
      <c r="MMR255" s="29"/>
      <c r="MMS255" s="29"/>
      <c r="MMT255" s="29"/>
      <c r="MMU255" s="29"/>
      <c r="MMV255" s="29"/>
      <c r="MMW255" s="29"/>
      <c r="MMX255" s="29"/>
      <c r="MMY255" s="29"/>
      <c r="MMZ255" s="29"/>
      <c r="MNA255" s="29"/>
      <c r="MNB255" s="29"/>
      <c r="MNC255" s="29"/>
      <c r="MND255" s="29"/>
      <c r="MNE255" s="29"/>
      <c r="MNF255" s="29"/>
      <c r="MNG255" s="29"/>
      <c r="MNH255" s="29"/>
      <c r="MNI255" s="29"/>
      <c r="MNJ255" s="29"/>
      <c r="MNK255" s="29"/>
      <c r="MNL255" s="29"/>
      <c r="MNM255" s="29"/>
      <c r="MNN255" s="29"/>
      <c r="MNO255" s="29"/>
      <c r="MNP255" s="29"/>
      <c r="MNQ255" s="29"/>
      <c r="MNR255" s="29"/>
      <c r="MNS255" s="29"/>
      <c r="MNT255" s="29"/>
      <c r="MNU255" s="29"/>
      <c r="MNV255" s="29"/>
      <c r="MNW255" s="29"/>
      <c r="MNX255" s="29"/>
      <c r="MNY255" s="29"/>
      <c r="MNZ255" s="29"/>
      <c r="MOA255" s="29"/>
      <c r="MOB255" s="29"/>
      <c r="MOC255" s="29"/>
      <c r="MOD255" s="29"/>
      <c r="MOE255" s="29"/>
      <c r="MOF255" s="29"/>
      <c r="MOG255" s="29"/>
      <c r="MOH255" s="29"/>
      <c r="MOI255" s="29"/>
      <c r="MOJ255" s="29"/>
      <c r="MOK255" s="29"/>
      <c r="MOL255" s="29"/>
      <c r="MOM255" s="29"/>
      <c r="MON255" s="29"/>
      <c r="MOO255" s="29"/>
      <c r="MOP255" s="29"/>
      <c r="MOQ255" s="29"/>
      <c r="MOR255" s="29"/>
      <c r="MOS255" s="29"/>
      <c r="MOT255" s="29"/>
      <c r="MOU255" s="29"/>
      <c r="MOV255" s="29"/>
      <c r="MOW255" s="29"/>
      <c r="MOX255" s="29"/>
      <c r="MOY255" s="29"/>
      <c r="MOZ255" s="29"/>
      <c r="MPA255" s="29"/>
      <c r="MPB255" s="29"/>
      <c r="MPC255" s="29"/>
      <c r="MPD255" s="29"/>
      <c r="MPE255" s="29"/>
      <c r="MPF255" s="29"/>
      <c r="MPG255" s="29"/>
      <c r="MPH255" s="29"/>
      <c r="MPI255" s="29"/>
      <c r="MPJ255" s="29"/>
      <c r="MPK255" s="29"/>
      <c r="MPL255" s="29"/>
      <c r="MPM255" s="29"/>
      <c r="MPN255" s="29"/>
      <c r="MPO255" s="29"/>
      <c r="MPP255" s="29"/>
      <c r="MPQ255" s="29"/>
      <c r="MPR255" s="29"/>
      <c r="MPS255" s="29"/>
      <c r="MPT255" s="29"/>
      <c r="MPU255" s="29"/>
      <c r="MPV255" s="29"/>
      <c r="MPW255" s="29"/>
      <c r="MPX255" s="29"/>
      <c r="MPY255" s="29"/>
      <c r="MPZ255" s="29"/>
      <c r="MQA255" s="29"/>
      <c r="MQB255" s="29"/>
      <c r="MQC255" s="29"/>
      <c r="MQD255" s="29"/>
      <c r="MQE255" s="29"/>
      <c r="MQF255" s="29"/>
      <c r="MQG255" s="29"/>
      <c r="MQH255" s="29"/>
      <c r="MQI255" s="29"/>
      <c r="MQJ255" s="29"/>
      <c r="MQK255" s="29"/>
      <c r="MQL255" s="29"/>
      <c r="MQM255" s="29"/>
      <c r="MQN255" s="29"/>
      <c r="MQO255" s="29"/>
      <c r="MQP255" s="29"/>
      <c r="MQQ255" s="29"/>
      <c r="MQR255" s="29"/>
      <c r="MQS255" s="29"/>
      <c r="MQT255" s="29"/>
      <c r="MQU255" s="29"/>
      <c r="MQV255" s="29"/>
      <c r="MQW255" s="29"/>
      <c r="MQX255" s="29"/>
      <c r="MQY255" s="29"/>
      <c r="MQZ255" s="29"/>
      <c r="MRA255" s="29"/>
      <c r="MRB255" s="29"/>
      <c r="MRC255" s="29"/>
      <c r="MRD255" s="29"/>
      <c r="MRE255" s="29"/>
      <c r="MRF255" s="29"/>
      <c r="MRG255" s="29"/>
      <c r="MRH255" s="29"/>
      <c r="MRI255" s="29"/>
      <c r="MRJ255" s="29"/>
      <c r="MRK255" s="29"/>
      <c r="MRL255" s="29"/>
      <c r="MRM255" s="29"/>
      <c r="MRN255" s="29"/>
      <c r="MRO255" s="29"/>
      <c r="MRP255" s="29"/>
      <c r="MRQ255" s="29"/>
      <c r="MRR255" s="29"/>
      <c r="MRS255" s="29"/>
      <c r="MRT255" s="29"/>
      <c r="MRU255" s="29"/>
      <c r="MRV255" s="29"/>
      <c r="MRW255" s="29"/>
      <c r="MRX255" s="29"/>
      <c r="MRY255" s="29"/>
      <c r="MRZ255" s="29"/>
      <c r="MSA255" s="29"/>
      <c r="MSB255" s="29"/>
      <c r="MSC255" s="29"/>
      <c r="MSD255" s="29"/>
      <c r="MSE255" s="29"/>
      <c r="MSF255" s="29"/>
      <c r="MSG255" s="29"/>
      <c r="MSH255" s="29"/>
      <c r="MSI255" s="29"/>
      <c r="MSJ255" s="29"/>
      <c r="MSK255" s="29"/>
      <c r="MSL255" s="29"/>
      <c r="MSM255" s="29"/>
      <c r="MSN255" s="29"/>
      <c r="MSO255" s="29"/>
      <c r="MSP255" s="29"/>
      <c r="MSQ255" s="29"/>
      <c r="MSR255" s="29"/>
      <c r="MSS255" s="29"/>
      <c r="MST255" s="29"/>
      <c r="MSU255" s="29"/>
      <c r="MSV255" s="29"/>
      <c r="MSW255" s="29"/>
      <c r="MSX255" s="29"/>
      <c r="MSY255" s="29"/>
      <c r="MSZ255" s="29"/>
      <c r="MTA255" s="29"/>
      <c r="MTB255" s="29"/>
      <c r="MTC255" s="29"/>
      <c r="MTD255" s="29"/>
      <c r="MTE255" s="29"/>
      <c r="MTF255" s="29"/>
      <c r="MTG255" s="29"/>
      <c r="MTH255" s="29"/>
      <c r="MTI255" s="29"/>
      <c r="MTJ255" s="29"/>
      <c r="MTK255" s="29"/>
      <c r="MTL255" s="29"/>
      <c r="MTM255" s="29"/>
      <c r="MTN255" s="29"/>
      <c r="MTO255" s="29"/>
      <c r="MTP255" s="29"/>
      <c r="MTQ255" s="29"/>
      <c r="MTR255" s="29"/>
      <c r="MTS255" s="29"/>
      <c r="MTT255" s="29"/>
      <c r="MTU255" s="29"/>
      <c r="MTV255" s="29"/>
      <c r="MTW255" s="29"/>
      <c r="MTX255" s="29"/>
      <c r="MTY255" s="29"/>
      <c r="MTZ255" s="29"/>
      <c r="MUA255" s="29"/>
      <c r="MUB255" s="29"/>
      <c r="MUC255" s="29"/>
      <c r="MUD255" s="29"/>
      <c r="MUE255" s="29"/>
      <c r="MUF255" s="29"/>
      <c r="MUG255" s="29"/>
      <c r="MUH255" s="29"/>
      <c r="MUI255" s="29"/>
      <c r="MUJ255" s="29"/>
      <c r="MUK255" s="29"/>
      <c r="MUL255" s="29"/>
      <c r="MUM255" s="29"/>
      <c r="MUN255" s="29"/>
      <c r="MUO255" s="29"/>
      <c r="MUP255" s="29"/>
      <c r="MUQ255" s="29"/>
      <c r="MUR255" s="29"/>
      <c r="MUS255" s="29"/>
      <c r="MUT255" s="29"/>
      <c r="MUU255" s="29"/>
      <c r="MUV255" s="29"/>
      <c r="MUW255" s="29"/>
      <c r="MUX255" s="29"/>
      <c r="MUY255" s="29"/>
      <c r="MUZ255" s="29"/>
      <c r="MVA255" s="29"/>
      <c r="MVB255" s="29"/>
      <c r="MVC255" s="29"/>
      <c r="MVD255" s="29"/>
      <c r="MVE255" s="29"/>
      <c r="MVF255" s="29"/>
      <c r="MVG255" s="29"/>
      <c r="MVH255" s="29"/>
      <c r="MVI255" s="29"/>
      <c r="MVJ255" s="29"/>
      <c r="MVK255" s="29"/>
      <c r="MVL255" s="29"/>
      <c r="MVM255" s="29"/>
      <c r="MVN255" s="29"/>
      <c r="MVO255" s="29"/>
      <c r="MVP255" s="29"/>
      <c r="MVQ255" s="29"/>
      <c r="MVR255" s="29"/>
      <c r="MVS255" s="29"/>
      <c r="MVT255" s="29"/>
      <c r="MVU255" s="29"/>
      <c r="MVV255" s="29"/>
      <c r="MVW255" s="29"/>
      <c r="MVX255" s="29"/>
      <c r="MVY255" s="29"/>
      <c r="MVZ255" s="29"/>
      <c r="MWA255" s="29"/>
      <c r="MWB255" s="29"/>
      <c r="MWC255" s="29"/>
      <c r="MWD255" s="29"/>
      <c r="MWE255" s="29"/>
      <c r="MWF255" s="29"/>
      <c r="MWG255" s="29"/>
      <c r="MWH255" s="29"/>
      <c r="MWI255" s="29"/>
      <c r="MWJ255" s="29"/>
      <c r="MWK255" s="29"/>
      <c r="MWL255" s="29"/>
      <c r="MWM255" s="29"/>
      <c r="MWN255" s="29"/>
      <c r="MWO255" s="29"/>
      <c r="MWP255" s="29"/>
      <c r="MWQ255" s="29"/>
      <c r="MWR255" s="29"/>
      <c r="MWS255" s="29"/>
      <c r="MWT255" s="29"/>
      <c r="MWU255" s="29"/>
      <c r="MWV255" s="29"/>
      <c r="MWW255" s="29"/>
      <c r="MWX255" s="29"/>
      <c r="MWY255" s="29"/>
      <c r="MWZ255" s="29"/>
      <c r="MXA255" s="29"/>
      <c r="MXB255" s="29"/>
      <c r="MXC255" s="29"/>
      <c r="MXD255" s="29"/>
      <c r="MXE255" s="29"/>
      <c r="MXF255" s="29"/>
      <c r="MXG255" s="29"/>
      <c r="MXH255" s="29"/>
      <c r="MXI255" s="29"/>
      <c r="MXJ255" s="29"/>
      <c r="MXK255" s="29"/>
      <c r="MXL255" s="29"/>
      <c r="MXM255" s="29"/>
      <c r="MXN255" s="29"/>
      <c r="MXO255" s="29"/>
      <c r="MXP255" s="29"/>
      <c r="MXQ255" s="29"/>
      <c r="MXR255" s="29"/>
      <c r="MXS255" s="29"/>
      <c r="MXT255" s="29"/>
      <c r="MXU255" s="29"/>
      <c r="MXV255" s="29"/>
      <c r="MXW255" s="29"/>
      <c r="MXX255" s="29"/>
      <c r="MXY255" s="29"/>
      <c r="MXZ255" s="29"/>
      <c r="MYA255" s="29"/>
      <c r="MYB255" s="29"/>
      <c r="MYC255" s="29"/>
      <c r="MYD255" s="29"/>
      <c r="MYE255" s="29"/>
      <c r="MYF255" s="29"/>
      <c r="MYG255" s="29"/>
      <c r="MYH255" s="29"/>
      <c r="MYI255" s="29"/>
      <c r="MYJ255" s="29"/>
      <c r="MYK255" s="29"/>
      <c r="MYL255" s="29"/>
      <c r="MYM255" s="29"/>
      <c r="MYN255" s="29"/>
      <c r="MYO255" s="29"/>
      <c r="MYP255" s="29"/>
      <c r="MYQ255" s="29"/>
      <c r="MYR255" s="29"/>
      <c r="MYS255" s="29"/>
      <c r="MYT255" s="29"/>
      <c r="MYU255" s="29"/>
      <c r="MYV255" s="29"/>
      <c r="MYW255" s="29"/>
      <c r="MYX255" s="29"/>
      <c r="MYY255" s="29"/>
      <c r="MYZ255" s="29"/>
      <c r="MZA255" s="29"/>
      <c r="MZB255" s="29"/>
      <c r="MZC255" s="29"/>
      <c r="MZD255" s="29"/>
      <c r="MZE255" s="29"/>
      <c r="MZF255" s="29"/>
      <c r="MZG255" s="29"/>
      <c r="MZH255" s="29"/>
      <c r="MZI255" s="29"/>
      <c r="MZJ255" s="29"/>
      <c r="MZK255" s="29"/>
      <c r="MZL255" s="29"/>
      <c r="MZM255" s="29"/>
      <c r="MZN255" s="29"/>
      <c r="MZO255" s="29"/>
      <c r="MZP255" s="29"/>
      <c r="MZQ255" s="29"/>
      <c r="MZR255" s="29"/>
      <c r="MZS255" s="29"/>
      <c r="MZT255" s="29"/>
      <c r="MZU255" s="29"/>
      <c r="MZV255" s="29"/>
      <c r="MZW255" s="29"/>
      <c r="MZX255" s="29"/>
      <c r="MZY255" s="29"/>
      <c r="MZZ255" s="29"/>
      <c r="NAA255" s="29"/>
      <c r="NAB255" s="29"/>
      <c r="NAC255" s="29"/>
      <c r="NAD255" s="29"/>
      <c r="NAE255" s="29"/>
      <c r="NAF255" s="29"/>
      <c r="NAG255" s="29"/>
      <c r="NAH255" s="29"/>
      <c r="NAI255" s="29"/>
      <c r="NAJ255" s="29"/>
      <c r="NAK255" s="29"/>
      <c r="NAL255" s="29"/>
      <c r="NAM255" s="29"/>
      <c r="NAN255" s="29"/>
      <c r="NAO255" s="29"/>
      <c r="NAP255" s="29"/>
      <c r="NAQ255" s="29"/>
      <c r="NAR255" s="29"/>
      <c r="NAS255" s="29"/>
      <c r="NAT255" s="29"/>
      <c r="NAU255" s="29"/>
      <c r="NAV255" s="29"/>
      <c r="NAW255" s="29"/>
      <c r="NAX255" s="29"/>
      <c r="NAY255" s="29"/>
      <c r="NAZ255" s="29"/>
      <c r="NBA255" s="29"/>
      <c r="NBB255" s="29"/>
      <c r="NBC255" s="29"/>
      <c r="NBD255" s="29"/>
      <c r="NBE255" s="29"/>
      <c r="NBF255" s="29"/>
      <c r="NBG255" s="29"/>
      <c r="NBH255" s="29"/>
      <c r="NBI255" s="29"/>
      <c r="NBJ255" s="29"/>
      <c r="NBK255" s="29"/>
      <c r="NBL255" s="29"/>
      <c r="NBM255" s="29"/>
      <c r="NBN255" s="29"/>
      <c r="NBO255" s="29"/>
      <c r="NBP255" s="29"/>
      <c r="NBQ255" s="29"/>
      <c r="NBR255" s="29"/>
      <c r="NBS255" s="29"/>
      <c r="NBT255" s="29"/>
      <c r="NBU255" s="29"/>
      <c r="NBV255" s="29"/>
      <c r="NBW255" s="29"/>
      <c r="NBX255" s="29"/>
      <c r="NBY255" s="29"/>
      <c r="NBZ255" s="29"/>
      <c r="NCA255" s="29"/>
      <c r="NCB255" s="29"/>
      <c r="NCC255" s="29"/>
      <c r="NCD255" s="29"/>
      <c r="NCE255" s="29"/>
      <c r="NCF255" s="29"/>
      <c r="NCG255" s="29"/>
      <c r="NCH255" s="29"/>
      <c r="NCI255" s="29"/>
      <c r="NCJ255" s="29"/>
      <c r="NCK255" s="29"/>
      <c r="NCL255" s="29"/>
      <c r="NCM255" s="29"/>
      <c r="NCN255" s="29"/>
      <c r="NCO255" s="29"/>
      <c r="NCP255" s="29"/>
      <c r="NCQ255" s="29"/>
      <c r="NCR255" s="29"/>
      <c r="NCS255" s="29"/>
      <c r="NCT255" s="29"/>
      <c r="NCU255" s="29"/>
      <c r="NCV255" s="29"/>
      <c r="NCW255" s="29"/>
      <c r="NCX255" s="29"/>
      <c r="NCY255" s="29"/>
      <c r="NCZ255" s="29"/>
      <c r="NDA255" s="29"/>
      <c r="NDB255" s="29"/>
      <c r="NDC255" s="29"/>
      <c r="NDD255" s="29"/>
      <c r="NDE255" s="29"/>
      <c r="NDF255" s="29"/>
      <c r="NDG255" s="29"/>
      <c r="NDH255" s="29"/>
      <c r="NDI255" s="29"/>
      <c r="NDJ255" s="29"/>
      <c r="NDK255" s="29"/>
      <c r="NDL255" s="29"/>
      <c r="NDM255" s="29"/>
      <c r="NDN255" s="29"/>
      <c r="NDO255" s="29"/>
      <c r="NDP255" s="29"/>
      <c r="NDQ255" s="29"/>
      <c r="NDR255" s="29"/>
      <c r="NDS255" s="29"/>
      <c r="NDT255" s="29"/>
      <c r="NDU255" s="29"/>
      <c r="NDV255" s="29"/>
      <c r="NDW255" s="29"/>
      <c r="NDX255" s="29"/>
      <c r="NDY255" s="29"/>
      <c r="NDZ255" s="29"/>
      <c r="NEA255" s="29"/>
      <c r="NEB255" s="29"/>
      <c r="NEC255" s="29"/>
      <c r="NED255" s="29"/>
      <c r="NEE255" s="29"/>
      <c r="NEF255" s="29"/>
      <c r="NEG255" s="29"/>
      <c r="NEH255" s="29"/>
      <c r="NEI255" s="29"/>
      <c r="NEJ255" s="29"/>
      <c r="NEK255" s="29"/>
      <c r="NEL255" s="29"/>
      <c r="NEM255" s="29"/>
      <c r="NEN255" s="29"/>
      <c r="NEO255" s="29"/>
      <c r="NEP255" s="29"/>
      <c r="NEQ255" s="29"/>
      <c r="NER255" s="29"/>
      <c r="NES255" s="29"/>
      <c r="NET255" s="29"/>
      <c r="NEU255" s="29"/>
      <c r="NEV255" s="29"/>
      <c r="NEW255" s="29"/>
      <c r="NEX255" s="29"/>
      <c r="NEY255" s="29"/>
      <c r="NEZ255" s="29"/>
      <c r="NFA255" s="29"/>
      <c r="NFB255" s="29"/>
      <c r="NFC255" s="29"/>
      <c r="NFD255" s="29"/>
      <c r="NFE255" s="29"/>
      <c r="NFF255" s="29"/>
      <c r="NFG255" s="29"/>
      <c r="NFH255" s="29"/>
      <c r="NFI255" s="29"/>
      <c r="NFJ255" s="29"/>
      <c r="NFK255" s="29"/>
      <c r="NFL255" s="29"/>
      <c r="NFM255" s="29"/>
      <c r="NFN255" s="29"/>
      <c r="NFO255" s="29"/>
      <c r="NFP255" s="29"/>
      <c r="NFQ255" s="29"/>
      <c r="NFR255" s="29"/>
      <c r="NFS255" s="29"/>
      <c r="NFT255" s="29"/>
      <c r="NFU255" s="29"/>
      <c r="NFV255" s="29"/>
      <c r="NFW255" s="29"/>
      <c r="NFX255" s="29"/>
      <c r="NFY255" s="29"/>
      <c r="NFZ255" s="29"/>
      <c r="NGA255" s="29"/>
      <c r="NGB255" s="29"/>
      <c r="NGC255" s="29"/>
      <c r="NGD255" s="29"/>
      <c r="NGE255" s="29"/>
      <c r="NGF255" s="29"/>
      <c r="NGG255" s="29"/>
      <c r="NGH255" s="29"/>
      <c r="NGI255" s="29"/>
      <c r="NGJ255" s="29"/>
      <c r="NGK255" s="29"/>
      <c r="NGL255" s="29"/>
      <c r="NGM255" s="29"/>
      <c r="NGN255" s="29"/>
      <c r="NGO255" s="29"/>
      <c r="NGP255" s="29"/>
      <c r="NGQ255" s="29"/>
      <c r="NGR255" s="29"/>
      <c r="NGS255" s="29"/>
      <c r="NGT255" s="29"/>
      <c r="NGU255" s="29"/>
      <c r="NGV255" s="29"/>
      <c r="NGW255" s="29"/>
      <c r="NGX255" s="29"/>
      <c r="NGY255" s="29"/>
      <c r="NGZ255" s="29"/>
      <c r="NHA255" s="29"/>
      <c r="NHB255" s="29"/>
      <c r="NHC255" s="29"/>
      <c r="NHD255" s="29"/>
      <c r="NHE255" s="29"/>
      <c r="NHF255" s="29"/>
      <c r="NHG255" s="29"/>
      <c r="NHH255" s="29"/>
      <c r="NHI255" s="29"/>
      <c r="NHJ255" s="29"/>
      <c r="NHK255" s="29"/>
      <c r="NHL255" s="29"/>
      <c r="NHM255" s="29"/>
      <c r="NHN255" s="29"/>
      <c r="NHO255" s="29"/>
      <c r="NHP255" s="29"/>
      <c r="NHQ255" s="29"/>
      <c r="NHR255" s="29"/>
      <c r="NHS255" s="29"/>
      <c r="NHT255" s="29"/>
      <c r="NHU255" s="29"/>
      <c r="NHV255" s="29"/>
      <c r="NHW255" s="29"/>
      <c r="NHX255" s="29"/>
      <c r="NHY255" s="29"/>
      <c r="NHZ255" s="29"/>
      <c r="NIA255" s="29"/>
      <c r="NIB255" s="29"/>
      <c r="NIC255" s="29"/>
      <c r="NID255" s="29"/>
      <c r="NIE255" s="29"/>
      <c r="NIF255" s="29"/>
      <c r="NIG255" s="29"/>
      <c r="NIH255" s="29"/>
      <c r="NII255" s="29"/>
      <c r="NIJ255" s="29"/>
      <c r="NIK255" s="29"/>
      <c r="NIL255" s="29"/>
      <c r="NIM255" s="29"/>
      <c r="NIN255" s="29"/>
      <c r="NIO255" s="29"/>
      <c r="NIP255" s="29"/>
      <c r="NIQ255" s="29"/>
      <c r="NIR255" s="29"/>
      <c r="NIS255" s="29"/>
      <c r="NIT255" s="29"/>
      <c r="NIU255" s="29"/>
      <c r="NIV255" s="29"/>
      <c r="NIW255" s="29"/>
      <c r="NIX255" s="29"/>
      <c r="NIY255" s="29"/>
      <c r="NIZ255" s="29"/>
      <c r="NJA255" s="29"/>
      <c r="NJB255" s="29"/>
      <c r="NJC255" s="29"/>
      <c r="NJD255" s="29"/>
      <c r="NJE255" s="29"/>
      <c r="NJF255" s="29"/>
      <c r="NJG255" s="29"/>
      <c r="NJH255" s="29"/>
      <c r="NJI255" s="29"/>
      <c r="NJJ255" s="29"/>
      <c r="NJK255" s="29"/>
      <c r="NJL255" s="29"/>
      <c r="NJM255" s="29"/>
      <c r="NJN255" s="29"/>
      <c r="NJO255" s="29"/>
      <c r="NJP255" s="29"/>
      <c r="NJQ255" s="29"/>
      <c r="NJR255" s="29"/>
      <c r="NJS255" s="29"/>
      <c r="NJT255" s="29"/>
      <c r="NJU255" s="29"/>
      <c r="NJV255" s="29"/>
      <c r="NJW255" s="29"/>
      <c r="NJX255" s="29"/>
      <c r="NJY255" s="29"/>
      <c r="NJZ255" s="29"/>
      <c r="NKA255" s="29"/>
      <c r="NKB255" s="29"/>
      <c r="NKC255" s="29"/>
      <c r="NKD255" s="29"/>
      <c r="NKE255" s="29"/>
      <c r="NKF255" s="29"/>
      <c r="NKG255" s="29"/>
      <c r="NKH255" s="29"/>
      <c r="NKI255" s="29"/>
      <c r="NKJ255" s="29"/>
      <c r="NKK255" s="29"/>
      <c r="NKL255" s="29"/>
      <c r="NKM255" s="29"/>
      <c r="NKN255" s="29"/>
      <c r="NKO255" s="29"/>
      <c r="NKP255" s="29"/>
      <c r="NKQ255" s="29"/>
      <c r="NKR255" s="29"/>
      <c r="NKS255" s="29"/>
      <c r="NKT255" s="29"/>
      <c r="NKU255" s="29"/>
      <c r="NKV255" s="29"/>
      <c r="NKW255" s="29"/>
      <c r="NKX255" s="29"/>
      <c r="NKY255" s="29"/>
      <c r="NKZ255" s="29"/>
      <c r="NLA255" s="29"/>
      <c r="NLB255" s="29"/>
      <c r="NLC255" s="29"/>
      <c r="NLD255" s="29"/>
      <c r="NLE255" s="29"/>
      <c r="NLF255" s="29"/>
      <c r="NLG255" s="29"/>
      <c r="NLH255" s="29"/>
      <c r="NLI255" s="29"/>
      <c r="NLJ255" s="29"/>
      <c r="NLK255" s="29"/>
      <c r="NLL255" s="29"/>
      <c r="NLM255" s="29"/>
      <c r="NLN255" s="29"/>
      <c r="NLO255" s="29"/>
      <c r="NLP255" s="29"/>
      <c r="NLQ255" s="29"/>
      <c r="NLR255" s="29"/>
      <c r="NLS255" s="29"/>
      <c r="NLT255" s="29"/>
      <c r="NLU255" s="29"/>
      <c r="NLV255" s="29"/>
      <c r="NLW255" s="29"/>
      <c r="NLX255" s="29"/>
      <c r="NLY255" s="29"/>
      <c r="NLZ255" s="29"/>
      <c r="NMA255" s="29"/>
      <c r="NMB255" s="29"/>
      <c r="NMC255" s="29"/>
      <c r="NMD255" s="29"/>
      <c r="NME255" s="29"/>
      <c r="NMF255" s="29"/>
      <c r="NMG255" s="29"/>
      <c r="NMH255" s="29"/>
      <c r="NMI255" s="29"/>
      <c r="NMJ255" s="29"/>
      <c r="NMK255" s="29"/>
      <c r="NML255" s="29"/>
      <c r="NMM255" s="29"/>
      <c r="NMN255" s="29"/>
      <c r="NMO255" s="29"/>
      <c r="NMP255" s="29"/>
      <c r="NMQ255" s="29"/>
      <c r="NMR255" s="29"/>
      <c r="NMS255" s="29"/>
      <c r="NMT255" s="29"/>
      <c r="NMU255" s="29"/>
      <c r="NMV255" s="29"/>
      <c r="NMW255" s="29"/>
      <c r="NMX255" s="29"/>
      <c r="NMY255" s="29"/>
      <c r="NMZ255" s="29"/>
      <c r="NNA255" s="29"/>
      <c r="NNB255" s="29"/>
      <c r="NNC255" s="29"/>
      <c r="NND255" s="29"/>
      <c r="NNE255" s="29"/>
      <c r="NNF255" s="29"/>
      <c r="NNG255" s="29"/>
      <c r="NNH255" s="29"/>
      <c r="NNI255" s="29"/>
      <c r="NNJ255" s="29"/>
      <c r="NNK255" s="29"/>
      <c r="NNL255" s="29"/>
      <c r="NNM255" s="29"/>
      <c r="NNN255" s="29"/>
      <c r="NNO255" s="29"/>
      <c r="NNP255" s="29"/>
      <c r="NNQ255" s="29"/>
      <c r="NNR255" s="29"/>
      <c r="NNS255" s="29"/>
      <c r="NNT255" s="29"/>
      <c r="NNU255" s="29"/>
      <c r="NNV255" s="29"/>
      <c r="NNW255" s="29"/>
      <c r="NNX255" s="29"/>
      <c r="NNY255" s="29"/>
      <c r="NNZ255" s="29"/>
      <c r="NOA255" s="29"/>
      <c r="NOB255" s="29"/>
      <c r="NOC255" s="29"/>
      <c r="NOD255" s="29"/>
      <c r="NOE255" s="29"/>
      <c r="NOF255" s="29"/>
      <c r="NOG255" s="29"/>
      <c r="NOH255" s="29"/>
      <c r="NOI255" s="29"/>
      <c r="NOJ255" s="29"/>
      <c r="NOK255" s="29"/>
      <c r="NOL255" s="29"/>
      <c r="NOM255" s="29"/>
      <c r="NON255" s="29"/>
      <c r="NOO255" s="29"/>
      <c r="NOP255" s="29"/>
      <c r="NOQ255" s="29"/>
      <c r="NOR255" s="29"/>
      <c r="NOS255" s="29"/>
      <c r="NOT255" s="29"/>
      <c r="NOU255" s="29"/>
      <c r="NOV255" s="29"/>
      <c r="NOW255" s="29"/>
      <c r="NOX255" s="29"/>
      <c r="NOY255" s="29"/>
      <c r="NOZ255" s="29"/>
      <c r="NPA255" s="29"/>
      <c r="NPB255" s="29"/>
      <c r="NPC255" s="29"/>
      <c r="NPD255" s="29"/>
      <c r="NPE255" s="29"/>
      <c r="NPF255" s="29"/>
      <c r="NPG255" s="29"/>
      <c r="NPH255" s="29"/>
      <c r="NPI255" s="29"/>
      <c r="NPJ255" s="29"/>
      <c r="NPK255" s="29"/>
      <c r="NPL255" s="29"/>
      <c r="NPM255" s="29"/>
      <c r="NPN255" s="29"/>
      <c r="NPO255" s="29"/>
      <c r="NPP255" s="29"/>
      <c r="NPQ255" s="29"/>
      <c r="NPR255" s="29"/>
      <c r="NPS255" s="29"/>
      <c r="NPT255" s="29"/>
      <c r="NPU255" s="29"/>
      <c r="NPV255" s="29"/>
      <c r="NPW255" s="29"/>
      <c r="NPX255" s="29"/>
      <c r="NPY255" s="29"/>
      <c r="NPZ255" s="29"/>
      <c r="NQA255" s="29"/>
      <c r="NQB255" s="29"/>
      <c r="NQC255" s="29"/>
      <c r="NQD255" s="29"/>
      <c r="NQE255" s="29"/>
      <c r="NQF255" s="29"/>
      <c r="NQG255" s="29"/>
      <c r="NQH255" s="29"/>
      <c r="NQI255" s="29"/>
      <c r="NQJ255" s="29"/>
      <c r="NQK255" s="29"/>
      <c r="NQL255" s="29"/>
      <c r="NQM255" s="29"/>
      <c r="NQN255" s="29"/>
      <c r="NQO255" s="29"/>
      <c r="NQP255" s="29"/>
      <c r="NQQ255" s="29"/>
      <c r="NQR255" s="29"/>
      <c r="NQS255" s="29"/>
      <c r="NQT255" s="29"/>
      <c r="NQU255" s="29"/>
      <c r="NQV255" s="29"/>
      <c r="NQW255" s="29"/>
      <c r="NQX255" s="29"/>
      <c r="NQY255" s="29"/>
      <c r="NQZ255" s="29"/>
      <c r="NRA255" s="29"/>
      <c r="NRB255" s="29"/>
      <c r="NRC255" s="29"/>
      <c r="NRD255" s="29"/>
      <c r="NRE255" s="29"/>
      <c r="NRF255" s="29"/>
      <c r="NRG255" s="29"/>
      <c r="NRH255" s="29"/>
      <c r="NRI255" s="29"/>
      <c r="NRJ255" s="29"/>
      <c r="NRK255" s="29"/>
      <c r="NRL255" s="29"/>
      <c r="NRM255" s="29"/>
      <c r="NRN255" s="29"/>
      <c r="NRO255" s="29"/>
      <c r="NRP255" s="29"/>
      <c r="NRQ255" s="29"/>
      <c r="NRR255" s="29"/>
      <c r="NRS255" s="29"/>
      <c r="NRT255" s="29"/>
      <c r="NRU255" s="29"/>
      <c r="NRV255" s="29"/>
      <c r="NRW255" s="29"/>
      <c r="NRX255" s="29"/>
      <c r="NRY255" s="29"/>
      <c r="NRZ255" s="29"/>
      <c r="NSA255" s="29"/>
      <c r="NSB255" s="29"/>
      <c r="NSC255" s="29"/>
      <c r="NSD255" s="29"/>
      <c r="NSE255" s="29"/>
      <c r="NSF255" s="29"/>
      <c r="NSG255" s="29"/>
      <c r="NSH255" s="29"/>
      <c r="NSI255" s="29"/>
      <c r="NSJ255" s="29"/>
      <c r="NSK255" s="29"/>
      <c r="NSL255" s="29"/>
      <c r="NSM255" s="29"/>
      <c r="NSN255" s="29"/>
      <c r="NSO255" s="29"/>
      <c r="NSP255" s="29"/>
      <c r="NSQ255" s="29"/>
      <c r="NSR255" s="29"/>
      <c r="NSS255" s="29"/>
      <c r="NST255" s="29"/>
      <c r="NSU255" s="29"/>
      <c r="NSV255" s="29"/>
      <c r="NSW255" s="29"/>
      <c r="NSX255" s="29"/>
      <c r="NSY255" s="29"/>
      <c r="NSZ255" s="29"/>
      <c r="NTA255" s="29"/>
      <c r="NTB255" s="29"/>
      <c r="NTC255" s="29"/>
      <c r="NTD255" s="29"/>
      <c r="NTE255" s="29"/>
      <c r="NTF255" s="29"/>
      <c r="NTG255" s="29"/>
      <c r="NTH255" s="29"/>
      <c r="NTI255" s="29"/>
      <c r="NTJ255" s="29"/>
      <c r="NTK255" s="29"/>
      <c r="NTL255" s="29"/>
      <c r="NTM255" s="29"/>
      <c r="NTN255" s="29"/>
      <c r="NTO255" s="29"/>
      <c r="NTP255" s="29"/>
      <c r="NTQ255" s="29"/>
      <c r="NTR255" s="29"/>
      <c r="NTS255" s="29"/>
      <c r="NTT255" s="29"/>
      <c r="NTU255" s="29"/>
      <c r="NTV255" s="29"/>
      <c r="NTW255" s="29"/>
      <c r="NTX255" s="29"/>
      <c r="NTY255" s="29"/>
      <c r="NTZ255" s="29"/>
      <c r="NUA255" s="29"/>
      <c r="NUB255" s="29"/>
      <c r="NUC255" s="29"/>
      <c r="NUD255" s="29"/>
      <c r="NUE255" s="29"/>
      <c r="NUF255" s="29"/>
      <c r="NUG255" s="29"/>
      <c r="NUH255" s="29"/>
      <c r="NUI255" s="29"/>
      <c r="NUJ255" s="29"/>
      <c r="NUK255" s="29"/>
      <c r="NUL255" s="29"/>
      <c r="NUM255" s="29"/>
      <c r="NUN255" s="29"/>
      <c r="NUO255" s="29"/>
      <c r="NUP255" s="29"/>
      <c r="NUQ255" s="29"/>
      <c r="NUR255" s="29"/>
      <c r="NUS255" s="29"/>
      <c r="NUT255" s="29"/>
      <c r="NUU255" s="29"/>
      <c r="NUV255" s="29"/>
      <c r="NUW255" s="29"/>
      <c r="NUX255" s="29"/>
      <c r="NUY255" s="29"/>
      <c r="NUZ255" s="29"/>
      <c r="NVA255" s="29"/>
      <c r="NVB255" s="29"/>
      <c r="NVC255" s="29"/>
      <c r="NVD255" s="29"/>
      <c r="NVE255" s="29"/>
      <c r="NVF255" s="29"/>
      <c r="NVG255" s="29"/>
      <c r="NVH255" s="29"/>
      <c r="NVI255" s="29"/>
      <c r="NVJ255" s="29"/>
      <c r="NVK255" s="29"/>
      <c r="NVL255" s="29"/>
      <c r="NVM255" s="29"/>
      <c r="NVN255" s="29"/>
      <c r="NVO255" s="29"/>
      <c r="NVP255" s="29"/>
      <c r="NVQ255" s="29"/>
      <c r="NVR255" s="29"/>
      <c r="NVS255" s="29"/>
      <c r="NVT255" s="29"/>
      <c r="NVU255" s="29"/>
      <c r="NVV255" s="29"/>
      <c r="NVW255" s="29"/>
      <c r="NVX255" s="29"/>
      <c r="NVY255" s="29"/>
      <c r="NVZ255" s="29"/>
      <c r="NWA255" s="29"/>
      <c r="NWB255" s="29"/>
      <c r="NWC255" s="29"/>
      <c r="NWD255" s="29"/>
      <c r="NWE255" s="29"/>
      <c r="NWF255" s="29"/>
      <c r="NWG255" s="29"/>
      <c r="NWH255" s="29"/>
      <c r="NWI255" s="29"/>
      <c r="NWJ255" s="29"/>
      <c r="NWK255" s="29"/>
      <c r="NWL255" s="29"/>
      <c r="NWM255" s="29"/>
      <c r="NWN255" s="29"/>
      <c r="NWO255" s="29"/>
      <c r="NWP255" s="29"/>
      <c r="NWQ255" s="29"/>
      <c r="NWR255" s="29"/>
      <c r="NWS255" s="29"/>
      <c r="NWT255" s="29"/>
      <c r="NWU255" s="29"/>
      <c r="NWV255" s="29"/>
      <c r="NWW255" s="29"/>
      <c r="NWX255" s="29"/>
      <c r="NWY255" s="29"/>
      <c r="NWZ255" s="29"/>
      <c r="NXA255" s="29"/>
      <c r="NXB255" s="29"/>
      <c r="NXC255" s="29"/>
      <c r="NXD255" s="29"/>
      <c r="NXE255" s="29"/>
      <c r="NXF255" s="29"/>
      <c r="NXG255" s="29"/>
      <c r="NXH255" s="29"/>
      <c r="NXI255" s="29"/>
      <c r="NXJ255" s="29"/>
      <c r="NXK255" s="29"/>
      <c r="NXL255" s="29"/>
      <c r="NXM255" s="29"/>
      <c r="NXN255" s="29"/>
      <c r="NXO255" s="29"/>
      <c r="NXP255" s="29"/>
      <c r="NXQ255" s="29"/>
      <c r="NXR255" s="29"/>
      <c r="NXS255" s="29"/>
      <c r="NXT255" s="29"/>
      <c r="NXU255" s="29"/>
      <c r="NXV255" s="29"/>
      <c r="NXW255" s="29"/>
      <c r="NXX255" s="29"/>
      <c r="NXY255" s="29"/>
      <c r="NXZ255" s="29"/>
      <c r="NYA255" s="29"/>
      <c r="NYB255" s="29"/>
      <c r="NYC255" s="29"/>
      <c r="NYD255" s="29"/>
      <c r="NYE255" s="29"/>
      <c r="NYF255" s="29"/>
      <c r="NYG255" s="29"/>
      <c r="NYH255" s="29"/>
      <c r="NYI255" s="29"/>
      <c r="NYJ255" s="29"/>
      <c r="NYK255" s="29"/>
      <c r="NYL255" s="29"/>
      <c r="NYM255" s="29"/>
      <c r="NYN255" s="29"/>
      <c r="NYO255" s="29"/>
      <c r="NYP255" s="29"/>
      <c r="NYQ255" s="29"/>
      <c r="NYR255" s="29"/>
      <c r="NYS255" s="29"/>
      <c r="NYT255" s="29"/>
      <c r="NYU255" s="29"/>
      <c r="NYV255" s="29"/>
      <c r="NYW255" s="29"/>
      <c r="NYX255" s="29"/>
      <c r="NYY255" s="29"/>
      <c r="NYZ255" s="29"/>
      <c r="NZA255" s="29"/>
      <c r="NZB255" s="29"/>
      <c r="NZC255" s="29"/>
      <c r="NZD255" s="29"/>
      <c r="NZE255" s="29"/>
      <c r="NZF255" s="29"/>
      <c r="NZG255" s="29"/>
      <c r="NZH255" s="29"/>
      <c r="NZI255" s="29"/>
      <c r="NZJ255" s="29"/>
      <c r="NZK255" s="29"/>
      <c r="NZL255" s="29"/>
      <c r="NZM255" s="29"/>
      <c r="NZN255" s="29"/>
      <c r="NZO255" s="29"/>
      <c r="NZP255" s="29"/>
      <c r="NZQ255" s="29"/>
      <c r="NZR255" s="29"/>
      <c r="NZS255" s="29"/>
      <c r="NZT255" s="29"/>
      <c r="NZU255" s="29"/>
      <c r="NZV255" s="29"/>
      <c r="NZW255" s="29"/>
      <c r="NZX255" s="29"/>
      <c r="NZY255" s="29"/>
      <c r="NZZ255" s="29"/>
      <c r="OAA255" s="29"/>
      <c r="OAB255" s="29"/>
      <c r="OAC255" s="29"/>
      <c r="OAD255" s="29"/>
      <c r="OAE255" s="29"/>
      <c r="OAF255" s="29"/>
      <c r="OAG255" s="29"/>
      <c r="OAH255" s="29"/>
      <c r="OAI255" s="29"/>
      <c r="OAJ255" s="29"/>
      <c r="OAK255" s="29"/>
      <c r="OAL255" s="29"/>
      <c r="OAM255" s="29"/>
      <c r="OAN255" s="29"/>
      <c r="OAO255" s="29"/>
      <c r="OAP255" s="29"/>
      <c r="OAQ255" s="29"/>
      <c r="OAR255" s="29"/>
      <c r="OAS255" s="29"/>
      <c r="OAT255" s="29"/>
      <c r="OAU255" s="29"/>
      <c r="OAV255" s="29"/>
      <c r="OAW255" s="29"/>
      <c r="OAX255" s="29"/>
      <c r="OAY255" s="29"/>
      <c r="OAZ255" s="29"/>
      <c r="OBA255" s="29"/>
      <c r="OBB255" s="29"/>
      <c r="OBC255" s="29"/>
      <c r="OBD255" s="29"/>
      <c r="OBE255" s="29"/>
      <c r="OBF255" s="29"/>
      <c r="OBG255" s="29"/>
      <c r="OBH255" s="29"/>
      <c r="OBI255" s="29"/>
      <c r="OBJ255" s="29"/>
      <c r="OBK255" s="29"/>
      <c r="OBL255" s="29"/>
      <c r="OBM255" s="29"/>
      <c r="OBN255" s="29"/>
      <c r="OBO255" s="29"/>
      <c r="OBP255" s="29"/>
      <c r="OBQ255" s="29"/>
      <c r="OBR255" s="29"/>
      <c r="OBS255" s="29"/>
      <c r="OBT255" s="29"/>
      <c r="OBU255" s="29"/>
      <c r="OBV255" s="29"/>
      <c r="OBW255" s="29"/>
      <c r="OBX255" s="29"/>
      <c r="OBY255" s="29"/>
      <c r="OBZ255" s="29"/>
      <c r="OCA255" s="29"/>
      <c r="OCB255" s="29"/>
      <c r="OCC255" s="29"/>
      <c r="OCD255" s="29"/>
      <c r="OCE255" s="29"/>
      <c r="OCF255" s="29"/>
      <c r="OCG255" s="29"/>
      <c r="OCH255" s="29"/>
      <c r="OCI255" s="29"/>
      <c r="OCJ255" s="29"/>
      <c r="OCK255" s="29"/>
      <c r="OCL255" s="29"/>
      <c r="OCM255" s="29"/>
      <c r="OCN255" s="29"/>
      <c r="OCO255" s="29"/>
      <c r="OCP255" s="29"/>
      <c r="OCQ255" s="29"/>
      <c r="OCR255" s="29"/>
      <c r="OCS255" s="29"/>
      <c r="OCT255" s="29"/>
      <c r="OCU255" s="29"/>
      <c r="OCV255" s="29"/>
      <c r="OCW255" s="29"/>
      <c r="OCX255" s="29"/>
      <c r="OCY255" s="29"/>
      <c r="OCZ255" s="29"/>
      <c r="ODA255" s="29"/>
      <c r="ODB255" s="29"/>
      <c r="ODC255" s="29"/>
      <c r="ODD255" s="29"/>
      <c r="ODE255" s="29"/>
      <c r="ODF255" s="29"/>
      <c r="ODG255" s="29"/>
      <c r="ODH255" s="29"/>
      <c r="ODI255" s="29"/>
      <c r="ODJ255" s="29"/>
      <c r="ODK255" s="29"/>
      <c r="ODL255" s="29"/>
      <c r="ODM255" s="29"/>
      <c r="ODN255" s="29"/>
      <c r="ODO255" s="29"/>
      <c r="ODP255" s="29"/>
      <c r="ODQ255" s="29"/>
      <c r="ODR255" s="29"/>
      <c r="ODS255" s="29"/>
      <c r="ODT255" s="29"/>
      <c r="ODU255" s="29"/>
      <c r="ODV255" s="29"/>
      <c r="ODW255" s="29"/>
      <c r="ODX255" s="29"/>
      <c r="ODY255" s="29"/>
      <c r="ODZ255" s="29"/>
      <c r="OEA255" s="29"/>
      <c r="OEB255" s="29"/>
      <c r="OEC255" s="29"/>
      <c r="OED255" s="29"/>
      <c r="OEE255" s="29"/>
      <c r="OEF255" s="29"/>
      <c r="OEG255" s="29"/>
      <c r="OEH255" s="29"/>
      <c r="OEI255" s="29"/>
      <c r="OEJ255" s="29"/>
      <c r="OEK255" s="29"/>
      <c r="OEL255" s="29"/>
      <c r="OEM255" s="29"/>
      <c r="OEN255" s="29"/>
      <c r="OEO255" s="29"/>
      <c r="OEP255" s="29"/>
      <c r="OEQ255" s="29"/>
      <c r="OER255" s="29"/>
      <c r="OES255" s="29"/>
      <c r="OET255" s="29"/>
      <c r="OEU255" s="29"/>
      <c r="OEV255" s="29"/>
      <c r="OEW255" s="29"/>
      <c r="OEX255" s="29"/>
      <c r="OEY255" s="29"/>
      <c r="OEZ255" s="29"/>
      <c r="OFA255" s="29"/>
      <c r="OFB255" s="29"/>
      <c r="OFC255" s="29"/>
      <c r="OFD255" s="29"/>
      <c r="OFE255" s="29"/>
      <c r="OFF255" s="29"/>
      <c r="OFG255" s="29"/>
      <c r="OFH255" s="29"/>
      <c r="OFI255" s="29"/>
      <c r="OFJ255" s="29"/>
      <c r="OFK255" s="29"/>
      <c r="OFL255" s="29"/>
      <c r="OFM255" s="29"/>
      <c r="OFN255" s="29"/>
      <c r="OFO255" s="29"/>
      <c r="OFP255" s="29"/>
      <c r="OFQ255" s="29"/>
      <c r="OFR255" s="29"/>
      <c r="OFS255" s="29"/>
      <c r="OFT255" s="29"/>
      <c r="OFU255" s="29"/>
      <c r="OFV255" s="29"/>
      <c r="OFW255" s="29"/>
      <c r="OFX255" s="29"/>
      <c r="OFY255" s="29"/>
      <c r="OFZ255" s="29"/>
      <c r="OGA255" s="29"/>
      <c r="OGB255" s="29"/>
      <c r="OGC255" s="29"/>
      <c r="OGD255" s="29"/>
      <c r="OGE255" s="29"/>
      <c r="OGF255" s="29"/>
      <c r="OGG255" s="29"/>
      <c r="OGH255" s="29"/>
      <c r="OGI255" s="29"/>
      <c r="OGJ255" s="29"/>
      <c r="OGK255" s="29"/>
      <c r="OGL255" s="29"/>
      <c r="OGM255" s="29"/>
      <c r="OGN255" s="29"/>
      <c r="OGO255" s="29"/>
      <c r="OGP255" s="29"/>
      <c r="OGQ255" s="29"/>
      <c r="OGR255" s="29"/>
      <c r="OGS255" s="29"/>
      <c r="OGT255" s="29"/>
      <c r="OGU255" s="29"/>
      <c r="OGV255" s="29"/>
      <c r="OGW255" s="29"/>
      <c r="OGX255" s="29"/>
      <c r="OGY255" s="29"/>
      <c r="OGZ255" s="29"/>
      <c r="OHA255" s="29"/>
      <c r="OHB255" s="29"/>
      <c r="OHC255" s="29"/>
      <c r="OHD255" s="29"/>
      <c r="OHE255" s="29"/>
      <c r="OHF255" s="29"/>
      <c r="OHG255" s="29"/>
      <c r="OHH255" s="29"/>
      <c r="OHI255" s="29"/>
      <c r="OHJ255" s="29"/>
      <c r="OHK255" s="29"/>
      <c r="OHL255" s="29"/>
      <c r="OHM255" s="29"/>
      <c r="OHN255" s="29"/>
      <c r="OHO255" s="29"/>
      <c r="OHP255" s="29"/>
      <c r="OHQ255" s="29"/>
      <c r="OHR255" s="29"/>
      <c r="OHS255" s="29"/>
      <c r="OHT255" s="29"/>
      <c r="OHU255" s="29"/>
      <c r="OHV255" s="29"/>
      <c r="OHW255" s="29"/>
      <c r="OHX255" s="29"/>
      <c r="OHY255" s="29"/>
      <c r="OHZ255" s="29"/>
      <c r="OIA255" s="29"/>
      <c r="OIB255" s="29"/>
      <c r="OIC255" s="29"/>
      <c r="OID255" s="29"/>
      <c r="OIE255" s="29"/>
      <c r="OIF255" s="29"/>
      <c r="OIG255" s="29"/>
      <c r="OIH255" s="29"/>
      <c r="OII255" s="29"/>
      <c r="OIJ255" s="29"/>
      <c r="OIK255" s="29"/>
      <c r="OIL255" s="29"/>
      <c r="OIM255" s="29"/>
      <c r="OIN255" s="29"/>
      <c r="OIO255" s="29"/>
      <c r="OIP255" s="29"/>
      <c r="OIQ255" s="29"/>
      <c r="OIR255" s="29"/>
      <c r="OIS255" s="29"/>
      <c r="OIT255" s="29"/>
      <c r="OIU255" s="29"/>
      <c r="OIV255" s="29"/>
      <c r="OIW255" s="29"/>
      <c r="OIX255" s="29"/>
      <c r="OIY255" s="29"/>
      <c r="OIZ255" s="29"/>
      <c r="OJA255" s="29"/>
      <c r="OJB255" s="29"/>
      <c r="OJC255" s="29"/>
      <c r="OJD255" s="29"/>
      <c r="OJE255" s="29"/>
      <c r="OJF255" s="29"/>
      <c r="OJG255" s="29"/>
      <c r="OJH255" s="29"/>
      <c r="OJI255" s="29"/>
      <c r="OJJ255" s="29"/>
      <c r="OJK255" s="29"/>
      <c r="OJL255" s="29"/>
      <c r="OJM255" s="29"/>
      <c r="OJN255" s="29"/>
      <c r="OJO255" s="29"/>
      <c r="OJP255" s="29"/>
      <c r="OJQ255" s="29"/>
      <c r="OJR255" s="29"/>
      <c r="OJS255" s="29"/>
      <c r="OJT255" s="29"/>
      <c r="OJU255" s="29"/>
      <c r="OJV255" s="29"/>
      <c r="OJW255" s="29"/>
      <c r="OJX255" s="29"/>
      <c r="OJY255" s="29"/>
      <c r="OJZ255" s="29"/>
      <c r="OKA255" s="29"/>
      <c r="OKB255" s="29"/>
      <c r="OKC255" s="29"/>
      <c r="OKD255" s="29"/>
      <c r="OKE255" s="29"/>
      <c r="OKF255" s="29"/>
      <c r="OKG255" s="29"/>
      <c r="OKH255" s="29"/>
      <c r="OKI255" s="29"/>
      <c r="OKJ255" s="29"/>
      <c r="OKK255" s="29"/>
      <c r="OKL255" s="29"/>
      <c r="OKM255" s="29"/>
      <c r="OKN255" s="29"/>
      <c r="OKO255" s="29"/>
      <c r="OKP255" s="29"/>
      <c r="OKQ255" s="29"/>
      <c r="OKR255" s="29"/>
      <c r="OKS255" s="29"/>
      <c r="OKT255" s="29"/>
      <c r="OKU255" s="29"/>
      <c r="OKV255" s="29"/>
      <c r="OKW255" s="29"/>
      <c r="OKX255" s="29"/>
      <c r="OKY255" s="29"/>
      <c r="OKZ255" s="29"/>
      <c r="OLA255" s="29"/>
      <c r="OLB255" s="29"/>
      <c r="OLC255" s="29"/>
      <c r="OLD255" s="29"/>
      <c r="OLE255" s="29"/>
      <c r="OLF255" s="29"/>
      <c r="OLG255" s="29"/>
      <c r="OLH255" s="29"/>
      <c r="OLI255" s="29"/>
      <c r="OLJ255" s="29"/>
      <c r="OLK255" s="29"/>
      <c r="OLL255" s="29"/>
      <c r="OLM255" s="29"/>
      <c r="OLN255" s="29"/>
      <c r="OLO255" s="29"/>
      <c r="OLP255" s="29"/>
      <c r="OLQ255" s="29"/>
      <c r="OLR255" s="29"/>
      <c r="OLS255" s="29"/>
      <c r="OLT255" s="29"/>
      <c r="OLU255" s="29"/>
      <c r="OLV255" s="29"/>
      <c r="OLW255" s="29"/>
      <c r="OLX255" s="29"/>
      <c r="OLY255" s="29"/>
      <c r="OLZ255" s="29"/>
      <c r="OMA255" s="29"/>
      <c r="OMB255" s="29"/>
      <c r="OMC255" s="29"/>
      <c r="OMD255" s="29"/>
      <c r="OME255" s="29"/>
      <c r="OMF255" s="29"/>
      <c r="OMG255" s="29"/>
      <c r="OMH255" s="29"/>
      <c r="OMI255" s="29"/>
      <c r="OMJ255" s="29"/>
      <c r="OMK255" s="29"/>
      <c r="OML255" s="29"/>
      <c r="OMM255" s="29"/>
      <c r="OMN255" s="29"/>
      <c r="OMO255" s="29"/>
      <c r="OMP255" s="29"/>
      <c r="OMQ255" s="29"/>
      <c r="OMR255" s="29"/>
      <c r="OMS255" s="29"/>
      <c r="OMT255" s="29"/>
      <c r="OMU255" s="29"/>
      <c r="OMV255" s="29"/>
      <c r="OMW255" s="29"/>
      <c r="OMX255" s="29"/>
      <c r="OMY255" s="29"/>
      <c r="OMZ255" s="29"/>
      <c r="ONA255" s="29"/>
      <c r="ONB255" s="29"/>
      <c r="ONC255" s="29"/>
      <c r="OND255" s="29"/>
      <c r="ONE255" s="29"/>
      <c r="ONF255" s="29"/>
      <c r="ONG255" s="29"/>
      <c r="ONH255" s="29"/>
      <c r="ONI255" s="29"/>
      <c r="ONJ255" s="29"/>
      <c r="ONK255" s="29"/>
      <c r="ONL255" s="29"/>
      <c r="ONM255" s="29"/>
      <c r="ONN255" s="29"/>
      <c r="ONO255" s="29"/>
      <c r="ONP255" s="29"/>
      <c r="ONQ255" s="29"/>
      <c r="ONR255" s="29"/>
      <c r="ONS255" s="29"/>
      <c r="ONT255" s="29"/>
      <c r="ONU255" s="29"/>
      <c r="ONV255" s="29"/>
      <c r="ONW255" s="29"/>
      <c r="ONX255" s="29"/>
      <c r="ONY255" s="29"/>
      <c r="ONZ255" s="29"/>
      <c r="OOA255" s="29"/>
      <c r="OOB255" s="29"/>
      <c r="OOC255" s="29"/>
      <c r="OOD255" s="29"/>
      <c r="OOE255" s="29"/>
      <c r="OOF255" s="29"/>
      <c r="OOG255" s="29"/>
      <c r="OOH255" s="29"/>
      <c r="OOI255" s="29"/>
      <c r="OOJ255" s="29"/>
      <c r="OOK255" s="29"/>
      <c r="OOL255" s="29"/>
      <c r="OOM255" s="29"/>
      <c r="OON255" s="29"/>
      <c r="OOO255" s="29"/>
      <c r="OOP255" s="29"/>
      <c r="OOQ255" s="29"/>
      <c r="OOR255" s="29"/>
      <c r="OOS255" s="29"/>
      <c r="OOT255" s="29"/>
      <c r="OOU255" s="29"/>
      <c r="OOV255" s="29"/>
      <c r="OOW255" s="29"/>
      <c r="OOX255" s="29"/>
      <c r="OOY255" s="29"/>
      <c r="OOZ255" s="29"/>
      <c r="OPA255" s="29"/>
      <c r="OPB255" s="29"/>
      <c r="OPC255" s="29"/>
      <c r="OPD255" s="29"/>
      <c r="OPE255" s="29"/>
      <c r="OPF255" s="29"/>
      <c r="OPG255" s="29"/>
      <c r="OPH255" s="29"/>
      <c r="OPI255" s="29"/>
      <c r="OPJ255" s="29"/>
      <c r="OPK255" s="29"/>
      <c r="OPL255" s="29"/>
      <c r="OPM255" s="29"/>
      <c r="OPN255" s="29"/>
      <c r="OPO255" s="29"/>
      <c r="OPP255" s="29"/>
      <c r="OPQ255" s="29"/>
      <c r="OPR255" s="29"/>
      <c r="OPS255" s="29"/>
      <c r="OPT255" s="29"/>
      <c r="OPU255" s="29"/>
      <c r="OPV255" s="29"/>
      <c r="OPW255" s="29"/>
      <c r="OPX255" s="29"/>
      <c r="OPY255" s="29"/>
      <c r="OPZ255" s="29"/>
      <c r="OQA255" s="29"/>
      <c r="OQB255" s="29"/>
      <c r="OQC255" s="29"/>
      <c r="OQD255" s="29"/>
      <c r="OQE255" s="29"/>
      <c r="OQF255" s="29"/>
      <c r="OQG255" s="29"/>
      <c r="OQH255" s="29"/>
      <c r="OQI255" s="29"/>
      <c r="OQJ255" s="29"/>
      <c r="OQK255" s="29"/>
      <c r="OQL255" s="29"/>
      <c r="OQM255" s="29"/>
      <c r="OQN255" s="29"/>
      <c r="OQO255" s="29"/>
      <c r="OQP255" s="29"/>
      <c r="OQQ255" s="29"/>
      <c r="OQR255" s="29"/>
      <c r="OQS255" s="29"/>
      <c r="OQT255" s="29"/>
      <c r="OQU255" s="29"/>
      <c r="OQV255" s="29"/>
      <c r="OQW255" s="29"/>
      <c r="OQX255" s="29"/>
      <c r="OQY255" s="29"/>
      <c r="OQZ255" s="29"/>
      <c r="ORA255" s="29"/>
      <c r="ORB255" s="29"/>
      <c r="ORC255" s="29"/>
      <c r="ORD255" s="29"/>
      <c r="ORE255" s="29"/>
      <c r="ORF255" s="29"/>
      <c r="ORG255" s="29"/>
      <c r="ORH255" s="29"/>
      <c r="ORI255" s="29"/>
      <c r="ORJ255" s="29"/>
      <c r="ORK255" s="29"/>
      <c r="ORL255" s="29"/>
      <c r="ORM255" s="29"/>
      <c r="ORN255" s="29"/>
      <c r="ORO255" s="29"/>
      <c r="ORP255" s="29"/>
      <c r="ORQ255" s="29"/>
      <c r="ORR255" s="29"/>
      <c r="ORS255" s="29"/>
      <c r="ORT255" s="29"/>
      <c r="ORU255" s="29"/>
      <c r="ORV255" s="29"/>
      <c r="ORW255" s="29"/>
      <c r="ORX255" s="29"/>
      <c r="ORY255" s="29"/>
      <c r="ORZ255" s="29"/>
      <c r="OSA255" s="29"/>
      <c r="OSB255" s="29"/>
      <c r="OSC255" s="29"/>
      <c r="OSD255" s="29"/>
      <c r="OSE255" s="29"/>
      <c r="OSF255" s="29"/>
      <c r="OSG255" s="29"/>
      <c r="OSH255" s="29"/>
      <c r="OSI255" s="29"/>
      <c r="OSJ255" s="29"/>
      <c r="OSK255" s="29"/>
      <c r="OSL255" s="29"/>
      <c r="OSM255" s="29"/>
      <c r="OSN255" s="29"/>
      <c r="OSO255" s="29"/>
      <c r="OSP255" s="29"/>
      <c r="OSQ255" s="29"/>
      <c r="OSR255" s="29"/>
      <c r="OSS255" s="29"/>
      <c r="OST255" s="29"/>
      <c r="OSU255" s="29"/>
      <c r="OSV255" s="29"/>
      <c r="OSW255" s="29"/>
      <c r="OSX255" s="29"/>
      <c r="OSY255" s="29"/>
      <c r="OSZ255" s="29"/>
      <c r="OTA255" s="29"/>
      <c r="OTB255" s="29"/>
      <c r="OTC255" s="29"/>
      <c r="OTD255" s="29"/>
      <c r="OTE255" s="29"/>
      <c r="OTF255" s="29"/>
      <c r="OTG255" s="29"/>
      <c r="OTH255" s="29"/>
      <c r="OTI255" s="29"/>
      <c r="OTJ255" s="29"/>
      <c r="OTK255" s="29"/>
      <c r="OTL255" s="29"/>
      <c r="OTM255" s="29"/>
      <c r="OTN255" s="29"/>
      <c r="OTO255" s="29"/>
      <c r="OTP255" s="29"/>
      <c r="OTQ255" s="29"/>
      <c r="OTR255" s="29"/>
      <c r="OTS255" s="29"/>
      <c r="OTT255" s="29"/>
      <c r="OTU255" s="29"/>
      <c r="OTV255" s="29"/>
      <c r="OTW255" s="29"/>
      <c r="OTX255" s="29"/>
      <c r="OTY255" s="29"/>
      <c r="OTZ255" s="29"/>
      <c r="OUA255" s="29"/>
      <c r="OUB255" s="29"/>
      <c r="OUC255" s="29"/>
      <c r="OUD255" s="29"/>
      <c r="OUE255" s="29"/>
      <c r="OUF255" s="29"/>
      <c r="OUG255" s="29"/>
      <c r="OUH255" s="29"/>
      <c r="OUI255" s="29"/>
      <c r="OUJ255" s="29"/>
      <c r="OUK255" s="29"/>
      <c r="OUL255" s="29"/>
      <c r="OUM255" s="29"/>
      <c r="OUN255" s="29"/>
      <c r="OUO255" s="29"/>
      <c r="OUP255" s="29"/>
      <c r="OUQ255" s="29"/>
      <c r="OUR255" s="29"/>
      <c r="OUS255" s="29"/>
      <c r="OUT255" s="29"/>
      <c r="OUU255" s="29"/>
      <c r="OUV255" s="29"/>
      <c r="OUW255" s="29"/>
      <c r="OUX255" s="29"/>
      <c r="OUY255" s="29"/>
      <c r="OUZ255" s="29"/>
      <c r="OVA255" s="29"/>
      <c r="OVB255" s="29"/>
      <c r="OVC255" s="29"/>
      <c r="OVD255" s="29"/>
      <c r="OVE255" s="29"/>
      <c r="OVF255" s="29"/>
      <c r="OVG255" s="29"/>
      <c r="OVH255" s="29"/>
      <c r="OVI255" s="29"/>
      <c r="OVJ255" s="29"/>
      <c r="OVK255" s="29"/>
      <c r="OVL255" s="29"/>
      <c r="OVM255" s="29"/>
      <c r="OVN255" s="29"/>
      <c r="OVO255" s="29"/>
      <c r="OVP255" s="29"/>
      <c r="OVQ255" s="29"/>
      <c r="OVR255" s="29"/>
      <c r="OVS255" s="29"/>
      <c r="OVT255" s="29"/>
      <c r="OVU255" s="29"/>
      <c r="OVV255" s="29"/>
      <c r="OVW255" s="29"/>
      <c r="OVX255" s="29"/>
      <c r="OVY255" s="29"/>
      <c r="OVZ255" s="29"/>
      <c r="OWA255" s="29"/>
      <c r="OWB255" s="29"/>
      <c r="OWC255" s="29"/>
      <c r="OWD255" s="29"/>
      <c r="OWE255" s="29"/>
      <c r="OWF255" s="29"/>
      <c r="OWG255" s="29"/>
      <c r="OWH255" s="29"/>
      <c r="OWI255" s="29"/>
      <c r="OWJ255" s="29"/>
      <c r="OWK255" s="29"/>
      <c r="OWL255" s="29"/>
      <c r="OWM255" s="29"/>
      <c r="OWN255" s="29"/>
      <c r="OWO255" s="29"/>
      <c r="OWP255" s="29"/>
      <c r="OWQ255" s="29"/>
      <c r="OWR255" s="29"/>
      <c r="OWS255" s="29"/>
      <c r="OWT255" s="29"/>
      <c r="OWU255" s="29"/>
      <c r="OWV255" s="29"/>
      <c r="OWW255" s="29"/>
      <c r="OWX255" s="29"/>
      <c r="OWY255" s="29"/>
      <c r="OWZ255" s="29"/>
      <c r="OXA255" s="29"/>
      <c r="OXB255" s="29"/>
      <c r="OXC255" s="29"/>
      <c r="OXD255" s="29"/>
      <c r="OXE255" s="29"/>
      <c r="OXF255" s="29"/>
      <c r="OXG255" s="29"/>
      <c r="OXH255" s="29"/>
      <c r="OXI255" s="29"/>
      <c r="OXJ255" s="29"/>
      <c r="OXK255" s="29"/>
      <c r="OXL255" s="29"/>
      <c r="OXM255" s="29"/>
      <c r="OXN255" s="29"/>
      <c r="OXO255" s="29"/>
      <c r="OXP255" s="29"/>
      <c r="OXQ255" s="29"/>
      <c r="OXR255" s="29"/>
      <c r="OXS255" s="29"/>
      <c r="OXT255" s="29"/>
      <c r="OXU255" s="29"/>
      <c r="OXV255" s="29"/>
      <c r="OXW255" s="29"/>
      <c r="OXX255" s="29"/>
      <c r="OXY255" s="29"/>
      <c r="OXZ255" s="29"/>
      <c r="OYA255" s="29"/>
      <c r="OYB255" s="29"/>
      <c r="OYC255" s="29"/>
      <c r="OYD255" s="29"/>
      <c r="OYE255" s="29"/>
      <c r="OYF255" s="29"/>
      <c r="OYG255" s="29"/>
      <c r="OYH255" s="29"/>
      <c r="OYI255" s="29"/>
      <c r="OYJ255" s="29"/>
      <c r="OYK255" s="29"/>
      <c r="OYL255" s="29"/>
      <c r="OYM255" s="29"/>
      <c r="OYN255" s="29"/>
      <c r="OYO255" s="29"/>
      <c r="OYP255" s="29"/>
      <c r="OYQ255" s="29"/>
      <c r="OYR255" s="29"/>
      <c r="OYS255" s="29"/>
      <c r="OYT255" s="29"/>
      <c r="OYU255" s="29"/>
      <c r="OYV255" s="29"/>
      <c r="OYW255" s="29"/>
      <c r="OYX255" s="29"/>
      <c r="OYY255" s="29"/>
      <c r="OYZ255" s="29"/>
      <c r="OZA255" s="29"/>
      <c r="OZB255" s="29"/>
      <c r="OZC255" s="29"/>
      <c r="OZD255" s="29"/>
      <c r="OZE255" s="29"/>
      <c r="OZF255" s="29"/>
      <c r="OZG255" s="29"/>
      <c r="OZH255" s="29"/>
      <c r="OZI255" s="29"/>
      <c r="OZJ255" s="29"/>
      <c r="OZK255" s="29"/>
      <c r="OZL255" s="29"/>
      <c r="OZM255" s="29"/>
      <c r="OZN255" s="29"/>
      <c r="OZO255" s="29"/>
      <c r="OZP255" s="29"/>
      <c r="OZQ255" s="29"/>
      <c r="OZR255" s="29"/>
      <c r="OZS255" s="29"/>
      <c r="OZT255" s="29"/>
      <c r="OZU255" s="29"/>
      <c r="OZV255" s="29"/>
      <c r="OZW255" s="29"/>
      <c r="OZX255" s="29"/>
      <c r="OZY255" s="29"/>
      <c r="OZZ255" s="29"/>
      <c r="PAA255" s="29"/>
      <c r="PAB255" s="29"/>
      <c r="PAC255" s="29"/>
      <c r="PAD255" s="29"/>
      <c r="PAE255" s="29"/>
      <c r="PAF255" s="29"/>
      <c r="PAG255" s="29"/>
      <c r="PAH255" s="29"/>
      <c r="PAI255" s="29"/>
      <c r="PAJ255" s="29"/>
      <c r="PAK255" s="29"/>
      <c r="PAL255" s="29"/>
      <c r="PAM255" s="29"/>
      <c r="PAN255" s="29"/>
      <c r="PAO255" s="29"/>
      <c r="PAP255" s="29"/>
      <c r="PAQ255" s="29"/>
      <c r="PAR255" s="29"/>
      <c r="PAS255" s="29"/>
      <c r="PAT255" s="29"/>
      <c r="PAU255" s="29"/>
      <c r="PAV255" s="29"/>
      <c r="PAW255" s="29"/>
      <c r="PAX255" s="29"/>
      <c r="PAY255" s="29"/>
      <c r="PAZ255" s="29"/>
      <c r="PBA255" s="29"/>
      <c r="PBB255" s="29"/>
      <c r="PBC255" s="29"/>
      <c r="PBD255" s="29"/>
      <c r="PBE255" s="29"/>
      <c r="PBF255" s="29"/>
      <c r="PBG255" s="29"/>
      <c r="PBH255" s="29"/>
      <c r="PBI255" s="29"/>
      <c r="PBJ255" s="29"/>
      <c r="PBK255" s="29"/>
      <c r="PBL255" s="29"/>
      <c r="PBM255" s="29"/>
      <c r="PBN255" s="29"/>
      <c r="PBO255" s="29"/>
      <c r="PBP255" s="29"/>
      <c r="PBQ255" s="29"/>
      <c r="PBR255" s="29"/>
      <c r="PBS255" s="29"/>
      <c r="PBT255" s="29"/>
      <c r="PBU255" s="29"/>
      <c r="PBV255" s="29"/>
      <c r="PBW255" s="29"/>
      <c r="PBX255" s="29"/>
      <c r="PBY255" s="29"/>
      <c r="PBZ255" s="29"/>
      <c r="PCA255" s="29"/>
      <c r="PCB255" s="29"/>
      <c r="PCC255" s="29"/>
      <c r="PCD255" s="29"/>
      <c r="PCE255" s="29"/>
      <c r="PCF255" s="29"/>
      <c r="PCG255" s="29"/>
      <c r="PCH255" s="29"/>
      <c r="PCI255" s="29"/>
      <c r="PCJ255" s="29"/>
      <c r="PCK255" s="29"/>
      <c r="PCL255" s="29"/>
      <c r="PCM255" s="29"/>
      <c r="PCN255" s="29"/>
      <c r="PCO255" s="29"/>
      <c r="PCP255" s="29"/>
      <c r="PCQ255" s="29"/>
      <c r="PCR255" s="29"/>
      <c r="PCS255" s="29"/>
      <c r="PCT255" s="29"/>
      <c r="PCU255" s="29"/>
      <c r="PCV255" s="29"/>
      <c r="PCW255" s="29"/>
      <c r="PCX255" s="29"/>
      <c r="PCY255" s="29"/>
      <c r="PCZ255" s="29"/>
      <c r="PDA255" s="29"/>
      <c r="PDB255" s="29"/>
      <c r="PDC255" s="29"/>
      <c r="PDD255" s="29"/>
      <c r="PDE255" s="29"/>
      <c r="PDF255" s="29"/>
      <c r="PDG255" s="29"/>
      <c r="PDH255" s="29"/>
      <c r="PDI255" s="29"/>
      <c r="PDJ255" s="29"/>
      <c r="PDK255" s="29"/>
      <c r="PDL255" s="29"/>
      <c r="PDM255" s="29"/>
      <c r="PDN255" s="29"/>
      <c r="PDO255" s="29"/>
      <c r="PDP255" s="29"/>
      <c r="PDQ255" s="29"/>
      <c r="PDR255" s="29"/>
      <c r="PDS255" s="29"/>
      <c r="PDT255" s="29"/>
      <c r="PDU255" s="29"/>
      <c r="PDV255" s="29"/>
      <c r="PDW255" s="29"/>
      <c r="PDX255" s="29"/>
      <c r="PDY255" s="29"/>
      <c r="PDZ255" s="29"/>
      <c r="PEA255" s="29"/>
      <c r="PEB255" s="29"/>
      <c r="PEC255" s="29"/>
      <c r="PED255" s="29"/>
      <c r="PEE255" s="29"/>
      <c r="PEF255" s="29"/>
      <c r="PEG255" s="29"/>
      <c r="PEH255" s="29"/>
      <c r="PEI255" s="29"/>
      <c r="PEJ255" s="29"/>
      <c r="PEK255" s="29"/>
      <c r="PEL255" s="29"/>
      <c r="PEM255" s="29"/>
      <c r="PEN255" s="29"/>
      <c r="PEO255" s="29"/>
      <c r="PEP255" s="29"/>
      <c r="PEQ255" s="29"/>
      <c r="PER255" s="29"/>
      <c r="PES255" s="29"/>
      <c r="PET255" s="29"/>
      <c r="PEU255" s="29"/>
      <c r="PEV255" s="29"/>
      <c r="PEW255" s="29"/>
      <c r="PEX255" s="29"/>
      <c r="PEY255" s="29"/>
      <c r="PEZ255" s="29"/>
      <c r="PFA255" s="29"/>
      <c r="PFB255" s="29"/>
      <c r="PFC255" s="29"/>
      <c r="PFD255" s="29"/>
      <c r="PFE255" s="29"/>
      <c r="PFF255" s="29"/>
      <c r="PFG255" s="29"/>
      <c r="PFH255" s="29"/>
      <c r="PFI255" s="29"/>
      <c r="PFJ255" s="29"/>
      <c r="PFK255" s="29"/>
      <c r="PFL255" s="29"/>
      <c r="PFM255" s="29"/>
      <c r="PFN255" s="29"/>
      <c r="PFO255" s="29"/>
      <c r="PFP255" s="29"/>
      <c r="PFQ255" s="29"/>
      <c r="PFR255" s="29"/>
      <c r="PFS255" s="29"/>
      <c r="PFT255" s="29"/>
      <c r="PFU255" s="29"/>
      <c r="PFV255" s="29"/>
      <c r="PFW255" s="29"/>
      <c r="PFX255" s="29"/>
      <c r="PFY255" s="29"/>
      <c r="PFZ255" s="29"/>
      <c r="PGA255" s="29"/>
      <c r="PGB255" s="29"/>
      <c r="PGC255" s="29"/>
      <c r="PGD255" s="29"/>
      <c r="PGE255" s="29"/>
      <c r="PGF255" s="29"/>
      <c r="PGG255" s="29"/>
      <c r="PGH255" s="29"/>
      <c r="PGI255" s="29"/>
      <c r="PGJ255" s="29"/>
      <c r="PGK255" s="29"/>
      <c r="PGL255" s="29"/>
      <c r="PGM255" s="29"/>
      <c r="PGN255" s="29"/>
      <c r="PGO255" s="29"/>
      <c r="PGP255" s="29"/>
      <c r="PGQ255" s="29"/>
      <c r="PGR255" s="29"/>
      <c r="PGS255" s="29"/>
      <c r="PGT255" s="29"/>
      <c r="PGU255" s="29"/>
      <c r="PGV255" s="29"/>
      <c r="PGW255" s="29"/>
      <c r="PGX255" s="29"/>
      <c r="PGY255" s="29"/>
      <c r="PGZ255" s="29"/>
      <c r="PHA255" s="29"/>
      <c r="PHB255" s="29"/>
      <c r="PHC255" s="29"/>
      <c r="PHD255" s="29"/>
      <c r="PHE255" s="29"/>
      <c r="PHF255" s="29"/>
      <c r="PHG255" s="29"/>
      <c r="PHH255" s="29"/>
      <c r="PHI255" s="29"/>
      <c r="PHJ255" s="29"/>
      <c r="PHK255" s="29"/>
      <c r="PHL255" s="29"/>
      <c r="PHM255" s="29"/>
      <c r="PHN255" s="29"/>
      <c r="PHO255" s="29"/>
      <c r="PHP255" s="29"/>
      <c r="PHQ255" s="29"/>
      <c r="PHR255" s="29"/>
      <c r="PHS255" s="29"/>
      <c r="PHT255" s="29"/>
      <c r="PHU255" s="29"/>
      <c r="PHV255" s="29"/>
      <c r="PHW255" s="29"/>
      <c r="PHX255" s="29"/>
      <c r="PHY255" s="29"/>
      <c r="PHZ255" s="29"/>
      <c r="PIA255" s="29"/>
      <c r="PIB255" s="29"/>
      <c r="PIC255" s="29"/>
      <c r="PID255" s="29"/>
      <c r="PIE255" s="29"/>
      <c r="PIF255" s="29"/>
      <c r="PIG255" s="29"/>
      <c r="PIH255" s="29"/>
      <c r="PII255" s="29"/>
      <c r="PIJ255" s="29"/>
      <c r="PIK255" s="29"/>
      <c r="PIL255" s="29"/>
      <c r="PIM255" s="29"/>
      <c r="PIN255" s="29"/>
      <c r="PIO255" s="29"/>
      <c r="PIP255" s="29"/>
      <c r="PIQ255" s="29"/>
      <c r="PIR255" s="29"/>
      <c r="PIS255" s="29"/>
      <c r="PIT255" s="29"/>
      <c r="PIU255" s="29"/>
      <c r="PIV255" s="29"/>
      <c r="PIW255" s="29"/>
      <c r="PIX255" s="29"/>
      <c r="PIY255" s="29"/>
      <c r="PIZ255" s="29"/>
      <c r="PJA255" s="29"/>
      <c r="PJB255" s="29"/>
      <c r="PJC255" s="29"/>
      <c r="PJD255" s="29"/>
      <c r="PJE255" s="29"/>
      <c r="PJF255" s="29"/>
      <c r="PJG255" s="29"/>
      <c r="PJH255" s="29"/>
      <c r="PJI255" s="29"/>
      <c r="PJJ255" s="29"/>
      <c r="PJK255" s="29"/>
      <c r="PJL255" s="29"/>
      <c r="PJM255" s="29"/>
      <c r="PJN255" s="29"/>
      <c r="PJO255" s="29"/>
      <c r="PJP255" s="29"/>
      <c r="PJQ255" s="29"/>
      <c r="PJR255" s="29"/>
      <c r="PJS255" s="29"/>
      <c r="PJT255" s="29"/>
      <c r="PJU255" s="29"/>
      <c r="PJV255" s="29"/>
      <c r="PJW255" s="29"/>
      <c r="PJX255" s="29"/>
      <c r="PJY255" s="29"/>
      <c r="PJZ255" s="29"/>
      <c r="PKA255" s="29"/>
      <c r="PKB255" s="29"/>
      <c r="PKC255" s="29"/>
      <c r="PKD255" s="29"/>
      <c r="PKE255" s="29"/>
      <c r="PKF255" s="29"/>
      <c r="PKG255" s="29"/>
      <c r="PKH255" s="29"/>
      <c r="PKI255" s="29"/>
      <c r="PKJ255" s="29"/>
      <c r="PKK255" s="29"/>
      <c r="PKL255" s="29"/>
      <c r="PKM255" s="29"/>
      <c r="PKN255" s="29"/>
      <c r="PKO255" s="29"/>
      <c r="PKP255" s="29"/>
      <c r="PKQ255" s="29"/>
      <c r="PKR255" s="29"/>
      <c r="PKS255" s="29"/>
      <c r="PKT255" s="29"/>
      <c r="PKU255" s="29"/>
      <c r="PKV255" s="29"/>
      <c r="PKW255" s="29"/>
      <c r="PKX255" s="29"/>
      <c r="PKY255" s="29"/>
      <c r="PKZ255" s="29"/>
      <c r="PLA255" s="29"/>
      <c r="PLB255" s="29"/>
      <c r="PLC255" s="29"/>
      <c r="PLD255" s="29"/>
      <c r="PLE255" s="29"/>
      <c r="PLF255" s="29"/>
      <c r="PLG255" s="29"/>
      <c r="PLH255" s="29"/>
      <c r="PLI255" s="29"/>
      <c r="PLJ255" s="29"/>
      <c r="PLK255" s="29"/>
      <c r="PLL255" s="29"/>
      <c r="PLM255" s="29"/>
      <c r="PLN255" s="29"/>
      <c r="PLO255" s="29"/>
      <c r="PLP255" s="29"/>
      <c r="PLQ255" s="29"/>
      <c r="PLR255" s="29"/>
      <c r="PLS255" s="29"/>
      <c r="PLT255" s="29"/>
      <c r="PLU255" s="29"/>
      <c r="PLV255" s="29"/>
      <c r="PLW255" s="29"/>
      <c r="PLX255" s="29"/>
      <c r="PLY255" s="29"/>
      <c r="PLZ255" s="29"/>
      <c r="PMA255" s="29"/>
      <c r="PMB255" s="29"/>
      <c r="PMC255" s="29"/>
      <c r="PMD255" s="29"/>
      <c r="PME255" s="29"/>
      <c r="PMF255" s="29"/>
      <c r="PMG255" s="29"/>
      <c r="PMH255" s="29"/>
      <c r="PMI255" s="29"/>
      <c r="PMJ255" s="29"/>
      <c r="PMK255" s="29"/>
      <c r="PML255" s="29"/>
      <c r="PMM255" s="29"/>
      <c r="PMN255" s="29"/>
      <c r="PMO255" s="29"/>
      <c r="PMP255" s="29"/>
      <c r="PMQ255" s="29"/>
      <c r="PMR255" s="29"/>
      <c r="PMS255" s="29"/>
      <c r="PMT255" s="29"/>
      <c r="PMU255" s="29"/>
      <c r="PMV255" s="29"/>
      <c r="PMW255" s="29"/>
      <c r="PMX255" s="29"/>
      <c r="PMY255" s="29"/>
      <c r="PMZ255" s="29"/>
      <c r="PNA255" s="29"/>
      <c r="PNB255" s="29"/>
      <c r="PNC255" s="29"/>
      <c r="PND255" s="29"/>
      <c r="PNE255" s="29"/>
      <c r="PNF255" s="29"/>
      <c r="PNG255" s="29"/>
      <c r="PNH255" s="29"/>
      <c r="PNI255" s="29"/>
      <c r="PNJ255" s="29"/>
      <c r="PNK255" s="29"/>
      <c r="PNL255" s="29"/>
      <c r="PNM255" s="29"/>
      <c r="PNN255" s="29"/>
      <c r="PNO255" s="29"/>
      <c r="PNP255" s="29"/>
      <c r="PNQ255" s="29"/>
      <c r="PNR255" s="29"/>
      <c r="PNS255" s="29"/>
      <c r="PNT255" s="29"/>
      <c r="PNU255" s="29"/>
      <c r="PNV255" s="29"/>
      <c r="PNW255" s="29"/>
      <c r="PNX255" s="29"/>
      <c r="PNY255" s="29"/>
      <c r="PNZ255" s="29"/>
      <c r="POA255" s="29"/>
      <c r="POB255" s="29"/>
      <c r="POC255" s="29"/>
      <c r="POD255" s="29"/>
      <c r="POE255" s="29"/>
      <c r="POF255" s="29"/>
      <c r="POG255" s="29"/>
      <c r="POH255" s="29"/>
      <c r="POI255" s="29"/>
      <c r="POJ255" s="29"/>
      <c r="POK255" s="29"/>
      <c r="POL255" s="29"/>
      <c r="POM255" s="29"/>
      <c r="PON255" s="29"/>
      <c r="POO255" s="29"/>
      <c r="POP255" s="29"/>
      <c r="POQ255" s="29"/>
      <c r="POR255" s="29"/>
      <c r="POS255" s="29"/>
      <c r="POT255" s="29"/>
      <c r="POU255" s="29"/>
      <c r="POV255" s="29"/>
      <c r="POW255" s="29"/>
      <c r="POX255" s="29"/>
      <c r="POY255" s="29"/>
      <c r="POZ255" s="29"/>
      <c r="PPA255" s="29"/>
      <c r="PPB255" s="29"/>
      <c r="PPC255" s="29"/>
      <c r="PPD255" s="29"/>
      <c r="PPE255" s="29"/>
      <c r="PPF255" s="29"/>
      <c r="PPG255" s="29"/>
      <c r="PPH255" s="29"/>
      <c r="PPI255" s="29"/>
      <c r="PPJ255" s="29"/>
      <c r="PPK255" s="29"/>
      <c r="PPL255" s="29"/>
      <c r="PPM255" s="29"/>
      <c r="PPN255" s="29"/>
      <c r="PPO255" s="29"/>
      <c r="PPP255" s="29"/>
      <c r="PPQ255" s="29"/>
      <c r="PPR255" s="29"/>
      <c r="PPS255" s="29"/>
      <c r="PPT255" s="29"/>
      <c r="PPU255" s="29"/>
      <c r="PPV255" s="29"/>
      <c r="PPW255" s="29"/>
      <c r="PPX255" s="29"/>
      <c r="PPY255" s="29"/>
      <c r="PPZ255" s="29"/>
      <c r="PQA255" s="29"/>
      <c r="PQB255" s="29"/>
      <c r="PQC255" s="29"/>
      <c r="PQD255" s="29"/>
      <c r="PQE255" s="29"/>
      <c r="PQF255" s="29"/>
      <c r="PQG255" s="29"/>
      <c r="PQH255" s="29"/>
      <c r="PQI255" s="29"/>
      <c r="PQJ255" s="29"/>
      <c r="PQK255" s="29"/>
      <c r="PQL255" s="29"/>
      <c r="PQM255" s="29"/>
      <c r="PQN255" s="29"/>
      <c r="PQO255" s="29"/>
      <c r="PQP255" s="29"/>
      <c r="PQQ255" s="29"/>
      <c r="PQR255" s="29"/>
      <c r="PQS255" s="29"/>
      <c r="PQT255" s="29"/>
      <c r="PQU255" s="29"/>
      <c r="PQV255" s="29"/>
      <c r="PQW255" s="29"/>
      <c r="PQX255" s="29"/>
      <c r="PQY255" s="29"/>
      <c r="PQZ255" s="29"/>
      <c r="PRA255" s="29"/>
      <c r="PRB255" s="29"/>
      <c r="PRC255" s="29"/>
      <c r="PRD255" s="29"/>
      <c r="PRE255" s="29"/>
      <c r="PRF255" s="29"/>
      <c r="PRG255" s="29"/>
      <c r="PRH255" s="29"/>
      <c r="PRI255" s="29"/>
      <c r="PRJ255" s="29"/>
      <c r="PRK255" s="29"/>
      <c r="PRL255" s="29"/>
      <c r="PRM255" s="29"/>
      <c r="PRN255" s="29"/>
      <c r="PRO255" s="29"/>
      <c r="PRP255" s="29"/>
      <c r="PRQ255" s="29"/>
      <c r="PRR255" s="29"/>
      <c r="PRS255" s="29"/>
      <c r="PRT255" s="29"/>
      <c r="PRU255" s="29"/>
      <c r="PRV255" s="29"/>
      <c r="PRW255" s="29"/>
      <c r="PRX255" s="29"/>
      <c r="PRY255" s="29"/>
      <c r="PRZ255" s="29"/>
      <c r="PSA255" s="29"/>
      <c r="PSB255" s="29"/>
      <c r="PSC255" s="29"/>
      <c r="PSD255" s="29"/>
      <c r="PSE255" s="29"/>
      <c r="PSF255" s="29"/>
      <c r="PSG255" s="29"/>
      <c r="PSH255" s="29"/>
      <c r="PSI255" s="29"/>
      <c r="PSJ255" s="29"/>
      <c r="PSK255" s="29"/>
      <c r="PSL255" s="29"/>
      <c r="PSM255" s="29"/>
      <c r="PSN255" s="29"/>
      <c r="PSO255" s="29"/>
      <c r="PSP255" s="29"/>
      <c r="PSQ255" s="29"/>
      <c r="PSR255" s="29"/>
      <c r="PSS255" s="29"/>
      <c r="PST255" s="29"/>
      <c r="PSU255" s="29"/>
      <c r="PSV255" s="29"/>
      <c r="PSW255" s="29"/>
      <c r="PSX255" s="29"/>
      <c r="PSY255" s="29"/>
      <c r="PSZ255" s="29"/>
      <c r="PTA255" s="29"/>
      <c r="PTB255" s="29"/>
      <c r="PTC255" s="29"/>
      <c r="PTD255" s="29"/>
      <c r="PTE255" s="29"/>
      <c r="PTF255" s="29"/>
      <c r="PTG255" s="29"/>
      <c r="PTH255" s="29"/>
      <c r="PTI255" s="29"/>
      <c r="PTJ255" s="29"/>
      <c r="PTK255" s="29"/>
      <c r="PTL255" s="29"/>
      <c r="PTM255" s="29"/>
      <c r="PTN255" s="29"/>
      <c r="PTO255" s="29"/>
      <c r="PTP255" s="29"/>
      <c r="PTQ255" s="29"/>
      <c r="PTR255" s="29"/>
      <c r="PTS255" s="29"/>
      <c r="PTT255" s="29"/>
      <c r="PTU255" s="29"/>
      <c r="PTV255" s="29"/>
      <c r="PTW255" s="29"/>
      <c r="PTX255" s="29"/>
      <c r="PTY255" s="29"/>
      <c r="PTZ255" s="29"/>
      <c r="PUA255" s="29"/>
      <c r="PUB255" s="29"/>
      <c r="PUC255" s="29"/>
      <c r="PUD255" s="29"/>
      <c r="PUE255" s="29"/>
      <c r="PUF255" s="29"/>
      <c r="PUG255" s="29"/>
      <c r="PUH255" s="29"/>
      <c r="PUI255" s="29"/>
      <c r="PUJ255" s="29"/>
      <c r="PUK255" s="29"/>
      <c r="PUL255" s="29"/>
      <c r="PUM255" s="29"/>
      <c r="PUN255" s="29"/>
      <c r="PUO255" s="29"/>
      <c r="PUP255" s="29"/>
      <c r="PUQ255" s="29"/>
      <c r="PUR255" s="29"/>
      <c r="PUS255" s="29"/>
      <c r="PUT255" s="29"/>
      <c r="PUU255" s="29"/>
      <c r="PUV255" s="29"/>
      <c r="PUW255" s="29"/>
      <c r="PUX255" s="29"/>
      <c r="PUY255" s="29"/>
      <c r="PUZ255" s="29"/>
      <c r="PVA255" s="29"/>
      <c r="PVB255" s="29"/>
      <c r="PVC255" s="29"/>
      <c r="PVD255" s="29"/>
      <c r="PVE255" s="29"/>
      <c r="PVF255" s="29"/>
      <c r="PVG255" s="29"/>
      <c r="PVH255" s="29"/>
      <c r="PVI255" s="29"/>
      <c r="PVJ255" s="29"/>
      <c r="PVK255" s="29"/>
      <c r="PVL255" s="29"/>
      <c r="PVM255" s="29"/>
      <c r="PVN255" s="29"/>
      <c r="PVO255" s="29"/>
      <c r="PVP255" s="29"/>
      <c r="PVQ255" s="29"/>
      <c r="PVR255" s="29"/>
      <c r="PVS255" s="29"/>
      <c r="PVT255" s="29"/>
      <c r="PVU255" s="29"/>
      <c r="PVV255" s="29"/>
      <c r="PVW255" s="29"/>
      <c r="PVX255" s="29"/>
      <c r="PVY255" s="29"/>
      <c r="PVZ255" s="29"/>
      <c r="PWA255" s="29"/>
      <c r="PWB255" s="29"/>
      <c r="PWC255" s="29"/>
      <c r="PWD255" s="29"/>
      <c r="PWE255" s="29"/>
      <c r="PWF255" s="29"/>
      <c r="PWG255" s="29"/>
      <c r="PWH255" s="29"/>
      <c r="PWI255" s="29"/>
      <c r="PWJ255" s="29"/>
      <c r="PWK255" s="29"/>
      <c r="PWL255" s="29"/>
      <c r="PWM255" s="29"/>
      <c r="PWN255" s="29"/>
      <c r="PWO255" s="29"/>
      <c r="PWP255" s="29"/>
      <c r="PWQ255" s="29"/>
      <c r="PWR255" s="29"/>
      <c r="PWS255" s="29"/>
      <c r="PWT255" s="29"/>
      <c r="PWU255" s="29"/>
      <c r="PWV255" s="29"/>
      <c r="PWW255" s="29"/>
      <c r="PWX255" s="29"/>
      <c r="PWY255" s="29"/>
      <c r="PWZ255" s="29"/>
      <c r="PXA255" s="29"/>
      <c r="PXB255" s="29"/>
      <c r="PXC255" s="29"/>
      <c r="PXD255" s="29"/>
      <c r="PXE255" s="29"/>
      <c r="PXF255" s="29"/>
      <c r="PXG255" s="29"/>
      <c r="PXH255" s="29"/>
      <c r="PXI255" s="29"/>
      <c r="PXJ255" s="29"/>
      <c r="PXK255" s="29"/>
      <c r="PXL255" s="29"/>
      <c r="PXM255" s="29"/>
      <c r="PXN255" s="29"/>
      <c r="PXO255" s="29"/>
      <c r="PXP255" s="29"/>
      <c r="PXQ255" s="29"/>
      <c r="PXR255" s="29"/>
      <c r="PXS255" s="29"/>
      <c r="PXT255" s="29"/>
      <c r="PXU255" s="29"/>
      <c r="PXV255" s="29"/>
      <c r="PXW255" s="29"/>
      <c r="PXX255" s="29"/>
      <c r="PXY255" s="29"/>
      <c r="PXZ255" s="29"/>
      <c r="PYA255" s="29"/>
      <c r="PYB255" s="29"/>
      <c r="PYC255" s="29"/>
      <c r="PYD255" s="29"/>
      <c r="PYE255" s="29"/>
      <c r="PYF255" s="29"/>
      <c r="PYG255" s="29"/>
      <c r="PYH255" s="29"/>
      <c r="PYI255" s="29"/>
      <c r="PYJ255" s="29"/>
      <c r="PYK255" s="29"/>
      <c r="PYL255" s="29"/>
      <c r="PYM255" s="29"/>
      <c r="PYN255" s="29"/>
      <c r="PYO255" s="29"/>
      <c r="PYP255" s="29"/>
      <c r="PYQ255" s="29"/>
      <c r="PYR255" s="29"/>
      <c r="PYS255" s="29"/>
      <c r="PYT255" s="29"/>
      <c r="PYU255" s="29"/>
      <c r="PYV255" s="29"/>
      <c r="PYW255" s="29"/>
      <c r="PYX255" s="29"/>
      <c r="PYY255" s="29"/>
      <c r="PYZ255" s="29"/>
      <c r="PZA255" s="29"/>
      <c r="PZB255" s="29"/>
      <c r="PZC255" s="29"/>
      <c r="PZD255" s="29"/>
      <c r="PZE255" s="29"/>
      <c r="PZF255" s="29"/>
      <c r="PZG255" s="29"/>
      <c r="PZH255" s="29"/>
      <c r="PZI255" s="29"/>
      <c r="PZJ255" s="29"/>
      <c r="PZK255" s="29"/>
      <c r="PZL255" s="29"/>
      <c r="PZM255" s="29"/>
      <c r="PZN255" s="29"/>
      <c r="PZO255" s="29"/>
      <c r="PZP255" s="29"/>
      <c r="PZQ255" s="29"/>
      <c r="PZR255" s="29"/>
      <c r="PZS255" s="29"/>
      <c r="PZT255" s="29"/>
      <c r="PZU255" s="29"/>
      <c r="PZV255" s="29"/>
      <c r="PZW255" s="29"/>
      <c r="PZX255" s="29"/>
      <c r="PZY255" s="29"/>
      <c r="PZZ255" s="29"/>
      <c r="QAA255" s="29"/>
      <c r="QAB255" s="29"/>
      <c r="QAC255" s="29"/>
      <c r="QAD255" s="29"/>
      <c r="QAE255" s="29"/>
      <c r="QAF255" s="29"/>
      <c r="QAG255" s="29"/>
      <c r="QAH255" s="29"/>
      <c r="QAI255" s="29"/>
      <c r="QAJ255" s="29"/>
      <c r="QAK255" s="29"/>
      <c r="QAL255" s="29"/>
      <c r="QAM255" s="29"/>
      <c r="QAN255" s="29"/>
      <c r="QAO255" s="29"/>
      <c r="QAP255" s="29"/>
      <c r="QAQ255" s="29"/>
      <c r="QAR255" s="29"/>
      <c r="QAS255" s="29"/>
      <c r="QAT255" s="29"/>
      <c r="QAU255" s="29"/>
      <c r="QAV255" s="29"/>
      <c r="QAW255" s="29"/>
      <c r="QAX255" s="29"/>
      <c r="QAY255" s="29"/>
      <c r="QAZ255" s="29"/>
      <c r="QBA255" s="29"/>
      <c r="QBB255" s="29"/>
      <c r="QBC255" s="29"/>
      <c r="QBD255" s="29"/>
      <c r="QBE255" s="29"/>
      <c r="QBF255" s="29"/>
      <c r="QBG255" s="29"/>
      <c r="QBH255" s="29"/>
      <c r="QBI255" s="29"/>
      <c r="QBJ255" s="29"/>
      <c r="QBK255" s="29"/>
      <c r="QBL255" s="29"/>
      <c r="QBM255" s="29"/>
      <c r="QBN255" s="29"/>
      <c r="QBO255" s="29"/>
      <c r="QBP255" s="29"/>
      <c r="QBQ255" s="29"/>
      <c r="QBR255" s="29"/>
      <c r="QBS255" s="29"/>
      <c r="QBT255" s="29"/>
      <c r="QBU255" s="29"/>
      <c r="QBV255" s="29"/>
      <c r="QBW255" s="29"/>
      <c r="QBX255" s="29"/>
      <c r="QBY255" s="29"/>
      <c r="QBZ255" s="29"/>
      <c r="QCA255" s="29"/>
      <c r="QCB255" s="29"/>
      <c r="QCC255" s="29"/>
      <c r="QCD255" s="29"/>
      <c r="QCE255" s="29"/>
      <c r="QCF255" s="29"/>
      <c r="QCG255" s="29"/>
      <c r="QCH255" s="29"/>
      <c r="QCI255" s="29"/>
      <c r="QCJ255" s="29"/>
      <c r="QCK255" s="29"/>
      <c r="QCL255" s="29"/>
      <c r="QCM255" s="29"/>
      <c r="QCN255" s="29"/>
      <c r="QCO255" s="29"/>
      <c r="QCP255" s="29"/>
      <c r="QCQ255" s="29"/>
      <c r="QCR255" s="29"/>
      <c r="QCS255" s="29"/>
      <c r="QCT255" s="29"/>
      <c r="QCU255" s="29"/>
      <c r="QCV255" s="29"/>
      <c r="QCW255" s="29"/>
      <c r="QCX255" s="29"/>
      <c r="QCY255" s="29"/>
      <c r="QCZ255" s="29"/>
      <c r="QDA255" s="29"/>
      <c r="QDB255" s="29"/>
      <c r="QDC255" s="29"/>
      <c r="QDD255" s="29"/>
      <c r="QDE255" s="29"/>
      <c r="QDF255" s="29"/>
      <c r="QDG255" s="29"/>
      <c r="QDH255" s="29"/>
      <c r="QDI255" s="29"/>
      <c r="QDJ255" s="29"/>
      <c r="QDK255" s="29"/>
      <c r="QDL255" s="29"/>
      <c r="QDM255" s="29"/>
      <c r="QDN255" s="29"/>
      <c r="QDO255" s="29"/>
      <c r="QDP255" s="29"/>
      <c r="QDQ255" s="29"/>
      <c r="QDR255" s="29"/>
      <c r="QDS255" s="29"/>
      <c r="QDT255" s="29"/>
      <c r="QDU255" s="29"/>
      <c r="QDV255" s="29"/>
      <c r="QDW255" s="29"/>
      <c r="QDX255" s="29"/>
      <c r="QDY255" s="29"/>
      <c r="QDZ255" s="29"/>
      <c r="QEA255" s="29"/>
      <c r="QEB255" s="29"/>
      <c r="QEC255" s="29"/>
      <c r="QED255" s="29"/>
      <c r="QEE255" s="29"/>
      <c r="QEF255" s="29"/>
      <c r="QEG255" s="29"/>
      <c r="QEH255" s="29"/>
      <c r="QEI255" s="29"/>
      <c r="QEJ255" s="29"/>
      <c r="QEK255" s="29"/>
      <c r="QEL255" s="29"/>
      <c r="QEM255" s="29"/>
      <c r="QEN255" s="29"/>
      <c r="QEO255" s="29"/>
      <c r="QEP255" s="29"/>
      <c r="QEQ255" s="29"/>
      <c r="QER255" s="29"/>
      <c r="QES255" s="29"/>
      <c r="QET255" s="29"/>
      <c r="QEU255" s="29"/>
      <c r="QEV255" s="29"/>
      <c r="QEW255" s="29"/>
      <c r="QEX255" s="29"/>
      <c r="QEY255" s="29"/>
      <c r="QEZ255" s="29"/>
      <c r="QFA255" s="29"/>
      <c r="QFB255" s="29"/>
      <c r="QFC255" s="29"/>
      <c r="QFD255" s="29"/>
      <c r="QFE255" s="29"/>
      <c r="QFF255" s="29"/>
      <c r="QFG255" s="29"/>
      <c r="QFH255" s="29"/>
      <c r="QFI255" s="29"/>
      <c r="QFJ255" s="29"/>
      <c r="QFK255" s="29"/>
      <c r="QFL255" s="29"/>
      <c r="QFM255" s="29"/>
      <c r="QFN255" s="29"/>
      <c r="QFO255" s="29"/>
      <c r="QFP255" s="29"/>
      <c r="QFQ255" s="29"/>
      <c r="QFR255" s="29"/>
      <c r="QFS255" s="29"/>
      <c r="QFT255" s="29"/>
      <c r="QFU255" s="29"/>
      <c r="QFV255" s="29"/>
      <c r="QFW255" s="29"/>
      <c r="QFX255" s="29"/>
      <c r="QFY255" s="29"/>
      <c r="QFZ255" s="29"/>
      <c r="QGA255" s="29"/>
      <c r="QGB255" s="29"/>
      <c r="QGC255" s="29"/>
      <c r="QGD255" s="29"/>
      <c r="QGE255" s="29"/>
      <c r="QGF255" s="29"/>
      <c r="QGG255" s="29"/>
      <c r="QGH255" s="29"/>
      <c r="QGI255" s="29"/>
      <c r="QGJ255" s="29"/>
      <c r="QGK255" s="29"/>
      <c r="QGL255" s="29"/>
      <c r="QGM255" s="29"/>
      <c r="QGN255" s="29"/>
      <c r="QGO255" s="29"/>
      <c r="QGP255" s="29"/>
      <c r="QGQ255" s="29"/>
      <c r="QGR255" s="29"/>
      <c r="QGS255" s="29"/>
      <c r="QGT255" s="29"/>
      <c r="QGU255" s="29"/>
      <c r="QGV255" s="29"/>
      <c r="QGW255" s="29"/>
      <c r="QGX255" s="29"/>
      <c r="QGY255" s="29"/>
      <c r="QGZ255" s="29"/>
      <c r="QHA255" s="29"/>
      <c r="QHB255" s="29"/>
      <c r="QHC255" s="29"/>
      <c r="QHD255" s="29"/>
      <c r="QHE255" s="29"/>
      <c r="QHF255" s="29"/>
      <c r="QHG255" s="29"/>
      <c r="QHH255" s="29"/>
      <c r="QHI255" s="29"/>
      <c r="QHJ255" s="29"/>
      <c r="QHK255" s="29"/>
      <c r="QHL255" s="29"/>
      <c r="QHM255" s="29"/>
      <c r="QHN255" s="29"/>
      <c r="QHO255" s="29"/>
      <c r="QHP255" s="29"/>
      <c r="QHQ255" s="29"/>
      <c r="QHR255" s="29"/>
      <c r="QHS255" s="29"/>
      <c r="QHT255" s="29"/>
      <c r="QHU255" s="29"/>
      <c r="QHV255" s="29"/>
      <c r="QHW255" s="29"/>
      <c r="QHX255" s="29"/>
      <c r="QHY255" s="29"/>
      <c r="QHZ255" s="29"/>
      <c r="QIA255" s="29"/>
      <c r="QIB255" s="29"/>
      <c r="QIC255" s="29"/>
      <c r="QID255" s="29"/>
      <c r="QIE255" s="29"/>
      <c r="QIF255" s="29"/>
      <c r="QIG255" s="29"/>
      <c r="QIH255" s="29"/>
      <c r="QII255" s="29"/>
      <c r="QIJ255" s="29"/>
      <c r="QIK255" s="29"/>
      <c r="QIL255" s="29"/>
      <c r="QIM255" s="29"/>
      <c r="QIN255" s="29"/>
      <c r="QIO255" s="29"/>
      <c r="QIP255" s="29"/>
      <c r="QIQ255" s="29"/>
      <c r="QIR255" s="29"/>
      <c r="QIS255" s="29"/>
      <c r="QIT255" s="29"/>
      <c r="QIU255" s="29"/>
      <c r="QIV255" s="29"/>
      <c r="QIW255" s="29"/>
      <c r="QIX255" s="29"/>
      <c r="QIY255" s="29"/>
      <c r="QIZ255" s="29"/>
      <c r="QJA255" s="29"/>
      <c r="QJB255" s="29"/>
      <c r="QJC255" s="29"/>
      <c r="QJD255" s="29"/>
      <c r="QJE255" s="29"/>
      <c r="QJF255" s="29"/>
      <c r="QJG255" s="29"/>
      <c r="QJH255" s="29"/>
      <c r="QJI255" s="29"/>
      <c r="QJJ255" s="29"/>
      <c r="QJK255" s="29"/>
      <c r="QJL255" s="29"/>
      <c r="QJM255" s="29"/>
      <c r="QJN255" s="29"/>
      <c r="QJO255" s="29"/>
      <c r="QJP255" s="29"/>
      <c r="QJQ255" s="29"/>
      <c r="QJR255" s="29"/>
      <c r="QJS255" s="29"/>
      <c r="QJT255" s="29"/>
      <c r="QJU255" s="29"/>
      <c r="QJV255" s="29"/>
      <c r="QJW255" s="29"/>
      <c r="QJX255" s="29"/>
      <c r="QJY255" s="29"/>
      <c r="QJZ255" s="29"/>
      <c r="QKA255" s="29"/>
      <c r="QKB255" s="29"/>
      <c r="QKC255" s="29"/>
      <c r="QKD255" s="29"/>
      <c r="QKE255" s="29"/>
      <c r="QKF255" s="29"/>
      <c r="QKG255" s="29"/>
      <c r="QKH255" s="29"/>
      <c r="QKI255" s="29"/>
      <c r="QKJ255" s="29"/>
      <c r="QKK255" s="29"/>
      <c r="QKL255" s="29"/>
      <c r="QKM255" s="29"/>
      <c r="QKN255" s="29"/>
      <c r="QKO255" s="29"/>
      <c r="QKP255" s="29"/>
      <c r="QKQ255" s="29"/>
      <c r="QKR255" s="29"/>
      <c r="QKS255" s="29"/>
      <c r="QKT255" s="29"/>
      <c r="QKU255" s="29"/>
      <c r="QKV255" s="29"/>
      <c r="QKW255" s="29"/>
      <c r="QKX255" s="29"/>
      <c r="QKY255" s="29"/>
      <c r="QKZ255" s="29"/>
      <c r="QLA255" s="29"/>
      <c r="QLB255" s="29"/>
      <c r="QLC255" s="29"/>
      <c r="QLD255" s="29"/>
      <c r="QLE255" s="29"/>
      <c r="QLF255" s="29"/>
      <c r="QLG255" s="29"/>
      <c r="QLH255" s="29"/>
      <c r="QLI255" s="29"/>
      <c r="QLJ255" s="29"/>
      <c r="QLK255" s="29"/>
      <c r="QLL255" s="29"/>
      <c r="QLM255" s="29"/>
      <c r="QLN255" s="29"/>
      <c r="QLO255" s="29"/>
      <c r="QLP255" s="29"/>
      <c r="QLQ255" s="29"/>
      <c r="QLR255" s="29"/>
      <c r="QLS255" s="29"/>
      <c r="QLT255" s="29"/>
      <c r="QLU255" s="29"/>
      <c r="QLV255" s="29"/>
      <c r="QLW255" s="29"/>
      <c r="QLX255" s="29"/>
      <c r="QLY255" s="29"/>
      <c r="QLZ255" s="29"/>
      <c r="QMA255" s="29"/>
      <c r="QMB255" s="29"/>
      <c r="QMC255" s="29"/>
      <c r="QMD255" s="29"/>
      <c r="QME255" s="29"/>
      <c r="QMF255" s="29"/>
      <c r="QMG255" s="29"/>
      <c r="QMH255" s="29"/>
      <c r="QMI255" s="29"/>
      <c r="QMJ255" s="29"/>
      <c r="QMK255" s="29"/>
      <c r="QML255" s="29"/>
      <c r="QMM255" s="29"/>
      <c r="QMN255" s="29"/>
      <c r="QMO255" s="29"/>
      <c r="QMP255" s="29"/>
      <c r="QMQ255" s="29"/>
      <c r="QMR255" s="29"/>
      <c r="QMS255" s="29"/>
      <c r="QMT255" s="29"/>
      <c r="QMU255" s="29"/>
      <c r="QMV255" s="29"/>
      <c r="QMW255" s="29"/>
      <c r="QMX255" s="29"/>
      <c r="QMY255" s="29"/>
      <c r="QMZ255" s="29"/>
      <c r="QNA255" s="29"/>
      <c r="QNB255" s="29"/>
      <c r="QNC255" s="29"/>
      <c r="QND255" s="29"/>
      <c r="QNE255" s="29"/>
      <c r="QNF255" s="29"/>
      <c r="QNG255" s="29"/>
      <c r="QNH255" s="29"/>
      <c r="QNI255" s="29"/>
      <c r="QNJ255" s="29"/>
      <c r="QNK255" s="29"/>
      <c r="QNL255" s="29"/>
      <c r="QNM255" s="29"/>
      <c r="QNN255" s="29"/>
      <c r="QNO255" s="29"/>
      <c r="QNP255" s="29"/>
      <c r="QNQ255" s="29"/>
      <c r="QNR255" s="29"/>
      <c r="QNS255" s="29"/>
      <c r="QNT255" s="29"/>
      <c r="QNU255" s="29"/>
      <c r="QNV255" s="29"/>
      <c r="QNW255" s="29"/>
      <c r="QNX255" s="29"/>
      <c r="QNY255" s="29"/>
      <c r="QNZ255" s="29"/>
      <c r="QOA255" s="29"/>
      <c r="QOB255" s="29"/>
      <c r="QOC255" s="29"/>
      <c r="QOD255" s="29"/>
      <c r="QOE255" s="29"/>
      <c r="QOF255" s="29"/>
      <c r="QOG255" s="29"/>
      <c r="QOH255" s="29"/>
      <c r="QOI255" s="29"/>
      <c r="QOJ255" s="29"/>
      <c r="QOK255" s="29"/>
      <c r="QOL255" s="29"/>
      <c r="QOM255" s="29"/>
      <c r="QON255" s="29"/>
      <c r="QOO255" s="29"/>
      <c r="QOP255" s="29"/>
      <c r="QOQ255" s="29"/>
      <c r="QOR255" s="29"/>
      <c r="QOS255" s="29"/>
      <c r="QOT255" s="29"/>
      <c r="QOU255" s="29"/>
      <c r="QOV255" s="29"/>
      <c r="QOW255" s="29"/>
      <c r="QOX255" s="29"/>
      <c r="QOY255" s="29"/>
      <c r="QOZ255" s="29"/>
      <c r="QPA255" s="29"/>
      <c r="QPB255" s="29"/>
      <c r="QPC255" s="29"/>
      <c r="QPD255" s="29"/>
      <c r="QPE255" s="29"/>
      <c r="QPF255" s="29"/>
      <c r="QPG255" s="29"/>
      <c r="QPH255" s="29"/>
      <c r="QPI255" s="29"/>
      <c r="QPJ255" s="29"/>
      <c r="QPK255" s="29"/>
      <c r="QPL255" s="29"/>
      <c r="QPM255" s="29"/>
      <c r="QPN255" s="29"/>
      <c r="QPO255" s="29"/>
      <c r="QPP255" s="29"/>
      <c r="QPQ255" s="29"/>
      <c r="QPR255" s="29"/>
      <c r="QPS255" s="29"/>
      <c r="QPT255" s="29"/>
      <c r="QPU255" s="29"/>
      <c r="QPV255" s="29"/>
      <c r="QPW255" s="29"/>
      <c r="QPX255" s="29"/>
      <c r="QPY255" s="29"/>
      <c r="QPZ255" s="29"/>
      <c r="QQA255" s="29"/>
      <c r="QQB255" s="29"/>
      <c r="QQC255" s="29"/>
      <c r="QQD255" s="29"/>
      <c r="QQE255" s="29"/>
      <c r="QQF255" s="29"/>
      <c r="QQG255" s="29"/>
      <c r="QQH255" s="29"/>
      <c r="QQI255" s="29"/>
      <c r="QQJ255" s="29"/>
      <c r="QQK255" s="29"/>
      <c r="QQL255" s="29"/>
      <c r="QQM255" s="29"/>
      <c r="QQN255" s="29"/>
      <c r="QQO255" s="29"/>
      <c r="QQP255" s="29"/>
      <c r="QQQ255" s="29"/>
      <c r="QQR255" s="29"/>
      <c r="QQS255" s="29"/>
      <c r="QQT255" s="29"/>
      <c r="QQU255" s="29"/>
      <c r="QQV255" s="29"/>
      <c r="QQW255" s="29"/>
      <c r="QQX255" s="29"/>
      <c r="QQY255" s="29"/>
      <c r="QQZ255" s="29"/>
      <c r="QRA255" s="29"/>
      <c r="QRB255" s="29"/>
      <c r="QRC255" s="29"/>
      <c r="QRD255" s="29"/>
      <c r="QRE255" s="29"/>
      <c r="QRF255" s="29"/>
      <c r="QRG255" s="29"/>
      <c r="QRH255" s="29"/>
      <c r="QRI255" s="29"/>
      <c r="QRJ255" s="29"/>
      <c r="QRK255" s="29"/>
      <c r="QRL255" s="29"/>
      <c r="QRM255" s="29"/>
      <c r="QRN255" s="29"/>
      <c r="QRO255" s="29"/>
      <c r="QRP255" s="29"/>
      <c r="QRQ255" s="29"/>
      <c r="QRR255" s="29"/>
      <c r="QRS255" s="29"/>
      <c r="QRT255" s="29"/>
      <c r="QRU255" s="29"/>
      <c r="QRV255" s="29"/>
      <c r="QRW255" s="29"/>
      <c r="QRX255" s="29"/>
      <c r="QRY255" s="29"/>
      <c r="QRZ255" s="29"/>
      <c r="QSA255" s="29"/>
      <c r="QSB255" s="29"/>
      <c r="QSC255" s="29"/>
      <c r="QSD255" s="29"/>
      <c r="QSE255" s="29"/>
      <c r="QSF255" s="29"/>
      <c r="QSG255" s="29"/>
      <c r="QSH255" s="29"/>
      <c r="QSI255" s="29"/>
      <c r="QSJ255" s="29"/>
      <c r="QSK255" s="29"/>
      <c r="QSL255" s="29"/>
      <c r="QSM255" s="29"/>
      <c r="QSN255" s="29"/>
      <c r="QSO255" s="29"/>
      <c r="QSP255" s="29"/>
      <c r="QSQ255" s="29"/>
      <c r="QSR255" s="29"/>
      <c r="QSS255" s="29"/>
      <c r="QST255" s="29"/>
      <c r="QSU255" s="29"/>
      <c r="QSV255" s="29"/>
      <c r="QSW255" s="29"/>
      <c r="QSX255" s="29"/>
      <c r="QSY255" s="29"/>
      <c r="QSZ255" s="29"/>
      <c r="QTA255" s="29"/>
      <c r="QTB255" s="29"/>
      <c r="QTC255" s="29"/>
      <c r="QTD255" s="29"/>
      <c r="QTE255" s="29"/>
      <c r="QTF255" s="29"/>
      <c r="QTG255" s="29"/>
      <c r="QTH255" s="29"/>
      <c r="QTI255" s="29"/>
      <c r="QTJ255" s="29"/>
      <c r="QTK255" s="29"/>
      <c r="QTL255" s="29"/>
      <c r="QTM255" s="29"/>
      <c r="QTN255" s="29"/>
      <c r="QTO255" s="29"/>
      <c r="QTP255" s="29"/>
      <c r="QTQ255" s="29"/>
      <c r="QTR255" s="29"/>
      <c r="QTS255" s="29"/>
      <c r="QTT255" s="29"/>
      <c r="QTU255" s="29"/>
      <c r="QTV255" s="29"/>
      <c r="QTW255" s="29"/>
      <c r="QTX255" s="29"/>
      <c r="QTY255" s="29"/>
      <c r="QTZ255" s="29"/>
      <c r="QUA255" s="29"/>
      <c r="QUB255" s="29"/>
      <c r="QUC255" s="29"/>
      <c r="QUD255" s="29"/>
      <c r="QUE255" s="29"/>
      <c r="QUF255" s="29"/>
      <c r="QUG255" s="29"/>
      <c r="QUH255" s="29"/>
      <c r="QUI255" s="29"/>
      <c r="QUJ255" s="29"/>
      <c r="QUK255" s="29"/>
      <c r="QUL255" s="29"/>
      <c r="QUM255" s="29"/>
      <c r="QUN255" s="29"/>
      <c r="QUO255" s="29"/>
      <c r="QUP255" s="29"/>
      <c r="QUQ255" s="29"/>
      <c r="QUR255" s="29"/>
      <c r="QUS255" s="29"/>
      <c r="QUT255" s="29"/>
      <c r="QUU255" s="29"/>
      <c r="QUV255" s="29"/>
      <c r="QUW255" s="29"/>
      <c r="QUX255" s="29"/>
      <c r="QUY255" s="29"/>
      <c r="QUZ255" s="29"/>
      <c r="QVA255" s="29"/>
      <c r="QVB255" s="29"/>
      <c r="QVC255" s="29"/>
      <c r="QVD255" s="29"/>
      <c r="QVE255" s="29"/>
      <c r="QVF255" s="29"/>
      <c r="QVG255" s="29"/>
      <c r="QVH255" s="29"/>
      <c r="QVI255" s="29"/>
      <c r="QVJ255" s="29"/>
      <c r="QVK255" s="29"/>
      <c r="QVL255" s="29"/>
      <c r="QVM255" s="29"/>
      <c r="QVN255" s="29"/>
      <c r="QVO255" s="29"/>
      <c r="QVP255" s="29"/>
      <c r="QVQ255" s="29"/>
      <c r="QVR255" s="29"/>
      <c r="QVS255" s="29"/>
      <c r="QVT255" s="29"/>
      <c r="QVU255" s="29"/>
      <c r="QVV255" s="29"/>
      <c r="QVW255" s="29"/>
      <c r="QVX255" s="29"/>
      <c r="QVY255" s="29"/>
      <c r="QVZ255" s="29"/>
      <c r="QWA255" s="29"/>
      <c r="QWB255" s="29"/>
      <c r="QWC255" s="29"/>
      <c r="QWD255" s="29"/>
      <c r="QWE255" s="29"/>
      <c r="QWF255" s="29"/>
      <c r="QWG255" s="29"/>
      <c r="QWH255" s="29"/>
      <c r="QWI255" s="29"/>
      <c r="QWJ255" s="29"/>
      <c r="QWK255" s="29"/>
      <c r="QWL255" s="29"/>
      <c r="QWM255" s="29"/>
      <c r="QWN255" s="29"/>
      <c r="QWO255" s="29"/>
      <c r="QWP255" s="29"/>
      <c r="QWQ255" s="29"/>
      <c r="QWR255" s="29"/>
      <c r="QWS255" s="29"/>
      <c r="QWT255" s="29"/>
      <c r="QWU255" s="29"/>
      <c r="QWV255" s="29"/>
      <c r="QWW255" s="29"/>
      <c r="QWX255" s="29"/>
      <c r="QWY255" s="29"/>
      <c r="QWZ255" s="29"/>
      <c r="QXA255" s="29"/>
      <c r="QXB255" s="29"/>
      <c r="QXC255" s="29"/>
      <c r="QXD255" s="29"/>
      <c r="QXE255" s="29"/>
      <c r="QXF255" s="29"/>
      <c r="QXG255" s="29"/>
      <c r="QXH255" s="29"/>
      <c r="QXI255" s="29"/>
      <c r="QXJ255" s="29"/>
      <c r="QXK255" s="29"/>
      <c r="QXL255" s="29"/>
      <c r="QXM255" s="29"/>
      <c r="QXN255" s="29"/>
      <c r="QXO255" s="29"/>
      <c r="QXP255" s="29"/>
      <c r="QXQ255" s="29"/>
      <c r="QXR255" s="29"/>
      <c r="QXS255" s="29"/>
      <c r="QXT255" s="29"/>
      <c r="QXU255" s="29"/>
      <c r="QXV255" s="29"/>
      <c r="QXW255" s="29"/>
      <c r="QXX255" s="29"/>
      <c r="QXY255" s="29"/>
      <c r="QXZ255" s="29"/>
      <c r="QYA255" s="29"/>
      <c r="QYB255" s="29"/>
      <c r="QYC255" s="29"/>
      <c r="QYD255" s="29"/>
      <c r="QYE255" s="29"/>
      <c r="QYF255" s="29"/>
      <c r="QYG255" s="29"/>
      <c r="QYH255" s="29"/>
      <c r="QYI255" s="29"/>
      <c r="QYJ255" s="29"/>
      <c r="QYK255" s="29"/>
      <c r="QYL255" s="29"/>
      <c r="QYM255" s="29"/>
      <c r="QYN255" s="29"/>
      <c r="QYO255" s="29"/>
      <c r="QYP255" s="29"/>
      <c r="QYQ255" s="29"/>
      <c r="QYR255" s="29"/>
      <c r="QYS255" s="29"/>
      <c r="QYT255" s="29"/>
      <c r="QYU255" s="29"/>
      <c r="QYV255" s="29"/>
      <c r="QYW255" s="29"/>
      <c r="QYX255" s="29"/>
      <c r="QYY255" s="29"/>
      <c r="QYZ255" s="29"/>
      <c r="QZA255" s="29"/>
      <c r="QZB255" s="29"/>
      <c r="QZC255" s="29"/>
      <c r="QZD255" s="29"/>
      <c r="QZE255" s="29"/>
      <c r="QZF255" s="29"/>
      <c r="QZG255" s="29"/>
      <c r="QZH255" s="29"/>
      <c r="QZI255" s="29"/>
      <c r="QZJ255" s="29"/>
      <c r="QZK255" s="29"/>
      <c r="QZL255" s="29"/>
      <c r="QZM255" s="29"/>
      <c r="QZN255" s="29"/>
      <c r="QZO255" s="29"/>
      <c r="QZP255" s="29"/>
      <c r="QZQ255" s="29"/>
      <c r="QZR255" s="29"/>
      <c r="QZS255" s="29"/>
      <c r="QZT255" s="29"/>
      <c r="QZU255" s="29"/>
      <c r="QZV255" s="29"/>
      <c r="QZW255" s="29"/>
      <c r="QZX255" s="29"/>
      <c r="QZY255" s="29"/>
      <c r="QZZ255" s="29"/>
      <c r="RAA255" s="29"/>
      <c r="RAB255" s="29"/>
      <c r="RAC255" s="29"/>
      <c r="RAD255" s="29"/>
      <c r="RAE255" s="29"/>
      <c r="RAF255" s="29"/>
      <c r="RAG255" s="29"/>
      <c r="RAH255" s="29"/>
      <c r="RAI255" s="29"/>
      <c r="RAJ255" s="29"/>
      <c r="RAK255" s="29"/>
      <c r="RAL255" s="29"/>
      <c r="RAM255" s="29"/>
      <c r="RAN255" s="29"/>
      <c r="RAO255" s="29"/>
      <c r="RAP255" s="29"/>
      <c r="RAQ255" s="29"/>
      <c r="RAR255" s="29"/>
      <c r="RAS255" s="29"/>
      <c r="RAT255" s="29"/>
      <c r="RAU255" s="29"/>
      <c r="RAV255" s="29"/>
      <c r="RAW255" s="29"/>
      <c r="RAX255" s="29"/>
      <c r="RAY255" s="29"/>
      <c r="RAZ255" s="29"/>
      <c r="RBA255" s="29"/>
      <c r="RBB255" s="29"/>
      <c r="RBC255" s="29"/>
      <c r="RBD255" s="29"/>
      <c r="RBE255" s="29"/>
      <c r="RBF255" s="29"/>
      <c r="RBG255" s="29"/>
      <c r="RBH255" s="29"/>
      <c r="RBI255" s="29"/>
      <c r="RBJ255" s="29"/>
      <c r="RBK255" s="29"/>
      <c r="RBL255" s="29"/>
      <c r="RBM255" s="29"/>
      <c r="RBN255" s="29"/>
      <c r="RBO255" s="29"/>
      <c r="RBP255" s="29"/>
      <c r="RBQ255" s="29"/>
      <c r="RBR255" s="29"/>
      <c r="RBS255" s="29"/>
      <c r="RBT255" s="29"/>
      <c r="RBU255" s="29"/>
      <c r="RBV255" s="29"/>
      <c r="RBW255" s="29"/>
      <c r="RBX255" s="29"/>
      <c r="RBY255" s="29"/>
      <c r="RBZ255" s="29"/>
      <c r="RCA255" s="29"/>
      <c r="RCB255" s="29"/>
      <c r="RCC255" s="29"/>
      <c r="RCD255" s="29"/>
      <c r="RCE255" s="29"/>
      <c r="RCF255" s="29"/>
      <c r="RCG255" s="29"/>
      <c r="RCH255" s="29"/>
      <c r="RCI255" s="29"/>
      <c r="RCJ255" s="29"/>
      <c r="RCK255" s="29"/>
      <c r="RCL255" s="29"/>
      <c r="RCM255" s="29"/>
      <c r="RCN255" s="29"/>
      <c r="RCO255" s="29"/>
      <c r="RCP255" s="29"/>
      <c r="RCQ255" s="29"/>
      <c r="RCR255" s="29"/>
      <c r="RCS255" s="29"/>
      <c r="RCT255" s="29"/>
      <c r="RCU255" s="29"/>
      <c r="RCV255" s="29"/>
      <c r="RCW255" s="29"/>
      <c r="RCX255" s="29"/>
      <c r="RCY255" s="29"/>
      <c r="RCZ255" s="29"/>
      <c r="RDA255" s="29"/>
      <c r="RDB255" s="29"/>
      <c r="RDC255" s="29"/>
      <c r="RDD255" s="29"/>
      <c r="RDE255" s="29"/>
      <c r="RDF255" s="29"/>
      <c r="RDG255" s="29"/>
      <c r="RDH255" s="29"/>
      <c r="RDI255" s="29"/>
      <c r="RDJ255" s="29"/>
      <c r="RDK255" s="29"/>
      <c r="RDL255" s="29"/>
      <c r="RDM255" s="29"/>
      <c r="RDN255" s="29"/>
      <c r="RDO255" s="29"/>
      <c r="RDP255" s="29"/>
      <c r="RDQ255" s="29"/>
      <c r="RDR255" s="29"/>
      <c r="RDS255" s="29"/>
      <c r="RDT255" s="29"/>
      <c r="RDU255" s="29"/>
      <c r="RDV255" s="29"/>
      <c r="RDW255" s="29"/>
      <c r="RDX255" s="29"/>
      <c r="RDY255" s="29"/>
      <c r="RDZ255" s="29"/>
      <c r="REA255" s="29"/>
      <c r="REB255" s="29"/>
      <c r="REC255" s="29"/>
      <c r="RED255" s="29"/>
      <c r="REE255" s="29"/>
      <c r="REF255" s="29"/>
      <c r="REG255" s="29"/>
      <c r="REH255" s="29"/>
      <c r="REI255" s="29"/>
      <c r="REJ255" s="29"/>
      <c r="REK255" s="29"/>
      <c r="REL255" s="29"/>
      <c r="REM255" s="29"/>
      <c r="REN255" s="29"/>
      <c r="REO255" s="29"/>
      <c r="REP255" s="29"/>
      <c r="REQ255" s="29"/>
      <c r="RER255" s="29"/>
      <c r="RES255" s="29"/>
      <c r="RET255" s="29"/>
      <c r="REU255" s="29"/>
      <c r="REV255" s="29"/>
      <c r="REW255" s="29"/>
      <c r="REX255" s="29"/>
      <c r="REY255" s="29"/>
      <c r="REZ255" s="29"/>
      <c r="RFA255" s="29"/>
      <c r="RFB255" s="29"/>
      <c r="RFC255" s="29"/>
      <c r="RFD255" s="29"/>
      <c r="RFE255" s="29"/>
      <c r="RFF255" s="29"/>
      <c r="RFG255" s="29"/>
      <c r="RFH255" s="29"/>
      <c r="RFI255" s="29"/>
      <c r="RFJ255" s="29"/>
      <c r="RFK255" s="29"/>
      <c r="RFL255" s="29"/>
      <c r="RFM255" s="29"/>
      <c r="RFN255" s="29"/>
      <c r="RFO255" s="29"/>
      <c r="RFP255" s="29"/>
      <c r="RFQ255" s="29"/>
      <c r="RFR255" s="29"/>
      <c r="RFS255" s="29"/>
      <c r="RFT255" s="29"/>
      <c r="RFU255" s="29"/>
      <c r="RFV255" s="29"/>
      <c r="RFW255" s="29"/>
      <c r="RFX255" s="29"/>
      <c r="RFY255" s="29"/>
      <c r="RFZ255" s="29"/>
      <c r="RGA255" s="29"/>
      <c r="RGB255" s="29"/>
      <c r="RGC255" s="29"/>
      <c r="RGD255" s="29"/>
      <c r="RGE255" s="29"/>
      <c r="RGF255" s="29"/>
      <c r="RGG255" s="29"/>
      <c r="RGH255" s="29"/>
      <c r="RGI255" s="29"/>
      <c r="RGJ255" s="29"/>
      <c r="RGK255" s="29"/>
      <c r="RGL255" s="29"/>
      <c r="RGM255" s="29"/>
      <c r="RGN255" s="29"/>
      <c r="RGO255" s="29"/>
      <c r="RGP255" s="29"/>
      <c r="RGQ255" s="29"/>
      <c r="RGR255" s="29"/>
      <c r="RGS255" s="29"/>
      <c r="RGT255" s="29"/>
      <c r="RGU255" s="29"/>
      <c r="RGV255" s="29"/>
      <c r="RGW255" s="29"/>
      <c r="RGX255" s="29"/>
      <c r="RGY255" s="29"/>
      <c r="RGZ255" s="29"/>
      <c r="RHA255" s="29"/>
      <c r="RHB255" s="29"/>
      <c r="RHC255" s="29"/>
      <c r="RHD255" s="29"/>
      <c r="RHE255" s="29"/>
      <c r="RHF255" s="29"/>
      <c r="RHG255" s="29"/>
      <c r="RHH255" s="29"/>
      <c r="RHI255" s="29"/>
      <c r="RHJ255" s="29"/>
      <c r="RHK255" s="29"/>
      <c r="RHL255" s="29"/>
      <c r="RHM255" s="29"/>
      <c r="RHN255" s="29"/>
      <c r="RHO255" s="29"/>
      <c r="RHP255" s="29"/>
      <c r="RHQ255" s="29"/>
      <c r="RHR255" s="29"/>
      <c r="RHS255" s="29"/>
      <c r="RHT255" s="29"/>
      <c r="RHU255" s="29"/>
      <c r="RHV255" s="29"/>
      <c r="RHW255" s="29"/>
      <c r="RHX255" s="29"/>
      <c r="RHY255" s="29"/>
      <c r="RHZ255" s="29"/>
      <c r="RIA255" s="29"/>
      <c r="RIB255" s="29"/>
      <c r="RIC255" s="29"/>
      <c r="RID255" s="29"/>
      <c r="RIE255" s="29"/>
      <c r="RIF255" s="29"/>
      <c r="RIG255" s="29"/>
      <c r="RIH255" s="29"/>
      <c r="RII255" s="29"/>
      <c r="RIJ255" s="29"/>
      <c r="RIK255" s="29"/>
      <c r="RIL255" s="29"/>
      <c r="RIM255" s="29"/>
      <c r="RIN255" s="29"/>
      <c r="RIO255" s="29"/>
      <c r="RIP255" s="29"/>
      <c r="RIQ255" s="29"/>
      <c r="RIR255" s="29"/>
      <c r="RIS255" s="29"/>
      <c r="RIT255" s="29"/>
      <c r="RIU255" s="29"/>
      <c r="RIV255" s="29"/>
      <c r="RIW255" s="29"/>
      <c r="RIX255" s="29"/>
      <c r="RIY255" s="29"/>
      <c r="RIZ255" s="29"/>
      <c r="RJA255" s="29"/>
      <c r="RJB255" s="29"/>
      <c r="RJC255" s="29"/>
      <c r="RJD255" s="29"/>
      <c r="RJE255" s="29"/>
      <c r="RJF255" s="29"/>
      <c r="RJG255" s="29"/>
      <c r="RJH255" s="29"/>
      <c r="RJI255" s="29"/>
      <c r="RJJ255" s="29"/>
      <c r="RJK255" s="29"/>
      <c r="RJL255" s="29"/>
      <c r="RJM255" s="29"/>
      <c r="RJN255" s="29"/>
      <c r="RJO255" s="29"/>
      <c r="RJP255" s="29"/>
      <c r="RJQ255" s="29"/>
      <c r="RJR255" s="29"/>
      <c r="RJS255" s="29"/>
      <c r="RJT255" s="29"/>
      <c r="RJU255" s="29"/>
      <c r="RJV255" s="29"/>
      <c r="RJW255" s="29"/>
      <c r="RJX255" s="29"/>
      <c r="RJY255" s="29"/>
      <c r="RJZ255" s="29"/>
      <c r="RKA255" s="29"/>
      <c r="RKB255" s="29"/>
      <c r="RKC255" s="29"/>
      <c r="RKD255" s="29"/>
      <c r="RKE255" s="29"/>
      <c r="RKF255" s="29"/>
      <c r="RKG255" s="29"/>
      <c r="RKH255" s="29"/>
      <c r="RKI255" s="29"/>
      <c r="RKJ255" s="29"/>
      <c r="RKK255" s="29"/>
      <c r="RKL255" s="29"/>
      <c r="RKM255" s="29"/>
      <c r="RKN255" s="29"/>
      <c r="RKO255" s="29"/>
      <c r="RKP255" s="29"/>
      <c r="RKQ255" s="29"/>
      <c r="RKR255" s="29"/>
      <c r="RKS255" s="29"/>
      <c r="RKT255" s="29"/>
      <c r="RKU255" s="29"/>
      <c r="RKV255" s="29"/>
      <c r="RKW255" s="29"/>
      <c r="RKX255" s="29"/>
      <c r="RKY255" s="29"/>
      <c r="RKZ255" s="29"/>
      <c r="RLA255" s="29"/>
      <c r="RLB255" s="29"/>
      <c r="RLC255" s="29"/>
      <c r="RLD255" s="29"/>
      <c r="RLE255" s="29"/>
      <c r="RLF255" s="29"/>
      <c r="RLG255" s="29"/>
      <c r="RLH255" s="29"/>
      <c r="RLI255" s="29"/>
      <c r="RLJ255" s="29"/>
      <c r="RLK255" s="29"/>
      <c r="RLL255" s="29"/>
      <c r="RLM255" s="29"/>
      <c r="RLN255" s="29"/>
      <c r="RLO255" s="29"/>
      <c r="RLP255" s="29"/>
      <c r="RLQ255" s="29"/>
      <c r="RLR255" s="29"/>
      <c r="RLS255" s="29"/>
      <c r="RLT255" s="29"/>
      <c r="RLU255" s="29"/>
      <c r="RLV255" s="29"/>
      <c r="RLW255" s="29"/>
      <c r="RLX255" s="29"/>
      <c r="RLY255" s="29"/>
      <c r="RLZ255" s="29"/>
      <c r="RMA255" s="29"/>
      <c r="RMB255" s="29"/>
      <c r="RMC255" s="29"/>
      <c r="RMD255" s="29"/>
      <c r="RME255" s="29"/>
      <c r="RMF255" s="29"/>
      <c r="RMG255" s="29"/>
      <c r="RMH255" s="29"/>
      <c r="RMI255" s="29"/>
      <c r="RMJ255" s="29"/>
      <c r="RMK255" s="29"/>
      <c r="RML255" s="29"/>
      <c r="RMM255" s="29"/>
      <c r="RMN255" s="29"/>
      <c r="RMO255" s="29"/>
      <c r="RMP255" s="29"/>
      <c r="RMQ255" s="29"/>
      <c r="RMR255" s="29"/>
      <c r="RMS255" s="29"/>
      <c r="RMT255" s="29"/>
      <c r="RMU255" s="29"/>
      <c r="RMV255" s="29"/>
      <c r="RMW255" s="29"/>
      <c r="RMX255" s="29"/>
      <c r="RMY255" s="29"/>
      <c r="RMZ255" s="29"/>
      <c r="RNA255" s="29"/>
      <c r="RNB255" s="29"/>
      <c r="RNC255" s="29"/>
      <c r="RND255" s="29"/>
      <c r="RNE255" s="29"/>
      <c r="RNF255" s="29"/>
      <c r="RNG255" s="29"/>
      <c r="RNH255" s="29"/>
      <c r="RNI255" s="29"/>
      <c r="RNJ255" s="29"/>
      <c r="RNK255" s="29"/>
      <c r="RNL255" s="29"/>
      <c r="RNM255" s="29"/>
      <c r="RNN255" s="29"/>
      <c r="RNO255" s="29"/>
      <c r="RNP255" s="29"/>
      <c r="RNQ255" s="29"/>
      <c r="RNR255" s="29"/>
      <c r="RNS255" s="29"/>
      <c r="RNT255" s="29"/>
      <c r="RNU255" s="29"/>
      <c r="RNV255" s="29"/>
      <c r="RNW255" s="29"/>
      <c r="RNX255" s="29"/>
      <c r="RNY255" s="29"/>
      <c r="RNZ255" s="29"/>
      <c r="ROA255" s="29"/>
      <c r="ROB255" s="29"/>
      <c r="ROC255" s="29"/>
      <c r="ROD255" s="29"/>
      <c r="ROE255" s="29"/>
      <c r="ROF255" s="29"/>
      <c r="ROG255" s="29"/>
      <c r="ROH255" s="29"/>
      <c r="ROI255" s="29"/>
      <c r="ROJ255" s="29"/>
      <c r="ROK255" s="29"/>
      <c r="ROL255" s="29"/>
      <c r="ROM255" s="29"/>
      <c r="RON255" s="29"/>
      <c r="ROO255" s="29"/>
      <c r="ROP255" s="29"/>
      <c r="ROQ255" s="29"/>
      <c r="ROR255" s="29"/>
      <c r="ROS255" s="29"/>
      <c r="ROT255" s="29"/>
      <c r="ROU255" s="29"/>
      <c r="ROV255" s="29"/>
      <c r="ROW255" s="29"/>
      <c r="ROX255" s="29"/>
      <c r="ROY255" s="29"/>
      <c r="ROZ255" s="29"/>
      <c r="RPA255" s="29"/>
      <c r="RPB255" s="29"/>
      <c r="RPC255" s="29"/>
      <c r="RPD255" s="29"/>
      <c r="RPE255" s="29"/>
      <c r="RPF255" s="29"/>
      <c r="RPG255" s="29"/>
      <c r="RPH255" s="29"/>
      <c r="RPI255" s="29"/>
      <c r="RPJ255" s="29"/>
      <c r="RPK255" s="29"/>
      <c r="RPL255" s="29"/>
      <c r="RPM255" s="29"/>
      <c r="RPN255" s="29"/>
      <c r="RPO255" s="29"/>
      <c r="RPP255" s="29"/>
      <c r="RPQ255" s="29"/>
      <c r="RPR255" s="29"/>
      <c r="RPS255" s="29"/>
      <c r="RPT255" s="29"/>
      <c r="RPU255" s="29"/>
      <c r="RPV255" s="29"/>
      <c r="RPW255" s="29"/>
      <c r="RPX255" s="29"/>
      <c r="RPY255" s="29"/>
      <c r="RPZ255" s="29"/>
      <c r="RQA255" s="29"/>
      <c r="RQB255" s="29"/>
      <c r="RQC255" s="29"/>
      <c r="RQD255" s="29"/>
      <c r="RQE255" s="29"/>
      <c r="RQF255" s="29"/>
      <c r="RQG255" s="29"/>
      <c r="RQH255" s="29"/>
      <c r="RQI255" s="29"/>
      <c r="RQJ255" s="29"/>
      <c r="RQK255" s="29"/>
      <c r="RQL255" s="29"/>
      <c r="RQM255" s="29"/>
      <c r="RQN255" s="29"/>
      <c r="RQO255" s="29"/>
      <c r="RQP255" s="29"/>
      <c r="RQQ255" s="29"/>
      <c r="RQR255" s="29"/>
      <c r="RQS255" s="29"/>
      <c r="RQT255" s="29"/>
      <c r="RQU255" s="29"/>
      <c r="RQV255" s="29"/>
      <c r="RQW255" s="29"/>
      <c r="RQX255" s="29"/>
      <c r="RQY255" s="29"/>
      <c r="RQZ255" s="29"/>
      <c r="RRA255" s="29"/>
      <c r="RRB255" s="29"/>
      <c r="RRC255" s="29"/>
      <c r="RRD255" s="29"/>
      <c r="RRE255" s="29"/>
      <c r="RRF255" s="29"/>
      <c r="RRG255" s="29"/>
      <c r="RRH255" s="29"/>
      <c r="RRI255" s="29"/>
      <c r="RRJ255" s="29"/>
      <c r="RRK255" s="29"/>
      <c r="RRL255" s="29"/>
      <c r="RRM255" s="29"/>
      <c r="RRN255" s="29"/>
      <c r="RRO255" s="29"/>
      <c r="RRP255" s="29"/>
      <c r="RRQ255" s="29"/>
      <c r="RRR255" s="29"/>
      <c r="RRS255" s="29"/>
      <c r="RRT255" s="29"/>
      <c r="RRU255" s="29"/>
      <c r="RRV255" s="29"/>
      <c r="RRW255" s="29"/>
      <c r="RRX255" s="29"/>
      <c r="RRY255" s="29"/>
      <c r="RRZ255" s="29"/>
      <c r="RSA255" s="29"/>
      <c r="RSB255" s="29"/>
      <c r="RSC255" s="29"/>
      <c r="RSD255" s="29"/>
      <c r="RSE255" s="29"/>
      <c r="RSF255" s="29"/>
      <c r="RSG255" s="29"/>
      <c r="RSH255" s="29"/>
      <c r="RSI255" s="29"/>
      <c r="RSJ255" s="29"/>
      <c r="RSK255" s="29"/>
      <c r="RSL255" s="29"/>
      <c r="RSM255" s="29"/>
      <c r="RSN255" s="29"/>
      <c r="RSO255" s="29"/>
      <c r="RSP255" s="29"/>
      <c r="RSQ255" s="29"/>
      <c r="RSR255" s="29"/>
      <c r="RSS255" s="29"/>
      <c r="RST255" s="29"/>
      <c r="RSU255" s="29"/>
      <c r="RSV255" s="29"/>
      <c r="RSW255" s="29"/>
      <c r="RSX255" s="29"/>
      <c r="RSY255" s="29"/>
      <c r="RSZ255" s="29"/>
      <c r="RTA255" s="29"/>
      <c r="RTB255" s="29"/>
      <c r="RTC255" s="29"/>
      <c r="RTD255" s="29"/>
      <c r="RTE255" s="29"/>
      <c r="RTF255" s="29"/>
      <c r="RTG255" s="29"/>
      <c r="RTH255" s="29"/>
      <c r="RTI255" s="29"/>
      <c r="RTJ255" s="29"/>
      <c r="RTK255" s="29"/>
      <c r="RTL255" s="29"/>
      <c r="RTM255" s="29"/>
      <c r="RTN255" s="29"/>
      <c r="RTO255" s="29"/>
      <c r="RTP255" s="29"/>
      <c r="RTQ255" s="29"/>
      <c r="RTR255" s="29"/>
      <c r="RTS255" s="29"/>
      <c r="RTT255" s="29"/>
      <c r="RTU255" s="29"/>
      <c r="RTV255" s="29"/>
      <c r="RTW255" s="29"/>
      <c r="RTX255" s="29"/>
      <c r="RTY255" s="29"/>
      <c r="RTZ255" s="29"/>
      <c r="RUA255" s="29"/>
      <c r="RUB255" s="29"/>
      <c r="RUC255" s="29"/>
      <c r="RUD255" s="29"/>
      <c r="RUE255" s="29"/>
      <c r="RUF255" s="29"/>
      <c r="RUG255" s="29"/>
      <c r="RUH255" s="29"/>
      <c r="RUI255" s="29"/>
      <c r="RUJ255" s="29"/>
      <c r="RUK255" s="29"/>
      <c r="RUL255" s="29"/>
      <c r="RUM255" s="29"/>
      <c r="RUN255" s="29"/>
      <c r="RUO255" s="29"/>
      <c r="RUP255" s="29"/>
      <c r="RUQ255" s="29"/>
      <c r="RUR255" s="29"/>
      <c r="RUS255" s="29"/>
      <c r="RUT255" s="29"/>
      <c r="RUU255" s="29"/>
      <c r="RUV255" s="29"/>
      <c r="RUW255" s="29"/>
      <c r="RUX255" s="29"/>
      <c r="RUY255" s="29"/>
      <c r="RUZ255" s="29"/>
      <c r="RVA255" s="29"/>
      <c r="RVB255" s="29"/>
      <c r="RVC255" s="29"/>
      <c r="RVD255" s="29"/>
      <c r="RVE255" s="29"/>
      <c r="RVF255" s="29"/>
      <c r="RVG255" s="29"/>
      <c r="RVH255" s="29"/>
      <c r="RVI255" s="29"/>
      <c r="RVJ255" s="29"/>
      <c r="RVK255" s="29"/>
      <c r="RVL255" s="29"/>
      <c r="RVM255" s="29"/>
      <c r="RVN255" s="29"/>
      <c r="RVO255" s="29"/>
      <c r="RVP255" s="29"/>
      <c r="RVQ255" s="29"/>
      <c r="RVR255" s="29"/>
      <c r="RVS255" s="29"/>
      <c r="RVT255" s="29"/>
      <c r="RVU255" s="29"/>
      <c r="RVV255" s="29"/>
      <c r="RVW255" s="29"/>
      <c r="RVX255" s="29"/>
      <c r="RVY255" s="29"/>
      <c r="RVZ255" s="29"/>
      <c r="RWA255" s="29"/>
      <c r="RWB255" s="29"/>
      <c r="RWC255" s="29"/>
      <c r="RWD255" s="29"/>
      <c r="RWE255" s="29"/>
      <c r="RWF255" s="29"/>
      <c r="RWG255" s="29"/>
      <c r="RWH255" s="29"/>
      <c r="RWI255" s="29"/>
      <c r="RWJ255" s="29"/>
      <c r="RWK255" s="29"/>
      <c r="RWL255" s="29"/>
      <c r="RWM255" s="29"/>
      <c r="RWN255" s="29"/>
      <c r="RWO255" s="29"/>
      <c r="RWP255" s="29"/>
      <c r="RWQ255" s="29"/>
      <c r="RWR255" s="29"/>
      <c r="RWS255" s="29"/>
      <c r="RWT255" s="29"/>
      <c r="RWU255" s="29"/>
      <c r="RWV255" s="29"/>
      <c r="RWW255" s="29"/>
      <c r="RWX255" s="29"/>
      <c r="RWY255" s="29"/>
      <c r="RWZ255" s="29"/>
      <c r="RXA255" s="29"/>
      <c r="RXB255" s="29"/>
      <c r="RXC255" s="29"/>
      <c r="RXD255" s="29"/>
      <c r="RXE255" s="29"/>
      <c r="RXF255" s="29"/>
      <c r="RXG255" s="29"/>
      <c r="RXH255" s="29"/>
      <c r="RXI255" s="29"/>
      <c r="RXJ255" s="29"/>
      <c r="RXK255" s="29"/>
      <c r="RXL255" s="29"/>
      <c r="RXM255" s="29"/>
      <c r="RXN255" s="29"/>
      <c r="RXO255" s="29"/>
      <c r="RXP255" s="29"/>
      <c r="RXQ255" s="29"/>
      <c r="RXR255" s="29"/>
      <c r="RXS255" s="29"/>
      <c r="RXT255" s="29"/>
      <c r="RXU255" s="29"/>
      <c r="RXV255" s="29"/>
      <c r="RXW255" s="29"/>
      <c r="RXX255" s="29"/>
      <c r="RXY255" s="29"/>
      <c r="RXZ255" s="29"/>
      <c r="RYA255" s="29"/>
      <c r="RYB255" s="29"/>
      <c r="RYC255" s="29"/>
      <c r="RYD255" s="29"/>
      <c r="RYE255" s="29"/>
      <c r="RYF255" s="29"/>
      <c r="RYG255" s="29"/>
      <c r="RYH255" s="29"/>
      <c r="RYI255" s="29"/>
      <c r="RYJ255" s="29"/>
      <c r="RYK255" s="29"/>
      <c r="RYL255" s="29"/>
      <c r="RYM255" s="29"/>
      <c r="RYN255" s="29"/>
      <c r="RYO255" s="29"/>
      <c r="RYP255" s="29"/>
      <c r="RYQ255" s="29"/>
      <c r="RYR255" s="29"/>
      <c r="RYS255" s="29"/>
      <c r="RYT255" s="29"/>
      <c r="RYU255" s="29"/>
      <c r="RYV255" s="29"/>
      <c r="RYW255" s="29"/>
      <c r="RYX255" s="29"/>
      <c r="RYY255" s="29"/>
      <c r="RYZ255" s="29"/>
      <c r="RZA255" s="29"/>
      <c r="RZB255" s="29"/>
      <c r="RZC255" s="29"/>
      <c r="RZD255" s="29"/>
      <c r="RZE255" s="29"/>
      <c r="RZF255" s="29"/>
      <c r="RZG255" s="29"/>
      <c r="RZH255" s="29"/>
      <c r="RZI255" s="29"/>
      <c r="RZJ255" s="29"/>
      <c r="RZK255" s="29"/>
      <c r="RZL255" s="29"/>
      <c r="RZM255" s="29"/>
      <c r="RZN255" s="29"/>
      <c r="RZO255" s="29"/>
      <c r="RZP255" s="29"/>
      <c r="RZQ255" s="29"/>
      <c r="RZR255" s="29"/>
      <c r="RZS255" s="29"/>
      <c r="RZT255" s="29"/>
      <c r="RZU255" s="29"/>
      <c r="RZV255" s="29"/>
      <c r="RZW255" s="29"/>
      <c r="RZX255" s="29"/>
      <c r="RZY255" s="29"/>
      <c r="RZZ255" s="29"/>
      <c r="SAA255" s="29"/>
      <c r="SAB255" s="29"/>
      <c r="SAC255" s="29"/>
      <c r="SAD255" s="29"/>
      <c r="SAE255" s="29"/>
      <c r="SAF255" s="29"/>
      <c r="SAG255" s="29"/>
      <c r="SAH255" s="29"/>
      <c r="SAI255" s="29"/>
      <c r="SAJ255" s="29"/>
      <c r="SAK255" s="29"/>
      <c r="SAL255" s="29"/>
      <c r="SAM255" s="29"/>
      <c r="SAN255" s="29"/>
      <c r="SAO255" s="29"/>
      <c r="SAP255" s="29"/>
      <c r="SAQ255" s="29"/>
      <c r="SAR255" s="29"/>
      <c r="SAS255" s="29"/>
      <c r="SAT255" s="29"/>
      <c r="SAU255" s="29"/>
      <c r="SAV255" s="29"/>
      <c r="SAW255" s="29"/>
      <c r="SAX255" s="29"/>
      <c r="SAY255" s="29"/>
      <c r="SAZ255" s="29"/>
      <c r="SBA255" s="29"/>
      <c r="SBB255" s="29"/>
      <c r="SBC255" s="29"/>
      <c r="SBD255" s="29"/>
      <c r="SBE255" s="29"/>
      <c r="SBF255" s="29"/>
      <c r="SBG255" s="29"/>
      <c r="SBH255" s="29"/>
      <c r="SBI255" s="29"/>
      <c r="SBJ255" s="29"/>
      <c r="SBK255" s="29"/>
      <c r="SBL255" s="29"/>
      <c r="SBM255" s="29"/>
      <c r="SBN255" s="29"/>
      <c r="SBO255" s="29"/>
      <c r="SBP255" s="29"/>
      <c r="SBQ255" s="29"/>
      <c r="SBR255" s="29"/>
      <c r="SBS255" s="29"/>
      <c r="SBT255" s="29"/>
      <c r="SBU255" s="29"/>
      <c r="SBV255" s="29"/>
      <c r="SBW255" s="29"/>
      <c r="SBX255" s="29"/>
      <c r="SBY255" s="29"/>
      <c r="SBZ255" s="29"/>
      <c r="SCA255" s="29"/>
      <c r="SCB255" s="29"/>
      <c r="SCC255" s="29"/>
      <c r="SCD255" s="29"/>
      <c r="SCE255" s="29"/>
      <c r="SCF255" s="29"/>
      <c r="SCG255" s="29"/>
      <c r="SCH255" s="29"/>
      <c r="SCI255" s="29"/>
      <c r="SCJ255" s="29"/>
      <c r="SCK255" s="29"/>
      <c r="SCL255" s="29"/>
      <c r="SCM255" s="29"/>
      <c r="SCN255" s="29"/>
      <c r="SCO255" s="29"/>
      <c r="SCP255" s="29"/>
      <c r="SCQ255" s="29"/>
      <c r="SCR255" s="29"/>
      <c r="SCS255" s="29"/>
      <c r="SCT255" s="29"/>
      <c r="SCU255" s="29"/>
      <c r="SCV255" s="29"/>
      <c r="SCW255" s="29"/>
      <c r="SCX255" s="29"/>
      <c r="SCY255" s="29"/>
      <c r="SCZ255" s="29"/>
      <c r="SDA255" s="29"/>
      <c r="SDB255" s="29"/>
      <c r="SDC255" s="29"/>
      <c r="SDD255" s="29"/>
      <c r="SDE255" s="29"/>
      <c r="SDF255" s="29"/>
      <c r="SDG255" s="29"/>
      <c r="SDH255" s="29"/>
      <c r="SDI255" s="29"/>
      <c r="SDJ255" s="29"/>
      <c r="SDK255" s="29"/>
      <c r="SDL255" s="29"/>
      <c r="SDM255" s="29"/>
      <c r="SDN255" s="29"/>
      <c r="SDO255" s="29"/>
      <c r="SDP255" s="29"/>
      <c r="SDQ255" s="29"/>
      <c r="SDR255" s="29"/>
      <c r="SDS255" s="29"/>
      <c r="SDT255" s="29"/>
      <c r="SDU255" s="29"/>
      <c r="SDV255" s="29"/>
      <c r="SDW255" s="29"/>
      <c r="SDX255" s="29"/>
      <c r="SDY255" s="29"/>
      <c r="SDZ255" s="29"/>
      <c r="SEA255" s="29"/>
      <c r="SEB255" s="29"/>
      <c r="SEC255" s="29"/>
      <c r="SED255" s="29"/>
      <c r="SEE255" s="29"/>
      <c r="SEF255" s="29"/>
      <c r="SEG255" s="29"/>
      <c r="SEH255" s="29"/>
      <c r="SEI255" s="29"/>
      <c r="SEJ255" s="29"/>
      <c r="SEK255" s="29"/>
      <c r="SEL255" s="29"/>
      <c r="SEM255" s="29"/>
      <c r="SEN255" s="29"/>
      <c r="SEO255" s="29"/>
      <c r="SEP255" s="29"/>
      <c r="SEQ255" s="29"/>
      <c r="SER255" s="29"/>
      <c r="SES255" s="29"/>
      <c r="SET255" s="29"/>
      <c r="SEU255" s="29"/>
      <c r="SEV255" s="29"/>
      <c r="SEW255" s="29"/>
      <c r="SEX255" s="29"/>
      <c r="SEY255" s="29"/>
      <c r="SEZ255" s="29"/>
      <c r="SFA255" s="29"/>
      <c r="SFB255" s="29"/>
      <c r="SFC255" s="29"/>
      <c r="SFD255" s="29"/>
      <c r="SFE255" s="29"/>
      <c r="SFF255" s="29"/>
      <c r="SFG255" s="29"/>
      <c r="SFH255" s="29"/>
      <c r="SFI255" s="29"/>
      <c r="SFJ255" s="29"/>
      <c r="SFK255" s="29"/>
      <c r="SFL255" s="29"/>
      <c r="SFM255" s="29"/>
      <c r="SFN255" s="29"/>
      <c r="SFO255" s="29"/>
      <c r="SFP255" s="29"/>
      <c r="SFQ255" s="29"/>
      <c r="SFR255" s="29"/>
      <c r="SFS255" s="29"/>
      <c r="SFT255" s="29"/>
      <c r="SFU255" s="29"/>
      <c r="SFV255" s="29"/>
      <c r="SFW255" s="29"/>
      <c r="SFX255" s="29"/>
      <c r="SFY255" s="29"/>
      <c r="SFZ255" s="29"/>
      <c r="SGA255" s="29"/>
      <c r="SGB255" s="29"/>
      <c r="SGC255" s="29"/>
      <c r="SGD255" s="29"/>
      <c r="SGE255" s="29"/>
      <c r="SGF255" s="29"/>
      <c r="SGG255" s="29"/>
      <c r="SGH255" s="29"/>
      <c r="SGI255" s="29"/>
      <c r="SGJ255" s="29"/>
      <c r="SGK255" s="29"/>
      <c r="SGL255" s="29"/>
      <c r="SGM255" s="29"/>
      <c r="SGN255" s="29"/>
      <c r="SGO255" s="29"/>
      <c r="SGP255" s="29"/>
      <c r="SGQ255" s="29"/>
      <c r="SGR255" s="29"/>
      <c r="SGS255" s="29"/>
      <c r="SGT255" s="29"/>
      <c r="SGU255" s="29"/>
      <c r="SGV255" s="29"/>
      <c r="SGW255" s="29"/>
      <c r="SGX255" s="29"/>
      <c r="SGY255" s="29"/>
      <c r="SGZ255" s="29"/>
      <c r="SHA255" s="29"/>
      <c r="SHB255" s="29"/>
      <c r="SHC255" s="29"/>
      <c r="SHD255" s="29"/>
      <c r="SHE255" s="29"/>
      <c r="SHF255" s="29"/>
      <c r="SHG255" s="29"/>
      <c r="SHH255" s="29"/>
      <c r="SHI255" s="29"/>
      <c r="SHJ255" s="29"/>
      <c r="SHK255" s="29"/>
      <c r="SHL255" s="29"/>
      <c r="SHM255" s="29"/>
      <c r="SHN255" s="29"/>
      <c r="SHO255" s="29"/>
      <c r="SHP255" s="29"/>
      <c r="SHQ255" s="29"/>
      <c r="SHR255" s="29"/>
      <c r="SHS255" s="29"/>
      <c r="SHT255" s="29"/>
      <c r="SHU255" s="29"/>
      <c r="SHV255" s="29"/>
      <c r="SHW255" s="29"/>
      <c r="SHX255" s="29"/>
      <c r="SHY255" s="29"/>
      <c r="SHZ255" s="29"/>
      <c r="SIA255" s="29"/>
      <c r="SIB255" s="29"/>
      <c r="SIC255" s="29"/>
      <c r="SID255" s="29"/>
      <c r="SIE255" s="29"/>
      <c r="SIF255" s="29"/>
      <c r="SIG255" s="29"/>
      <c r="SIH255" s="29"/>
      <c r="SII255" s="29"/>
      <c r="SIJ255" s="29"/>
      <c r="SIK255" s="29"/>
      <c r="SIL255" s="29"/>
      <c r="SIM255" s="29"/>
      <c r="SIN255" s="29"/>
      <c r="SIO255" s="29"/>
      <c r="SIP255" s="29"/>
      <c r="SIQ255" s="29"/>
      <c r="SIR255" s="29"/>
      <c r="SIS255" s="29"/>
      <c r="SIT255" s="29"/>
      <c r="SIU255" s="29"/>
      <c r="SIV255" s="29"/>
      <c r="SIW255" s="29"/>
      <c r="SIX255" s="29"/>
      <c r="SIY255" s="29"/>
      <c r="SIZ255" s="29"/>
      <c r="SJA255" s="29"/>
      <c r="SJB255" s="29"/>
      <c r="SJC255" s="29"/>
      <c r="SJD255" s="29"/>
      <c r="SJE255" s="29"/>
      <c r="SJF255" s="29"/>
      <c r="SJG255" s="29"/>
      <c r="SJH255" s="29"/>
      <c r="SJI255" s="29"/>
      <c r="SJJ255" s="29"/>
      <c r="SJK255" s="29"/>
      <c r="SJL255" s="29"/>
      <c r="SJM255" s="29"/>
      <c r="SJN255" s="29"/>
      <c r="SJO255" s="29"/>
      <c r="SJP255" s="29"/>
      <c r="SJQ255" s="29"/>
      <c r="SJR255" s="29"/>
      <c r="SJS255" s="29"/>
      <c r="SJT255" s="29"/>
      <c r="SJU255" s="29"/>
      <c r="SJV255" s="29"/>
      <c r="SJW255" s="29"/>
      <c r="SJX255" s="29"/>
      <c r="SJY255" s="29"/>
      <c r="SJZ255" s="29"/>
      <c r="SKA255" s="29"/>
      <c r="SKB255" s="29"/>
      <c r="SKC255" s="29"/>
      <c r="SKD255" s="29"/>
      <c r="SKE255" s="29"/>
      <c r="SKF255" s="29"/>
      <c r="SKG255" s="29"/>
      <c r="SKH255" s="29"/>
      <c r="SKI255" s="29"/>
      <c r="SKJ255" s="29"/>
      <c r="SKK255" s="29"/>
      <c r="SKL255" s="29"/>
      <c r="SKM255" s="29"/>
      <c r="SKN255" s="29"/>
      <c r="SKO255" s="29"/>
      <c r="SKP255" s="29"/>
      <c r="SKQ255" s="29"/>
      <c r="SKR255" s="29"/>
      <c r="SKS255" s="29"/>
      <c r="SKT255" s="29"/>
      <c r="SKU255" s="29"/>
      <c r="SKV255" s="29"/>
      <c r="SKW255" s="29"/>
      <c r="SKX255" s="29"/>
      <c r="SKY255" s="29"/>
      <c r="SKZ255" s="29"/>
      <c r="SLA255" s="29"/>
      <c r="SLB255" s="29"/>
      <c r="SLC255" s="29"/>
      <c r="SLD255" s="29"/>
      <c r="SLE255" s="29"/>
      <c r="SLF255" s="29"/>
      <c r="SLG255" s="29"/>
      <c r="SLH255" s="29"/>
      <c r="SLI255" s="29"/>
      <c r="SLJ255" s="29"/>
      <c r="SLK255" s="29"/>
      <c r="SLL255" s="29"/>
      <c r="SLM255" s="29"/>
      <c r="SLN255" s="29"/>
      <c r="SLO255" s="29"/>
      <c r="SLP255" s="29"/>
      <c r="SLQ255" s="29"/>
      <c r="SLR255" s="29"/>
      <c r="SLS255" s="29"/>
      <c r="SLT255" s="29"/>
      <c r="SLU255" s="29"/>
      <c r="SLV255" s="29"/>
      <c r="SLW255" s="29"/>
      <c r="SLX255" s="29"/>
      <c r="SLY255" s="29"/>
      <c r="SLZ255" s="29"/>
      <c r="SMA255" s="29"/>
      <c r="SMB255" s="29"/>
      <c r="SMC255" s="29"/>
      <c r="SMD255" s="29"/>
      <c r="SME255" s="29"/>
      <c r="SMF255" s="29"/>
      <c r="SMG255" s="29"/>
      <c r="SMH255" s="29"/>
      <c r="SMI255" s="29"/>
      <c r="SMJ255" s="29"/>
      <c r="SMK255" s="29"/>
      <c r="SML255" s="29"/>
      <c r="SMM255" s="29"/>
      <c r="SMN255" s="29"/>
      <c r="SMO255" s="29"/>
      <c r="SMP255" s="29"/>
      <c r="SMQ255" s="29"/>
      <c r="SMR255" s="29"/>
      <c r="SMS255" s="29"/>
      <c r="SMT255" s="29"/>
      <c r="SMU255" s="29"/>
      <c r="SMV255" s="29"/>
      <c r="SMW255" s="29"/>
      <c r="SMX255" s="29"/>
      <c r="SMY255" s="29"/>
      <c r="SMZ255" s="29"/>
      <c r="SNA255" s="29"/>
      <c r="SNB255" s="29"/>
      <c r="SNC255" s="29"/>
      <c r="SND255" s="29"/>
      <c r="SNE255" s="29"/>
      <c r="SNF255" s="29"/>
      <c r="SNG255" s="29"/>
      <c r="SNH255" s="29"/>
      <c r="SNI255" s="29"/>
      <c r="SNJ255" s="29"/>
      <c r="SNK255" s="29"/>
      <c r="SNL255" s="29"/>
      <c r="SNM255" s="29"/>
      <c r="SNN255" s="29"/>
      <c r="SNO255" s="29"/>
      <c r="SNP255" s="29"/>
      <c r="SNQ255" s="29"/>
      <c r="SNR255" s="29"/>
      <c r="SNS255" s="29"/>
      <c r="SNT255" s="29"/>
      <c r="SNU255" s="29"/>
      <c r="SNV255" s="29"/>
      <c r="SNW255" s="29"/>
      <c r="SNX255" s="29"/>
      <c r="SNY255" s="29"/>
      <c r="SNZ255" s="29"/>
      <c r="SOA255" s="29"/>
      <c r="SOB255" s="29"/>
      <c r="SOC255" s="29"/>
      <c r="SOD255" s="29"/>
      <c r="SOE255" s="29"/>
      <c r="SOF255" s="29"/>
      <c r="SOG255" s="29"/>
      <c r="SOH255" s="29"/>
      <c r="SOI255" s="29"/>
      <c r="SOJ255" s="29"/>
      <c r="SOK255" s="29"/>
      <c r="SOL255" s="29"/>
      <c r="SOM255" s="29"/>
      <c r="SON255" s="29"/>
      <c r="SOO255" s="29"/>
      <c r="SOP255" s="29"/>
      <c r="SOQ255" s="29"/>
      <c r="SOR255" s="29"/>
      <c r="SOS255" s="29"/>
      <c r="SOT255" s="29"/>
      <c r="SOU255" s="29"/>
      <c r="SOV255" s="29"/>
      <c r="SOW255" s="29"/>
      <c r="SOX255" s="29"/>
      <c r="SOY255" s="29"/>
      <c r="SOZ255" s="29"/>
      <c r="SPA255" s="29"/>
      <c r="SPB255" s="29"/>
      <c r="SPC255" s="29"/>
      <c r="SPD255" s="29"/>
      <c r="SPE255" s="29"/>
      <c r="SPF255" s="29"/>
      <c r="SPG255" s="29"/>
      <c r="SPH255" s="29"/>
      <c r="SPI255" s="29"/>
      <c r="SPJ255" s="29"/>
      <c r="SPK255" s="29"/>
      <c r="SPL255" s="29"/>
      <c r="SPM255" s="29"/>
      <c r="SPN255" s="29"/>
      <c r="SPO255" s="29"/>
      <c r="SPP255" s="29"/>
      <c r="SPQ255" s="29"/>
      <c r="SPR255" s="29"/>
      <c r="SPS255" s="29"/>
      <c r="SPT255" s="29"/>
      <c r="SPU255" s="29"/>
      <c r="SPV255" s="29"/>
      <c r="SPW255" s="29"/>
      <c r="SPX255" s="29"/>
      <c r="SPY255" s="29"/>
      <c r="SPZ255" s="29"/>
      <c r="SQA255" s="29"/>
      <c r="SQB255" s="29"/>
      <c r="SQC255" s="29"/>
      <c r="SQD255" s="29"/>
      <c r="SQE255" s="29"/>
      <c r="SQF255" s="29"/>
      <c r="SQG255" s="29"/>
      <c r="SQH255" s="29"/>
      <c r="SQI255" s="29"/>
      <c r="SQJ255" s="29"/>
      <c r="SQK255" s="29"/>
      <c r="SQL255" s="29"/>
      <c r="SQM255" s="29"/>
      <c r="SQN255" s="29"/>
      <c r="SQO255" s="29"/>
      <c r="SQP255" s="29"/>
      <c r="SQQ255" s="29"/>
      <c r="SQR255" s="29"/>
      <c r="SQS255" s="29"/>
      <c r="SQT255" s="29"/>
      <c r="SQU255" s="29"/>
      <c r="SQV255" s="29"/>
      <c r="SQW255" s="29"/>
      <c r="SQX255" s="29"/>
      <c r="SQY255" s="29"/>
      <c r="SQZ255" s="29"/>
      <c r="SRA255" s="29"/>
      <c r="SRB255" s="29"/>
      <c r="SRC255" s="29"/>
      <c r="SRD255" s="29"/>
      <c r="SRE255" s="29"/>
      <c r="SRF255" s="29"/>
      <c r="SRG255" s="29"/>
      <c r="SRH255" s="29"/>
      <c r="SRI255" s="29"/>
      <c r="SRJ255" s="29"/>
      <c r="SRK255" s="29"/>
      <c r="SRL255" s="29"/>
      <c r="SRM255" s="29"/>
      <c r="SRN255" s="29"/>
      <c r="SRO255" s="29"/>
      <c r="SRP255" s="29"/>
      <c r="SRQ255" s="29"/>
      <c r="SRR255" s="29"/>
      <c r="SRS255" s="29"/>
      <c r="SRT255" s="29"/>
      <c r="SRU255" s="29"/>
      <c r="SRV255" s="29"/>
      <c r="SRW255" s="29"/>
      <c r="SRX255" s="29"/>
      <c r="SRY255" s="29"/>
      <c r="SRZ255" s="29"/>
      <c r="SSA255" s="29"/>
      <c r="SSB255" s="29"/>
      <c r="SSC255" s="29"/>
      <c r="SSD255" s="29"/>
      <c r="SSE255" s="29"/>
      <c r="SSF255" s="29"/>
      <c r="SSG255" s="29"/>
      <c r="SSH255" s="29"/>
      <c r="SSI255" s="29"/>
      <c r="SSJ255" s="29"/>
      <c r="SSK255" s="29"/>
      <c r="SSL255" s="29"/>
      <c r="SSM255" s="29"/>
      <c r="SSN255" s="29"/>
      <c r="SSO255" s="29"/>
      <c r="SSP255" s="29"/>
      <c r="SSQ255" s="29"/>
      <c r="SSR255" s="29"/>
      <c r="SSS255" s="29"/>
      <c r="SST255" s="29"/>
      <c r="SSU255" s="29"/>
      <c r="SSV255" s="29"/>
      <c r="SSW255" s="29"/>
      <c r="SSX255" s="29"/>
      <c r="SSY255" s="29"/>
      <c r="SSZ255" s="29"/>
      <c r="STA255" s="29"/>
      <c r="STB255" s="29"/>
      <c r="STC255" s="29"/>
      <c r="STD255" s="29"/>
      <c r="STE255" s="29"/>
      <c r="STF255" s="29"/>
      <c r="STG255" s="29"/>
      <c r="STH255" s="29"/>
      <c r="STI255" s="29"/>
      <c r="STJ255" s="29"/>
      <c r="STK255" s="29"/>
      <c r="STL255" s="29"/>
      <c r="STM255" s="29"/>
      <c r="STN255" s="29"/>
      <c r="STO255" s="29"/>
      <c r="STP255" s="29"/>
      <c r="STQ255" s="29"/>
      <c r="STR255" s="29"/>
      <c r="STS255" s="29"/>
      <c r="STT255" s="29"/>
      <c r="STU255" s="29"/>
      <c r="STV255" s="29"/>
      <c r="STW255" s="29"/>
      <c r="STX255" s="29"/>
      <c r="STY255" s="29"/>
      <c r="STZ255" s="29"/>
      <c r="SUA255" s="29"/>
      <c r="SUB255" s="29"/>
      <c r="SUC255" s="29"/>
      <c r="SUD255" s="29"/>
      <c r="SUE255" s="29"/>
      <c r="SUF255" s="29"/>
      <c r="SUG255" s="29"/>
      <c r="SUH255" s="29"/>
      <c r="SUI255" s="29"/>
      <c r="SUJ255" s="29"/>
      <c r="SUK255" s="29"/>
      <c r="SUL255" s="29"/>
      <c r="SUM255" s="29"/>
      <c r="SUN255" s="29"/>
      <c r="SUO255" s="29"/>
      <c r="SUP255" s="29"/>
      <c r="SUQ255" s="29"/>
      <c r="SUR255" s="29"/>
      <c r="SUS255" s="29"/>
      <c r="SUT255" s="29"/>
      <c r="SUU255" s="29"/>
      <c r="SUV255" s="29"/>
      <c r="SUW255" s="29"/>
      <c r="SUX255" s="29"/>
      <c r="SUY255" s="29"/>
      <c r="SUZ255" s="29"/>
      <c r="SVA255" s="29"/>
      <c r="SVB255" s="29"/>
      <c r="SVC255" s="29"/>
      <c r="SVD255" s="29"/>
      <c r="SVE255" s="29"/>
      <c r="SVF255" s="29"/>
      <c r="SVG255" s="29"/>
      <c r="SVH255" s="29"/>
      <c r="SVI255" s="29"/>
      <c r="SVJ255" s="29"/>
      <c r="SVK255" s="29"/>
      <c r="SVL255" s="29"/>
      <c r="SVM255" s="29"/>
      <c r="SVN255" s="29"/>
      <c r="SVO255" s="29"/>
      <c r="SVP255" s="29"/>
      <c r="SVQ255" s="29"/>
      <c r="SVR255" s="29"/>
      <c r="SVS255" s="29"/>
      <c r="SVT255" s="29"/>
      <c r="SVU255" s="29"/>
      <c r="SVV255" s="29"/>
      <c r="SVW255" s="29"/>
      <c r="SVX255" s="29"/>
      <c r="SVY255" s="29"/>
      <c r="SVZ255" s="29"/>
      <c r="SWA255" s="29"/>
      <c r="SWB255" s="29"/>
      <c r="SWC255" s="29"/>
      <c r="SWD255" s="29"/>
      <c r="SWE255" s="29"/>
      <c r="SWF255" s="29"/>
      <c r="SWG255" s="29"/>
      <c r="SWH255" s="29"/>
      <c r="SWI255" s="29"/>
      <c r="SWJ255" s="29"/>
      <c r="SWK255" s="29"/>
      <c r="SWL255" s="29"/>
      <c r="SWM255" s="29"/>
      <c r="SWN255" s="29"/>
      <c r="SWO255" s="29"/>
      <c r="SWP255" s="29"/>
      <c r="SWQ255" s="29"/>
      <c r="SWR255" s="29"/>
      <c r="SWS255" s="29"/>
      <c r="SWT255" s="29"/>
      <c r="SWU255" s="29"/>
      <c r="SWV255" s="29"/>
      <c r="SWW255" s="29"/>
      <c r="SWX255" s="29"/>
      <c r="SWY255" s="29"/>
      <c r="SWZ255" s="29"/>
      <c r="SXA255" s="29"/>
      <c r="SXB255" s="29"/>
      <c r="SXC255" s="29"/>
      <c r="SXD255" s="29"/>
      <c r="SXE255" s="29"/>
      <c r="SXF255" s="29"/>
      <c r="SXG255" s="29"/>
      <c r="SXH255" s="29"/>
      <c r="SXI255" s="29"/>
      <c r="SXJ255" s="29"/>
      <c r="SXK255" s="29"/>
      <c r="SXL255" s="29"/>
      <c r="SXM255" s="29"/>
      <c r="SXN255" s="29"/>
      <c r="SXO255" s="29"/>
      <c r="SXP255" s="29"/>
      <c r="SXQ255" s="29"/>
      <c r="SXR255" s="29"/>
      <c r="SXS255" s="29"/>
      <c r="SXT255" s="29"/>
      <c r="SXU255" s="29"/>
      <c r="SXV255" s="29"/>
      <c r="SXW255" s="29"/>
      <c r="SXX255" s="29"/>
      <c r="SXY255" s="29"/>
      <c r="SXZ255" s="29"/>
      <c r="SYA255" s="29"/>
      <c r="SYB255" s="29"/>
      <c r="SYC255" s="29"/>
      <c r="SYD255" s="29"/>
      <c r="SYE255" s="29"/>
      <c r="SYF255" s="29"/>
      <c r="SYG255" s="29"/>
      <c r="SYH255" s="29"/>
      <c r="SYI255" s="29"/>
      <c r="SYJ255" s="29"/>
      <c r="SYK255" s="29"/>
      <c r="SYL255" s="29"/>
      <c r="SYM255" s="29"/>
      <c r="SYN255" s="29"/>
      <c r="SYO255" s="29"/>
      <c r="SYP255" s="29"/>
      <c r="SYQ255" s="29"/>
      <c r="SYR255" s="29"/>
      <c r="SYS255" s="29"/>
      <c r="SYT255" s="29"/>
      <c r="SYU255" s="29"/>
      <c r="SYV255" s="29"/>
      <c r="SYW255" s="29"/>
      <c r="SYX255" s="29"/>
      <c r="SYY255" s="29"/>
      <c r="SYZ255" s="29"/>
      <c r="SZA255" s="29"/>
      <c r="SZB255" s="29"/>
      <c r="SZC255" s="29"/>
      <c r="SZD255" s="29"/>
      <c r="SZE255" s="29"/>
      <c r="SZF255" s="29"/>
      <c r="SZG255" s="29"/>
      <c r="SZH255" s="29"/>
      <c r="SZI255" s="29"/>
      <c r="SZJ255" s="29"/>
      <c r="SZK255" s="29"/>
      <c r="SZL255" s="29"/>
      <c r="SZM255" s="29"/>
      <c r="SZN255" s="29"/>
      <c r="SZO255" s="29"/>
      <c r="SZP255" s="29"/>
      <c r="SZQ255" s="29"/>
      <c r="SZR255" s="29"/>
      <c r="SZS255" s="29"/>
      <c r="SZT255" s="29"/>
      <c r="SZU255" s="29"/>
      <c r="SZV255" s="29"/>
      <c r="SZW255" s="29"/>
      <c r="SZX255" s="29"/>
      <c r="SZY255" s="29"/>
      <c r="SZZ255" s="29"/>
      <c r="TAA255" s="29"/>
      <c r="TAB255" s="29"/>
      <c r="TAC255" s="29"/>
      <c r="TAD255" s="29"/>
      <c r="TAE255" s="29"/>
      <c r="TAF255" s="29"/>
      <c r="TAG255" s="29"/>
      <c r="TAH255" s="29"/>
      <c r="TAI255" s="29"/>
      <c r="TAJ255" s="29"/>
      <c r="TAK255" s="29"/>
      <c r="TAL255" s="29"/>
      <c r="TAM255" s="29"/>
      <c r="TAN255" s="29"/>
      <c r="TAO255" s="29"/>
      <c r="TAP255" s="29"/>
      <c r="TAQ255" s="29"/>
      <c r="TAR255" s="29"/>
      <c r="TAS255" s="29"/>
      <c r="TAT255" s="29"/>
      <c r="TAU255" s="29"/>
      <c r="TAV255" s="29"/>
      <c r="TAW255" s="29"/>
      <c r="TAX255" s="29"/>
      <c r="TAY255" s="29"/>
      <c r="TAZ255" s="29"/>
      <c r="TBA255" s="29"/>
      <c r="TBB255" s="29"/>
      <c r="TBC255" s="29"/>
      <c r="TBD255" s="29"/>
      <c r="TBE255" s="29"/>
      <c r="TBF255" s="29"/>
      <c r="TBG255" s="29"/>
      <c r="TBH255" s="29"/>
      <c r="TBI255" s="29"/>
      <c r="TBJ255" s="29"/>
      <c r="TBK255" s="29"/>
      <c r="TBL255" s="29"/>
      <c r="TBM255" s="29"/>
      <c r="TBN255" s="29"/>
      <c r="TBO255" s="29"/>
      <c r="TBP255" s="29"/>
      <c r="TBQ255" s="29"/>
      <c r="TBR255" s="29"/>
      <c r="TBS255" s="29"/>
      <c r="TBT255" s="29"/>
      <c r="TBU255" s="29"/>
      <c r="TBV255" s="29"/>
      <c r="TBW255" s="29"/>
      <c r="TBX255" s="29"/>
      <c r="TBY255" s="29"/>
      <c r="TBZ255" s="29"/>
      <c r="TCA255" s="29"/>
      <c r="TCB255" s="29"/>
      <c r="TCC255" s="29"/>
      <c r="TCD255" s="29"/>
      <c r="TCE255" s="29"/>
      <c r="TCF255" s="29"/>
      <c r="TCG255" s="29"/>
      <c r="TCH255" s="29"/>
      <c r="TCI255" s="29"/>
      <c r="TCJ255" s="29"/>
      <c r="TCK255" s="29"/>
      <c r="TCL255" s="29"/>
      <c r="TCM255" s="29"/>
      <c r="TCN255" s="29"/>
      <c r="TCO255" s="29"/>
      <c r="TCP255" s="29"/>
      <c r="TCQ255" s="29"/>
      <c r="TCR255" s="29"/>
      <c r="TCS255" s="29"/>
      <c r="TCT255" s="29"/>
      <c r="TCU255" s="29"/>
      <c r="TCV255" s="29"/>
      <c r="TCW255" s="29"/>
      <c r="TCX255" s="29"/>
      <c r="TCY255" s="29"/>
      <c r="TCZ255" s="29"/>
      <c r="TDA255" s="29"/>
      <c r="TDB255" s="29"/>
      <c r="TDC255" s="29"/>
      <c r="TDD255" s="29"/>
      <c r="TDE255" s="29"/>
      <c r="TDF255" s="29"/>
      <c r="TDG255" s="29"/>
      <c r="TDH255" s="29"/>
      <c r="TDI255" s="29"/>
      <c r="TDJ255" s="29"/>
      <c r="TDK255" s="29"/>
      <c r="TDL255" s="29"/>
      <c r="TDM255" s="29"/>
      <c r="TDN255" s="29"/>
      <c r="TDO255" s="29"/>
      <c r="TDP255" s="29"/>
      <c r="TDQ255" s="29"/>
      <c r="TDR255" s="29"/>
      <c r="TDS255" s="29"/>
      <c r="TDT255" s="29"/>
      <c r="TDU255" s="29"/>
      <c r="TDV255" s="29"/>
      <c r="TDW255" s="29"/>
      <c r="TDX255" s="29"/>
      <c r="TDY255" s="29"/>
      <c r="TDZ255" s="29"/>
      <c r="TEA255" s="29"/>
      <c r="TEB255" s="29"/>
      <c r="TEC255" s="29"/>
      <c r="TED255" s="29"/>
      <c r="TEE255" s="29"/>
      <c r="TEF255" s="29"/>
      <c r="TEG255" s="29"/>
      <c r="TEH255" s="29"/>
      <c r="TEI255" s="29"/>
      <c r="TEJ255" s="29"/>
      <c r="TEK255" s="29"/>
      <c r="TEL255" s="29"/>
      <c r="TEM255" s="29"/>
      <c r="TEN255" s="29"/>
      <c r="TEO255" s="29"/>
      <c r="TEP255" s="29"/>
      <c r="TEQ255" s="29"/>
      <c r="TER255" s="29"/>
      <c r="TES255" s="29"/>
      <c r="TET255" s="29"/>
      <c r="TEU255" s="29"/>
      <c r="TEV255" s="29"/>
      <c r="TEW255" s="29"/>
      <c r="TEX255" s="29"/>
      <c r="TEY255" s="29"/>
      <c r="TEZ255" s="29"/>
      <c r="TFA255" s="29"/>
      <c r="TFB255" s="29"/>
      <c r="TFC255" s="29"/>
      <c r="TFD255" s="29"/>
      <c r="TFE255" s="29"/>
      <c r="TFF255" s="29"/>
      <c r="TFG255" s="29"/>
      <c r="TFH255" s="29"/>
      <c r="TFI255" s="29"/>
      <c r="TFJ255" s="29"/>
      <c r="TFK255" s="29"/>
      <c r="TFL255" s="29"/>
      <c r="TFM255" s="29"/>
      <c r="TFN255" s="29"/>
      <c r="TFO255" s="29"/>
      <c r="TFP255" s="29"/>
      <c r="TFQ255" s="29"/>
      <c r="TFR255" s="29"/>
      <c r="TFS255" s="29"/>
      <c r="TFT255" s="29"/>
      <c r="TFU255" s="29"/>
      <c r="TFV255" s="29"/>
      <c r="TFW255" s="29"/>
      <c r="TFX255" s="29"/>
      <c r="TFY255" s="29"/>
      <c r="TFZ255" s="29"/>
      <c r="TGA255" s="29"/>
      <c r="TGB255" s="29"/>
      <c r="TGC255" s="29"/>
      <c r="TGD255" s="29"/>
      <c r="TGE255" s="29"/>
      <c r="TGF255" s="29"/>
      <c r="TGG255" s="29"/>
      <c r="TGH255" s="29"/>
      <c r="TGI255" s="29"/>
      <c r="TGJ255" s="29"/>
      <c r="TGK255" s="29"/>
      <c r="TGL255" s="29"/>
      <c r="TGM255" s="29"/>
      <c r="TGN255" s="29"/>
      <c r="TGO255" s="29"/>
      <c r="TGP255" s="29"/>
      <c r="TGQ255" s="29"/>
      <c r="TGR255" s="29"/>
      <c r="TGS255" s="29"/>
      <c r="TGT255" s="29"/>
      <c r="TGU255" s="29"/>
      <c r="TGV255" s="29"/>
      <c r="TGW255" s="29"/>
      <c r="TGX255" s="29"/>
      <c r="TGY255" s="29"/>
      <c r="TGZ255" s="29"/>
      <c r="THA255" s="29"/>
      <c r="THB255" s="29"/>
      <c r="THC255" s="29"/>
      <c r="THD255" s="29"/>
      <c r="THE255" s="29"/>
      <c r="THF255" s="29"/>
      <c r="THG255" s="29"/>
      <c r="THH255" s="29"/>
      <c r="THI255" s="29"/>
      <c r="THJ255" s="29"/>
      <c r="THK255" s="29"/>
      <c r="THL255" s="29"/>
      <c r="THM255" s="29"/>
      <c r="THN255" s="29"/>
      <c r="THO255" s="29"/>
      <c r="THP255" s="29"/>
      <c r="THQ255" s="29"/>
      <c r="THR255" s="29"/>
      <c r="THS255" s="29"/>
      <c r="THT255" s="29"/>
      <c r="THU255" s="29"/>
      <c r="THV255" s="29"/>
      <c r="THW255" s="29"/>
      <c r="THX255" s="29"/>
      <c r="THY255" s="29"/>
      <c r="THZ255" s="29"/>
      <c r="TIA255" s="29"/>
      <c r="TIB255" s="29"/>
      <c r="TIC255" s="29"/>
      <c r="TID255" s="29"/>
      <c r="TIE255" s="29"/>
      <c r="TIF255" s="29"/>
      <c r="TIG255" s="29"/>
      <c r="TIH255" s="29"/>
      <c r="TII255" s="29"/>
      <c r="TIJ255" s="29"/>
      <c r="TIK255" s="29"/>
      <c r="TIL255" s="29"/>
      <c r="TIM255" s="29"/>
      <c r="TIN255" s="29"/>
      <c r="TIO255" s="29"/>
      <c r="TIP255" s="29"/>
      <c r="TIQ255" s="29"/>
      <c r="TIR255" s="29"/>
      <c r="TIS255" s="29"/>
      <c r="TIT255" s="29"/>
      <c r="TIU255" s="29"/>
      <c r="TIV255" s="29"/>
      <c r="TIW255" s="29"/>
      <c r="TIX255" s="29"/>
      <c r="TIY255" s="29"/>
      <c r="TIZ255" s="29"/>
      <c r="TJA255" s="29"/>
      <c r="TJB255" s="29"/>
      <c r="TJC255" s="29"/>
      <c r="TJD255" s="29"/>
      <c r="TJE255" s="29"/>
      <c r="TJF255" s="29"/>
      <c r="TJG255" s="29"/>
      <c r="TJH255" s="29"/>
      <c r="TJI255" s="29"/>
      <c r="TJJ255" s="29"/>
      <c r="TJK255" s="29"/>
      <c r="TJL255" s="29"/>
      <c r="TJM255" s="29"/>
      <c r="TJN255" s="29"/>
      <c r="TJO255" s="29"/>
      <c r="TJP255" s="29"/>
      <c r="TJQ255" s="29"/>
      <c r="TJR255" s="29"/>
      <c r="TJS255" s="29"/>
      <c r="TJT255" s="29"/>
      <c r="TJU255" s="29"/>
      <c r="TJV255" s="29"/>
      <c r="TJW255" s="29"/>
      <c r="TJX255" s="29"/>
      <c r="TJY255" s="29"/>
      <c r="TJZ255" s="29"/>
      <c r="TKA255" s="29"/>
      <c r="TKB255" s="29"/>
      <c r="TKC255" s="29"/>
      <c r="TKD255" s="29"/>
      <c r="TKE255" s="29"/>
      <c r="TKF255" s="29"/>
      <c r="TKG255" s="29"/>
      <c r="TKH255" s="29"/>
      <c r="TKI255" s="29"/>
      <c r="TKJ255" s="29"/>
      <c r="TKK255" s="29"/>
      <c r="TKL255" s="29"/>
      <c r="TKM255" s="29"/>
      <c r="TKN255" s="29"/>
      <c r="TKO255" s="29"/>
      <c r="TKP255" s="29"/>
      <c r="TKQ255" s="29"/>
      <c r="TKR255" s="29"/>
      <c r="TKS255" s="29"/>
      <c r="TKT255" s="29"/>
      <c r="TKU255" s="29"/>
      <c r="TKV255" s="29"/>
      <c r="TKW255" s="29"/>
      <c r="TKX255" s="29"/>
      <c r="TKY255" s="29"/>
      <c r="TKZ255" s="29"/>
      <c r="TLA255" s="29"/>
      <c r="TLB255" s="29"/>
      <c r="TLC255" s="29"/>
      <c r="TLD255" s="29"/>
      <c r="TLE255" s="29"/>
      <c r="TLF255" s="29"/>
      <c r="TLG255" s="29"/>
      <c r="TLH255" s="29"/>
      <c r="TLI255" s="29"/>
      <c r="TLJ255" s="29"/>
      <c r="TLK255" s="29"/>
      <c r="TLL255" s="29"/>
      <c r="TLM255" s="29"/>
      <c r="TLN255" s="29"/>
      <c r="TLO255" s="29"/>
      <c r="TLP255" s="29"/>
      <c r="TLQ255" s="29"/>
      <c r="TLR255" s="29"/>
      <c r="TLS255" s="29"/>
      <c r="TLT255" s="29"/>
      <c r="TLU255" s="29"/>
      <c r="TLV255" s="29"/>
      <c r="TLW255" s="29"/>
      <c r="TLX255" s="29"/>
      <c r="TLY255" s="29"/>
      <c r="TLZ255" s="29"/>
      <c r="TMA255" s="29"/>
      <c r="TMB255" s="29"/>
      <c r="TMC255" s="29"/>
      <c r="TMD255" s="29"/>
      <c r="TME255" s="29"/>
      <c r="TMF255" s="29"/>
      <c r="TMG255" s="29"/>
      <c r="TMH255" s="29"/>
      <c r="TMI255" s="29"/>
      <c r="TMJ255" s="29"/>
      <c r="TMK255" s="29"/>
      <c r="TML255" s="29"/>
      <c r="TMM255" s="29"/>
      <c r="TMN255" s="29"/>
      <c r="TMO255" s="29"/>
      <c r="TMP255" s="29"/>
      <c r="TMQ255" s="29"/>
      <c r="TMR255" s="29"/>
      <c r="TMS255" s="29"/>
      <c r="TMT255" s="29"/>
      <c r="TMU255" s="29"/>
      <c r="TMV255" s="29"/>
      <c r="TMW255" s="29"/>
      <c r="TMX255" s="29"/>
      <c r="TMY255" s="29"/>
      <c r="TMZ255" s="29"/>
      <c r="TNA255" s="29"/>
      <c r="TNB255" s="29"/>
      <c r="TNC255" s="29"/>
      <c r="TND255" s="29"/>
      <c r="TNE255" s="29"/>
      <c r="TNF255" s="29"/>
      <c r="TNG255" s="29"/>
      <c r="TNH255" s="29"/>
      <c r="TNI255" s="29"/>
      <c r="TNJ255" s="29"/>
      <c r="TNK255" s="29"/>
      <c r="TNL255" s="29"/>
      <c r="TNM255" s="29"/>
      <c r="TNN255" s="29"/>
      <c r="TNO255" s="29"/>
      <c r="TNP255" s="29"/>
      <c r="TNQ255" s="29"/>
      <c r="TNR255" s="29"/>
      <c r="TNS255" s="29"/>
      <c r="TNT255" s="29"/>
      <c r="TNU255" s="29"/>
      <c r="TNV255" s="29"/>
      <c r="TNW255" s="29"/>
      <c r="TNX255" s="29"/>
      <c r="TNY255" s="29"/>
      <c r="TNZ255" s="29"/>
      <c r="TOA255" s="29"/>
      <c r="TOB255" s="29"/>
      <c r="TOC255" s="29"/>
      <c r="TOD255" s="29"/>
      <c r="TOE255" s="29"/>
      <c r="TOF255" s="29"/>
      <c r="TOG255" s="29"/>
      <c r="TOH255" s="29"/>
      <c r="TOI255" s="29"/>
      <c r="TOJ255" s="29"/>
      <c r="TOK255" s="29"/>
      <c r="TOL255" s="29"/>
      <c r="TOM255" s="29"/>
      <c r="TON255" s="29"/>
      <c r="TOO255" s="29"/>
      <c r="TOP255" s="29"/>
      <c r="TOQ255" s="29"/>
      <c r="TOR255" s="29"/>
      <c r="TOS255" s="29"/>
      <c r="TOT255" s="29"/>
      <c r="TOU255" s="29"/>
      <c r="TOV255" s="29"/>
      <c r="TOW255" s="29"/>
      <c r="TOX255" s="29"/>
      <c r="TOY255" s="29"/>
      <c r="TOZ255" s="29"/>
      <c r="TPA255" s="29"/>
      <c r="TPB255" s="29"/>
      <c r="TPC255" s="29"/>
      <c r="TPD255" s="29"/>
      <c r="TPE255" s="29"/>
      <c r="TPF255" s="29"/>
      <c r="TPG255" s="29"/>
      <c r="TPH255" s="29"/>
      <c r="TPI255" s="29"/>
      <c r="TPJ255" s="29"/>
      <c r="TPK255" s="29"/>
      <c r="TPL255" s="29"/>
      <c r="TPM255" s="29"/>
      <c r="TPN255" s="29"/>
      <c r="TPO255" s="29"/>
      <c r="TPP255" s="29"/>
      <c r="TPQ255" s="29"/>
      <c r="TPR255" s="29"/>
      <c r="TPS255" s="29"/>
      <c r="TPT255" s="29"/>
      <c r="TPU255" s="29"/>
      <c r="TPV255" s="29"/>
      <c r="TPW255" s="29"/>
      <c r="TPX255" s="29"/>
      <c r="TPY255" s="29"/>
      <c r="TPZ255" s="29"/>
      <c r="TQA255" s="29"/>
      <c r="TQB255" s="29"/>
      <c r="TQC255" s="29"/>
      <c r="TQD255" s="29"/>
      <c r="TQE255" s="29"/>
      <c r="TQF255" s="29"/>
      <c r="TQG255" s="29"/>
      <c r="TQH255" s="29"/>
      <c r="TQI255" s="29"/>
      <c r="TQJ255" s="29"/>
      <c r="TQK255" s="29"/>
      <c r="TQL255" s="29"/>
      <c r="TQM255" s="29"/>
      <c r="TQN255" s="29"/>
      <c r="TQO255" s="29"/>
      <c r="TQP255" s="29"/>
      <c r="TQQ255" s="29"/>
      <c r="TQR255" s="29"/>
      <c r="TQS255" s="29"/>
      <c r="TQT255" s="29"/>
      <c r="TQU255" s="29"/>
      <c r="TQV255" s="29"/>
      <c r="TQW255" s="29"/>
      <c r="TQX255" s="29"/>
      <c r="TQY255" s="29"/>
      <c r="TQZ255" s="29"/>
      <c r="TRA255" s="29"/>
      <c r="TRB255" s="29"/>
      <c r="TRC255" s="29"/>
      <c r="TRD255" s="29"/>
      <c r="TRE255" s="29"/>
      <c r="TRF255" s="29"/>
      <c r="TRG255" s="29"/>
      <c r="TRH255" s="29"/>
      <c r="TRI255" s="29"/>
      <c r="TRJ255" s="29"/>
      <c r="TRK255" s="29"/>
      <c r="TRL255" s="29"/>
      <c r="TRM255" s="29"/>
      <c r="TRN255" s="29"/>
      <c r="TRO255" s="29"/>
      <c r="TRP255" s="29"/>
      <c r="TRQ255" s="29"/>
      <c r="TRR255" s="29"/>
      <c r="TRS255" s="29"/>
      <c r="TRT255" s="29"/>
      <c r="TRU255" s="29"/>
      <c r="TRV255" s="29"/>
      <c r="TRW255" s="29"/>
      <c r="TRX255" s="29"/>
      <c r="TRY255" s="29"/>
      <c r="TRZ255" s="29"/>
      <c r="TSA255" s="29"/>
      <c r="TSB255" s="29"/>
      <c r="TSC255" s="29"/>
      <c r="TSD255" s="29"/>
      <c r="TSE255" s="29"/>
      <c r="TSF255" s="29"/>
      <c r="TSG255" s="29"/>
      <c r="TSH255" s="29"/>
      <c r="TSI255" s="29"/>
      <c r="TSJ255" s="29"/>
      <c r="TSK255" s="29"/>
      <c r="TSL255" s="29"/>
      <c r="TSM255" s="29"/>
      <c r="TSN255" s="29"/>
      <c r="TSO255" s="29"/>
      <c r="TSP255" s="29"/>
      <c r="TSQ255" s="29"/>
      <c r="TSR255" s="29"/>
      <c r="TSS255" s="29"/>
      <c r="TST255" s="29"/>
      <c r="TSU255" s="29"/>
      <c r="TSV255" s="29"/>
      <c r="TSW255" s="29"/>
      <c r="TSX255" s="29"/>
      <c r="TSY255" s="29"/>
      <c r="TSZ255" s="29"/>
      <c r="TTA255" s="29"/>
      <c r="TTB255" s="29"/>
      <c r="TTC255" s="29"/>
      <c r="TTD255" s="29"/>
      <c r="TTE255" s="29"/>
      <c r="TTF255" s="29"/>
      <c r="TTG255" s="29"/>
      <c r="TTH255" s="29"/>
      <c r="TTI255" s="29"/>
      <c r="TTJ255" s="29"/>
      <c r="TTK255" s="29"/>
      <c r="TTL255" s="29"/>
      <c r="TTM255" s="29"/>
      <c r="TTN255" s="29"/>
      <c r="TTO255" s="29"/>
      <c r="TTP255" s="29"/>
      <c r="TTQ255" s="29"/>
      <c r="TTR255" s="29"/>
      <c r="TTS255" s="29"/>
      <c r="TTT255" s="29"/>
      <c r="TTU255" s="29"/>
      <c r="TTV255" s="29"/>
      <c r="TTW255" s="29"/>
      <c r="TTX255" s="29"/>
      <c r="TTY255" s="29"/>
      <c r="TTZ255" s="29"/>
      <c r="TUA255" s="29"/>
      <c r="TUB255" s="29"/>
      <c r="TUC255" s="29"/>
      <c r="TUD255" s="29"/>
      <c r="TUE255" s="29"/>
      <c r="TUF255" s="29"/>
      <c r="TUG255" s="29"/>
      <c r="TUH255" s="29"/>
      <c r="TUI255" s="29"/>
      <c r="TUJ255" s="29"/>
      <c r="TUK255" s="29"/>
      <c r="TUL255" s="29"/>
      <c r="TUM255" s="29"/>
      <c r="TUN255" s="29"/>
      <c r="TUO255" s="29"/>
      <c r="TUP255" s="29"/>
      <c r="TUQ255" s="29"/>
      <c r="TUR255" s="29"/>
      <c r="TUS255" s="29"/>
      <c r="TUT255" s="29"/>
      <c r="TUU255" s="29"/>
      <c r="TUV255" s="29"/>
      <c r="TUW255" s="29"/>
      <c r="TUX255" s="29"/>
      <c r="TUY255" s="29"/>
      <c r="TUZ255" s="29"/>
      <c r="TVA255" s="29"/>
      <c r="TVB255" s="29"/>
      <c r="TVC255" s="29"/>
      <c r="TVD255" s="29"/>
      <c r="TVE255" s="29"/>
      <c r="TVF255" s="29"/>
      <c r="TVG255" s="29"/>
      <c r="TVH255" s="29"/>
      <c r="TVI255" s="29"/>
      <c r="TVJ255" s="29"/>
      <c r="TVK255" s="29"/>
      <c r="TVL255" s="29"/>
      <c r="TVM255" s="29"/>
      <c r="TVN255" s="29"/>
      <c r="TVO255" s="29"/>
      <c r="TVP255" s="29"/>
      <c r="TVQ255" s="29"/>
      <c r="TVR255" s="29"/>
      <c r="TVS255" s="29"/>
      <c r="TVT255" s="29"/>
      <c r="TVU255" s="29"/>
      <c r="TVV255" s="29"/>
      <c r="TVW255" s="29"/>
      <c r="TVX255" s="29"/>
      <c r="TVY255" s="29"/>
      <c r="TVZ255" s="29"/>
      <c r="TWA255" s="29"/>
      <c r="TWB255" s="29"/>
      <c r="TWC255" s="29"/>
      <c r="TWD255" s="29"/>
      <c r="TWE255" s="29"/>
      <c r="TWF255" s="29"/>
      <c r="TWG255" s="29"/>
      <c r="TWH255" s="29"/>
      <c r="TWI255" s="29"/>
      <c r="TWJ255" s="29"/>
      <c r="TWK255" s="29"/>
      <c r="TWL255" s="29"/>
      <c r="TWM255" s="29"/>
      <c r="TWN255" s="29"/>
      <c r="TWO255" s="29"/>
      <c r="TWP255" s="29"/>
      <c r="TWQ255" s="29"/>
      <c r="TWR255" s="29"/>
      <c r="TWS255" s="29"/>
      <c r="TWT255" s="29"/>
      <c r="TWU255" s="29"/>
      <c r="TWV255" s="29"/>
      <c r="TWW255" s="29"/>
      <c r="TWX255" s="29"/>
      <c r="TWY255" s="29"/>
      <c r="TWZ255" s="29"/>
      <c r="TXA255" s="29"/>
      <c r="TXB255" s="29"/>
      <c r="TXC255" s="29"/>
      <c r="TXD255" s="29"/>
      <c r="TXE255" s="29"/>
      <c r="TXF255" s="29"/>
      <c r="TXG255" s="29"/>
      <c r="TXH255" s="29"/>
      <c r="TXI255" s="29"/>
      <c r="TXJ255" s="29"/>
      <c r="TXK255" s="29"/>
      <c r="TXL255" s="29"/>
      <c r="TXM255" s="29"/>
      <c r="TXN255" s="29"/>
      <c r="TXO255" s="29"/>
      <c r="TXP255" s="29"/>
      <c r="TXQ255" s="29"/>
      <c r="TXR255" s="29"/>
      <c r="TXS255" s="29"/>
      <c r="TXT255" s="29"/>
      <c r="TXU255" s="29"/>
      <c r="TXV255" s="29"/>
      <c r="TXW255" s="29"/>
      <c r="TXX255" s="29"/>
      <c r="TXY255" s="29"/>
      <c r="TXZ255" s="29"/>
      <c r="TYA255" s="29"/>
      <c r="TYB255" s="29"/>
      <c r="TYC255" s="29"/>
      <c r="TYD255" s="29"/>
      <c r="TYE255" s="29"/>
      <c r="TYF255" s="29"/>
      <c r="TYG255" s="29"/>
      <c r="TYH255" s="29"/>
      <c r="TYI255" s="29"/>
      <c r="TYJ255" s="29"/>
      <c r="TYK255" s="29"/>
      <c r="TYL255" s="29"/>
      <c r="TYM255" s="29"/>
      <c r="TYN255" s="29"/>
      <c r="TYO255" s="29"/>
      <c r="TYP255" s="29"/>
      <c r="TYQ255" s="29"/>
      <c r="TYR255" s="29"/>
      <c r="TYS255" s="29"/>
      <c r="TYT255" s="29"/>
      <c r="TYU255" s="29"/>
      <c r="TYV255" s="29"/>
      <c r="TYW255" s="29"/>
      <c r="TYX255" s="29"/>
      <c r="TYY255" s="29"/>
      <c r="TYZ255" s="29"/>
      <c r="TZA255" s="29"/>
      <c r="TZB255" s="29"/>
      <c r="TZC255" s="29"/>
      <c r="TZD255" s="29"/>
      <c r="TZE255" s="29"/>
      <c r="TZF255" s="29"/>
      <c r="TZG255" s="29"/>
      <c r="TZH255" s="29"/>
      <c r="TZI255" s="29"/>
      <c r="TZJ255" s="29"/>
      <c r="TZK255" s="29"/>
      <c r="TZL255" s="29"/>
      <c r="TZM255" s="29"/>
      <c r="TZN255" s="29"/>
      <c r="TZO255" s="29"/>
      <c r="TZP255" s="29"/>
      <c r="TZQ255" s="29"/>
      <c r="TZR255" s="29"/>
      <c r="TZS255" s="29"/>
      <c r="TZT255" s="29"/>
      <c r="TZU255" s="29"/>
      <c r="TZV255" s="29"/>
      <c r="TZW255" s="29"/>
      <c r="TZX255" s="29"/>
      <c r="TZY255" s="29"/>
      <c r="TZZ255" s="29"/>
      <c r="UAA255" s="29"/>
      <c r="UAB255" s="29"/>
      <c r="UAC255" s="29"/>
      <c r="UAD255" s="29"/>
      <c r="UAE255" s="29"/>
      <c r="UAF255" s="29"/>
      <c r="UAG255" s="29"/>
      <c r="UAH255" s="29"/>
      <c r="UAI255" s="29"/>
      <c r="UAJ255" s="29"/>
      <c r="UAK255" s="29"/>
      <c r="UAL255" s="29"/>
      <c r="UAM255" s="29"/>
      <c r="UAN255" s="29"/>
      <c r="UAO255" s="29"/>
      <c r="UAP255" s="29"/>
      <c r="UAQ255" s="29"/>
      <c r="UAR255" s="29"/>
      <c r="UAS255" s="29"/>
      <c r="UAT255" s="29"/>
      <c r="UAU255" s="29"/>
      <c r="UAV255" s="29"/>
      <c r="UAW255" s="29"/>
      <c r="UAX255" s="29"/>
      <c r="UAY255" s="29"/>
      <c r="UAZ255" s="29"/>
      <c r="UBA255" s="29"/>
      <c r="UBB255" s="29"/>
      <c r="UBC255" s="29"/>
      <c r="UBD255" s="29"/>
      <c r="UBE255" s="29"/>
      <c r="UBF255" s="29"/>
      <c r="UBG255" s="29"/>
      <c r="UBH255" s="29"/>
      <c r="UBI255" s="29"/>
      <c r="UBJ255" s="29"/>
      <c r="UBK255" s="29"/>
      <c r="UBL255" s="29"/>
      <c r="UBM255" s="29"/>
      <c r="UBN255" s="29"/>
      <c r="UBO255" s="29"/>
      <c r="UBP255" s="29"/>
      <c r="UBQ255" s="29"/>
      <c r="UBR255" s="29"/>
      <c r="UBS255" s="29"/>
      <c r="UBT255" s="29"/>
      <c r="UBU255" s="29"/>
      <c r="UBV255" s="29"/>
      <c r="UBW255" s="29"/>
      <c r="UBX255" s="29"/>
      <c r="UBY255" s="29"/>
      <c r="UBZ255" s="29"/>
      <c r="UCA255" s="29"/>
      <c r="UCB255" s="29"/>
      <c r="UCC255" s="29"/>
      <c r="UCD255" s="29"/>
      <c r="UCE255" s="29"/>
      <c r="UCF255" s="29"/>
      <c r="UCG255" s="29"/>
      <c r="UCH255" s="29"/>
      <c r="UCI255" s="29"/>
      <c r="UCJ255" s="29"/>
      <c r="UCK255" s="29"/>
      <c r="UCL255" s="29"/>
      <c r="UCM255" s="29"/>
      <c r="UCN255" s="29"/>
      <c r="UCO255" s="29"/>
      <c r="UCP255" s="29"/>
      <c r="UCQ255" s="29"/>
      <c r="UCR255" s="29"/>
      <c r="UCS255" s="29"/>
      <c r="UCT255" s="29"/>
      <c r="UCU255" s="29"/>
      <c r="UCV255" s="29"/>
      <c r="UCW255" s="29"/>
      <c r="UCX255" s="29"/>
      <c r="UCY255" s="29"/>
      <c r="UCZ255" s="29"/>
      <c r="UDA255" s="29"/>
      <c r="UDB255" s="29"/>
      <c r="UDC255" s="29"/>
      <c r="UDD255" s="29"/>
      <c r="UDE255" s="29"/>
      <c r="UDF255" s="29"/>
      <c r="UDG255" s="29"/>
      <c r="UDH255" s="29"/>
      <c r="UDI255" s="29"/>
      <c r="UDJ255" s="29"/>
      <c r="UDK255" s="29"/>
      <c r="UDL255" s="29"/>
      <c r="UDM255" s="29"/>
      <c r="UDN255" s="29"/>
      <c r="UDO255" s="29"/>
      <c r="UDP255" s="29"/>
      <c r="UDQ255" s="29"/>
      <c r="UDR255" s="29"/>
      <c r="UDS255" s="29"/>
      <c r="UDT255" s="29"/>
      <c r="UDU255" s="29"/>
      <c r="UDV255" s="29"/>
      <c r="UDW255" s="29"/>
      <c r="UDX255" s="29"/>
      <c r="UDY255" s="29"/>
      <c r="UDZ255" s="29"/>
      <c r="UEA255" s="29"/>
      <c r="UEB255" s="29"/>
      <c r="UEC255" s="29"/>
      <c r="UED255" s="29"/>
      <c r="UEE255" s="29"/>
      <c r="UEF255" s="29"/>
      <c r="UEG255" s="29"/>
      <c r="UEH255" s="29"/>
      <c r="UEI255" s="29"/>
      <c r="UEJ255" s="29"/>
      <c r="UEK255" s="29"/>
      <c r="UEL255" s="29"/>
      <c r="UEM255" s="29"/>
      <c r="UEN255" s="29"/>
      <c r="UEO255" s="29"/>
      <c r="UEP255" s="29"/>
      <c r="UEQ255" s="29"/>
      <c r="UER255" s="29"/>
      <c r="UES255" s="29"/>
      <c r="UET255" s="29"/>
      <c r="UEU255" s="29"/>
      <c r="UEV255" s="29"/>
      <c r="UEW255" s="29"/>
      <c r="UEX255" s="29"/>
      <c r="UEY255" s="29"/>
      <c r="UEZ255" s="29"/>
      <c r="UFA255" s="29"/>
      <c r="UFB255" s="29"/>
      <c r="UFC255" s="29"/>
      <c r="UFD255" s="29"/>
      <c r="UFE255" s="29"/>
      <c r="UFF255" s="29"/>
      <c r="UFG255" s="29"/>
      <c r="UFH255" s="29"/>
      <c r="UFI255" s="29"/>
      <c r="UFJ255" s="29"/>
      <c r="UFK255" s="29"/>
      <c r="UFL255" s="29"/>
      <c r="UFM255" s="29"/>
      <c r="UFN255" s="29"/>
      <c r="UFO255" s="29"/>
      <c r="UFP255" s="29"/>
      <c r="UFQ255" s="29"/>
      <c r="UFR255" s="29"/>
      <c r="UFS255" s="29"/>
      <c r="UFT255" s="29"/>
      <c r="UFU255" s="29"/>
      <c r="UFV255" s="29"/>
      <c r="UFW255" s="29"/>
      <c r="UFX255" s="29"/>
      <c r="UFY255" s="29"/>
      <c r="UFZ255" s="29"/>
      <c r="UGA255" s="29"/>
      <c r="UGB255" s="29"/>
      <c r="UGC255" s="29"/>
      <c r="UGD255" s="29"/>
      <c r="UGE255" s="29"/>
      <c r="UGF255" s="29"/>
      <c r="UGG255" s="29"/>
      <c r="UGH255" s="29"/>
      <c r="UGI255" s="29"/>
      <c r="UGJ255" s="29"/>
      <c r="UGK255" s="29"/>
      <c r="UGL255" s="29"/>
      <c r="UGM255" s="29"/>
      <c r="UGN255" s="29"/>
      <c r="UGO255" s="29"/>
      <c r="UGP255" s="29"/>
      <c r="UGQ255" s="29"/>
      <c r="UGR255" s="29"/>
      <c r="UGS255" s="29"/>
      <c r="UGT255" s="29"/>
      <c r="UGU255" s="29"/>
      <c r="UGV255" s="29"/>
      <c r="UGW255" s="29"/>
      <c r="UGX255" s="29"/>
      <c r="UGY255" s="29"/>
      <c r="UGZ255" s="29"/>
      <c r="UHA255" s="29"/>
      <c r="UHB255" s="29"/>
      <c r="UHC255" s="29"/>
      <c r="UHD255" s="29"/>
      <c r="UHE255" s="29"/>
      <c r="UHF255" s="29"/>
      <c r="UHG255" s="29"/>
      <c r="UHH255" s="29"/>
      <c r="UHI255" s="29"/>
      <c r="UHJ255" s="29"/>
      <c r="UHK255" s="29"/>
      <c r="UHL255" s="29"/>
      <c r="UHM255" s="29"/>
      <c r="UHN255" s="29"/>
      <c r="UHO255" s="29"/>
      <c r="UHP255" s="29"/>
      <c r="UHQ255" s="29"/>
      <c r="UHR255" s="29"/>
      <c r="UHS255" s="29"/>
      <c r="UHT255" s="29"/>
      <c r="UHU255" s="29"/>
      <c r="UHV255" s="29"/>
      <c r="UHW255" s="29"/>
      <c r="UHX255" s="29"/>
      <c r="UHY255" s="29"/>
      <c r="UHZ255" s="29"/>
      <c r="UIA255" s="29"/>
      <c r="UIB255" s="29"/>
      <c r="UIC255" s="29"/>
      <c r="UID255" s="29"/>
      <c r="UIE255" s="29"/>
      <c r="UIF255" s="29"/>
      <c r="UIG255" s="29"/>
      <c r="UIH255" s="29"/>
      <c r="UII255" s="29"/>
      <c r="UIJ255" s="29"/>
      <c r="UIK255" s="29"/>
      <c r="UIL255" s="29"/>
      <c r="UIM255" s="29"/>
      <c r="UIN255" s="29"/>
      <c r="UIO255" s="29"/>
      <c r="UIP255" s="29"/>
      <c r="UIQ255" s="29"/>
      <c r="UIR255" s="29"/>
      <c r="UIS255" s="29"/>
      <c r="UIT255" s="29"/>
      <c r="UIU255" s="29"/>
      <c r="UIV255" s="29"/>
      <c r="UIW255" s="29"/>
      <c r="UIX255" s="29"/>
      <c r="UIY255" s="29"/>
      <c r="UIZ255" s="29"/>
      <c r="UJA255" s="29"/>
      <c r="UJB255" s="29"/>
      <c r="UJC255" s="29"/>
      <c r="UJD255" s="29"/>
      <c r="UJE255" s="29"/>
      <c r="UJF255" s="29"/>
      <c r="UJG255" s="29"/>
      <c r="UJH255" s="29"/>
      <c r="UJI255" s="29"/>
      <c r="UJJ255" s="29"/>
      <c r="UJK255" s="29"/>
      <c r="UJL255" s="29"/>
      <c r="UJM255" s="29"/>
      <c r="UJN255" s="29"/>
      <c r="UJO255" s="29"/>
      <c r="UJP255" s="29"/>
      <c r="UJQ255" s="29"/>
      <c r="UJR255" s="29"/>
      <c r="UJS255" s="29"/>
      <c r="UJT255" s="29"/>
      <c r="UJU255" s="29"/>
      <c r="UJV255" s="29"/>
      <c r="UJW255" s="29"/>
      <c r="UJX255" s="29"/>
      <c r="UJY255" s="29"/>
      <c r="UJZ255" s="29"/>
      <c r="UKA255" s="29"/>
      <c r="UKB255" s="29"/>
      <c r="UKC255" s="29"/>
      <c r="UKD255" s="29"/>
      <c r="UKE255" s="29"/>
      <c r="UKF255" s="29"/>
      <c r="UKG255" s="29"/>
      <c r="UKH255" s="29"/>
      <c r="UKI255" s="29"/>
      <c r="UKJ255" s="29"/>
      <c r="UKK255" s="29"/>
      <c r="UKL255" s="29"/>
      <c r="UKM255" s="29"/>
      <c r="UKN255" s="29"/>
      <c r="UKO255" s="29"/>
      <c r="UKP255" s="29"/>
      <c r="UKQ255" s="29"/>
      <c r="UKR255" s="29"/>
      <c r="UKS255" s="29"/>
      <c r="UKT255" s="29"/>
      <c r="UKU255" s="29"/>
      <c r="UKV255" s="29"/>
      <c r="UKW255" s="29"/>
      <c r="UKX255" s="29"/>
      <c r="UKY255" s="29"/>
      <c r="UKZ255" s="29"/>
      <c r="ULA255" s="29"/>
      <c r="ULB255" s="29"/>
      <c r="ULC255" s="29"/>
      <c r="ULD255" s="29"/>
      <c r="ULE255" s="29"/>
      <c r="ULF255" s="29"/>
      <c r="ULG255" s="29"/>
      <c r="ULH255" s="29"/>
      <c r="ULI255" s="29"/>
      <c r="ULJ255" s="29"/>
      <c r="ULK255" s="29"/>
      <c r="ULL255" s="29"/>
      <c r="ULM255" s="29"/>
      <c r="ULN255" s="29"/>
      <c r="ULO255" s="29"/>
      <c r="ULP255" s="29"/>
      <c r="ULQ255" s="29"/>
      <c r="ULR255" s="29"/>
      <c r="ULS255" s="29"/>
      <c r="ULT255" s="29"/>
      <c r="ULU255" s="29"/>
      <c r="ULV255" s="29"/>
      <c r="ULW255" s="29"/>
      <c r="ULX255" s="29"/>
      <c r="ULY255" s="29"/>
      <c r="ULZ255" s="29"/>
      <c r="UMA255" s="29"/>
      <c r="UMB255" s="29"/>
      <c r="UMC255" s="29"/>
      <c r="UMD255" s="29"/>
      <c r="UME255" s="29"/>
      <c r="UMF255" s="29"/>
      <c r="UMG255" s="29"/>
      <c r="UMH255" s="29"/>
      <c r="UMI255" s="29"/>
      <c r="UMJ255" s="29"/>
      <c r="UMK255" s="29"/>
      <c r="UML255" s="29"/>
      <c r="UMM255" s="29"/>
      <c r="UMN255" s="29"/>
      <c r="UMO255" s="29"/>
      <c r="UMP255" s="29"/>
      <c r="UMQ255" s="29"/>
      <c r="UMR255" s="29"/>
      <c r="UMS255" s="29"/>
      <c r="UMT255" s="29"/>
      <c r="UMU255" s="29"/>
      <c r="UMV255" s="29"/>
      <c r="UMW255" s="29"/>
      <c r="UMX255" s="29"/>
      <c r="UMY255" s="29"/>
      <c r="UMZ255" s="29"/>
      <c r="UNA255" s="29"/>
      <c r="UNB255" s="29"/>
      <c r="UNC255" s="29"/>
      <c r="UND255" s="29"/>
      <c r="UNE255" s="29"/>
      <c r="UNF255" s="29"/>
      <c r="UNG255" s="29"/>
      <c r="UNH255" s="29"/>
      <c r="UNI255" s="29"/>
      <c r="UNJ255" s="29"/>
      <c r="UNK255" s="29"/>
      <c r="UNL255" s="29"/>
      <c r="UNM255" s="29"/>
      <c r="UNN255" s="29"/>
      <c r="UNO255" s="29"/>
      <c r="UNP255" s="29"/>
      <c r="UNQ255" s="29"/>
      <c r="UNR255" s="29"/>
      <c r="UNS255" s="29"/>
      <c r="UNT255" s="29"/>
      <c r="UNU255" s="29"/>
      <c r="UNV255" s="29"/>
      <c r="UNW255" s="29"/>
      <c r="UNX255" s="29"/>
      <c r="UNY255" s="29"/>
      <c r="UNZ255" s="29"/>
      <c r="UOA255" s="29"/>
      <c r="UOB255" s="29"/>
      <c r="UOC255" s="29"/>
      <c r="UOD255" s="29"/>
      <c r="UOE255" s="29"/>
      <c r="UOF255" s="29"/>
      <c r="UOG255" s="29"/>
      <c r="UOH255" s="29"/>
      <c r="UOI255" s="29"/>
      <c r="UOJ255" s="29"/>
      <c r="UOK255" s="29"/>
      <c r="UOL255" s="29"/>
      <c r="UOM255" s="29"/>
      <c r="UON255" s="29"/>
      <c r="UOO255" s="29"/>
      <c r="UOP255" s="29"/>
      <c r="UOQ255" s="29"/>
      <c r="UOR255" s="29"/>
      <c r="UOS255" s="29"/>
      <c r="UOT255" s="29"/>
      <c r="UOU255" s="29"/>
      <c r="UOV255" s="29"/>
      <c r="UOW255" s="29"/>
      <c r="UOX255" s="29"/>
      <c r="UOY255" s="29"/>
      <c r="UOZ255" s="29"/>
      <c r="UPA255" s="29"/>
      <c r="UPB255" s="29"/>
      <c r="UPC255" s="29"/>
      <c r="UPD255" s="29"/>
      <c r="UPE255" s="29"/>
      <c r="UPF255" s="29"/>
      <c r="UPG255" s="29"/>
      <c r="UPH255" s="29"/>
      <c r="UPI255" s="29"/>
      <c r="UPJ255" s="29"/>
      <c r="UPK255" s="29"/>
      <c r="UPL255" s="29"/>
      <c r="UPM255" s="29"/>
      <c r="UPN255" s="29"/>
      <c r="UPO255" s="29"/>
      <c r="UPP255" s="29"/>
      <c r="UPQ255" s="29"/>
      <c r="UPR255" s="29"/>
      <c r="UPS255" s="29"/>
      <c r="UPT255" s="29"/>
      <c r="UPU255" s="29"/>
      <c r="UPV255" s="29"/>
      <c r="UPW255" s="29"/>
      <c r="UPX255" s="29"/>
      <c r="UPY255" s="29"/>
      <c r="UPZ255" s="29"/>
      <c r="UQA255" s="29"/>
      <c r="UQB255" s="29"/>
      <c r="UQC255" s="29"/>
      <c r="UQD255" s="29"/>
      <c r="UQE255" s="29"/>
      <c r="UQF255" s="29"/>
      <c r="UQG255" s="29"/>
      <c r="UQH255" s="29"/>
      <c r="UQI255" s="29"/>
      <c r="UQJ255" s="29"/>
      <c r="UQK255" s="29"/>
      <c r="UQL255" s="29"/>
      <c r="UQM255" s="29"/>
      <c r="UQN255" s="29"/>
      <c r="UQO255" s="29"/>
      <c r="UQP255" s="29"/>
      <c r="UQQ255" s="29"/>
      <c r="UQR255" s="29"/>
      <c r="UQS255" s="29"/>
      <c r="UQT255" s="29"/>
      <c r="UQU255" s="29"/>
      <c r="UQV255" s="29"/>
      <c r="UQW255" s="29"/>
      <c r="UQX255" s="29"/>
      <c r="UQY255" s="29"/>
      <c r="UQZ255" s="29"/>
      <c r="URA255" s="29"/>
      <c r="URB255" s="29"/>
      <c r="URC255" s="29"/>
      <c r="URD255" s="29"/>
      <c r="URE255" s="29"/>
      <c r="URF255" s="29"/>
      <c r="URG255" s="29"/>
      <c r="URH255" s="29"/>
      <c r="URI255" s="29"/>
      <c r="URJ255" s="29"/>
      <c r="URK255" s="29"/>
      <c r="URL255" s="29"/>
      <c r="URM255" s="29"/>
      <c r="URN255" s="29"/>
      <c r="URO255" s="29"/>
      <c r="URP255" s="29"/>
      <c r="URQ255" s="29"/>
      <c r="URR255" s="29"/>
      <c r="URS255" s="29"/>
      <c r="URT255" s="29"/>
      <c r="URU255" s="29"/>
      <c r="URV255" s="29"/>
      <c r="URW255" s="29"/>
      <c r="URX255" s="29"/>
      <c r="URY255" s="29"/>
      <c r="URZ255" s="29"/>
      <c r="USA255" s="29"/>
      <c r="USB255" s="29"/>
      <c r="USC255" s="29"/>
      <c r="USD255" s="29"/>
      <c r="USE255" s="29"/>
      <c r="USF255" s="29"/>
      <c r="USG255" s="29"/>
      <c r="USH255" s="29"/>
      <c r="USI255" s="29"/>
      <c r="USJ255" s="29"/>
      <c r="USK255" s="29"/>
      <c r="USL255" s="29"/>
      <c r="USM255" s="29"/>
      <c r="USN255" s="29"/>
      <c r="USO255" s="29"/>
      <c r="USP255" s="29"/>
      <c r="USQ255" s="29"/>
      <c r="USR255" s="29"/>
      <c r="USS255" s="29"/>
      <c r="UST255" s="29"/>
      <c r="USU255" s="29"/>
      <c r="USV255" s="29"/>
      <c r="USW255" s="29"/>
      <c r="USX255" s="29"/>
      <c r="USY255" s="29"/>
      <c r="USZ255" s="29"/>
      <c r="UTA255" s="29"/>
      <c r="UTB255" s="29"/>
      <c r="UTC255" s="29"/>
      <c r="UTD255" s="29"/>
      <c r="UTE255" s="29"/>
      <c r="UTF255" s="29"/>
      <c r="UTG255" s="29"/>
      <c r="UTH255" s="29"/>
      <c r="UTI255" s="29"/>
      <c r="UTJ255" s="29"/>
      <c r="UTK255" s="29"/>
      <c r="UTL255" s="29"/>
      <c r="UTM255" s="29"/>
      <c r="UTN255" s="29"/>
      <c r="UTO255" s="29"/>
      <c r="UTP255" s="29"/>
      <c r="UTQ255" s="29"/>
      <c r="UTR255" s="29"/>
      <c r="UTS255" s="29"/>
      <c r="UTT255" s="29"/>
      <c r="UTU255" s="29"/>
      <c r="UTV255" s="29"/>
      <c r="UTW255" s="29"/>
      <c r="UTX255" s="29"/>
      <c r="UTY255" s="29"/>
      <c r="UTZ255" s="29"/>
      <c r="UUA255" s="29"/>
      <c r="UUB255" s="29"/>
      <c r="UUC255" s="29"/>
      <c r="UUD255" s="29"/>
      <c r="UUE255" s="29"/>
      <c r="UUF255" s="29"/>
      <c r="UUG255" s="29"/>
      <c r="UUH255" s="29"/>
      <c r="UUI255" s="29"/>
      <c r="UUJ255" s="29"/>
      <c r="UUK255" s="29"/>
      <c r="UUL255" s="29"/>
      <c r="UUM255" s="29"/>
      <c r="UUN255" s="29"/>
      <c r="UUO255" s="29"/>
      <c r="UUP255" s="29"/>
      <c r="UUQ255" s="29"/>
      <c r="UUR255" s="29"/>
      <c r="UUS255" s="29"/>
      <c r="UUT255" s="29"/>
      <c r="UUU255" s="29"/>
      <c r="UUV255" s="29"/>
      <c r="UUW255" s="29"/>
      <c r="UUX255" s="29"/>
      <c r="UUY255" s="29"/>
      <c r="UUZ255" s="29"/>
      <c r="UVA255" s="29"/>
      <c r="UVB255" s="29"/>
      <c r="UVC255" s="29"/>
      <c r="UVD255" s="29"/>
      <c r="UVE255" s="29"/>
      <c r="UVF255" s="29"/>
      <c r="UVG255" s="29"/>
      <c r="UVH255" s="29"/>
      <c r="UVI255" s="29"/>
      <c r="UVJ255" s="29"/>
      <c r="UVK255" s="29"/>
      <c r="UVL255" s="29"/>
      <c r="UVM255" s="29"/>
      <c r="UVN255" s="29"/>
      <c r="UVO255" s="29"/>
      <c r="UVP255" s="29"/>
      <c r="UVQ255" s="29"/>
      <c r="UVR255" s="29"/>
      <c r="UVS255" s="29"/>
      <c r="UVT255" s="29"/>
      <c r="UVU255" s="29"/>
      <c r="UVV255" s="29"/>
      <c r="UVW255" s="29"/>
      <c r="UVX255" s="29"/>
      <c r="UVY255" s="29"/>
      <c r="UVZ255" s="29"/>
      <c r="UWA255" s="29"/>
      <c r="UWB255" s="29"/>
      <c r="UWC255" s="29"/>
      <c r="UWD255" s="29"/>
      <c r="UWE255" s="29"/>
      <c r="UWF255" s="29"/>
      <c r="UWG255" s="29"/>
      <c r="UWH255" s="29"/>
      <c r="UWI255" s="29"/>
      <c r="UWJ255" s="29"/>
      <c r="UWK255" s="29"/>
      <c r="UWL255" s="29"/>
      <c r="UWM255" s="29"/>
      <c r="UWN255" s="29"/>
      <c r="UWO255" s="29"/>
      <c r="UWP255" s="29"/>
      <c r="UWQ255" s="29"/>
      <c r="UWR255" s="29"/>
      <c r="UWS255" s="29"/>
      <c r="UWT255" s="29"/>
      <c r="UWU255" s="29"/>
      <c r="UWV255" s="29"/>
      <c r="UWW255" s="29"/>
      <c r="UWX255" s="29"/>
      <c r="UWY255" s="29"/>
      <c r="UWZ255" s="29"/>
      <c r="UXA255" s="29"/>
      <c r="UXB255" s="29"/>
      <c r="UXC255" s="29"/>
      <c r="UXD255" s="29"/>
      <c r="UXE255" s="29"/>
      <c r="UXF255" s="29"/>
      <c r="UXG255" s="29"/>
      <c r="UXH255" s="29"/>
      <c r="UXI255" s="29"/>
      <c r="UXJ255" s="29"/>
      <c r="UXK255" s="29"/>
      <c r="UXL255" s="29"/>
      <c r="UXM255" s="29"/>
      <c r="UXN255" s="29"/>
      <c r="UXO255" s="29"/>
      <c r="UXP255" s="29"/>
      <c r="UXQ255" s="29"/>
      <c r="UXR255" s="29"/>
      <c r="UXS255" s="29"/>
      <c r="UXT255" s="29"/>
      <c r="UXU255" s="29"/>
      <c r="UXV255" s="29"/>
      <c r="UXW255" s="29"/>
      <c r="UXX255" s="29"/>
      <c r="UXY255" s="29"/>
      <c r="UXZ255" s="29"/>
      <c r="UYA255" s="29"/>
      <c r="UYB255" s="29"/>
      <c r="UYC255" s="29"/>
      <c r="UYD255" s="29"/>
      <c r="UYE255" s="29"/>
      <c r="UYF255" s="29"/>
      <c r="UYG255" s="29"/>
      <c r="UYH255" s="29"/>
      <c r="UYI255" s="29"/>
      <c r="UYJ255" s="29"/>
      <c r="UYK255" s="29"/>
      <c r="UYL255" s="29"/>
      <c r="UYM255" s="29"/>
      <c r="UYN255" s="29"/>
      <c r="UYO255" s="29"/>
      <c r="UYP255" s="29"/>
      <c r="UYQ255" s="29"/>
      <c r="UYR255" s="29"/>
      <c r="UYS255" s="29"/>
      <c r="UYT255" s="29"/>
      <c r="UYU255" s="29"/>
      <c r="UYV255" s="29"/>
      <c r="UYW255" s="29"/>
      <c r="UYX255" s="29"/>
      <c r="UYY255" s="29"/>
      <c r="UYZ255" s="29"/>
      <c r="UZA255" s="29"/>
      <c r="UZB255" s="29"/>
      <c r="UZC255" s="29"/>
      <c r="UZD255" s="29"/>
      <c r="UZE255" s="29"/>
      <c r="UZF255" s="29"/>
      <c r="UZG255" s="29"/>
      <c r="UZH255" s="29"/>
      <c r="UZI255" s="29"/>
      <c r="UZJ255" s="29"/>
      <c r="UZK255" s="29"/>
      <c r="UZL255" s="29"/>
      <c r="UZM255" s="29"/>
      <c r="UZN255" s="29"/>
      <c r="UZO255" s="29"/>
      <c r="UZP255" s="29"/>
      <c r="UZQ255" s="29"/>
      <c r="UZR255" s="29"/>
      <c r="UZS255" s="29"/>
      <c r="UZT255" s="29"/>
      <c r="UZU255" s="29"/>
      <c r="UZV255" s="29"/>
      <c r="UZW255" s="29"/>
      <c r="UZX255" s="29"/>
      <c r="UZY255" s="29"/>
      <c r="UZZ255" s="29"/>
      <c r="VAA255" s="29"/>
      <c r="VAB255" s="29"/>
      <c r="VAC255" s="29"/>
      <c r="VAD255" s="29"/>
      <c r="VAE255" s="29"/>
      <c r="VAF255" s="29"/>
      <c r="VAG255" s="29"/>
      <c r="VAH255" s="29"/>
      <c r="VAI255" s="29"/>
      <c r="VAJ255" s="29"/>
      <c r="VAK255" s="29"/>
      <c r="VAL255" s="29"/>
      <c r="VAM255" s="29"/>
      <c r="VAN255" s="29"/>
      <c r="VAO255" s="29"/>
      <c r="VAP255" s="29"/>
      <c r="VAQ255" s="29"/>
      <c r="VAR255" s="29"/>
      <c r="VAS255" s="29"/>
      <c r="VAT255" s="29"/>
      <c r="VAU255" s="29"/>
      <c r="VAV255" s="29"/>
      <c r="VAW255" s="29"/>
      <c r="VAX255" s="29"/>
      <c r="VAY255" s="29"/>
      <c r="VAZ255" s="29"/>
      <c r="VBA255" s="29"/>
      <c r="VBB255" s="29"/>
      <c r="VBC255" s="29"/>
      <c r="VBD255" s="29"/>
      <c r="VBE255" s="29"/>
      <c r="VBF255" s="29"/>
      <c r="VBG255" s="29"/>
      <c r="VBH255" s="29"/>
      <c r="VBI255" s="29"/>
      <c r="VBJ255" s="29"/>
      <c r="VBK255" s="29"/>
      <c r="VBL255" s="29"/>
      <c r="VBM255" s="29"/>
      <c r="VBN255" s="29"/>
      <c r="VBO255" s="29"/>
      <c r="VBP255" s="29"/>
      <c r="VBQ255" s="29"/>
      <c r="VBR255" s="29"/>
      <c r="VBS255" s="29"/>
      <c r="VBT255" s="29"/>
      <c r="VBU255" s="29"/>
      <c r="VBV255" s="29"/>
      <c r="VBW255" s="29"/>
      <c r="VBX255" s="29"/>
      <c r="VBY255" s="29"/>
      <c r="VBZ255" s="29"/>
      <c r="VCA255" s="29"/>
      <c r="VCB255" s="29"/>
      <c r="VCC255" s="29"/>
      <c r="VCD255" s="29"/>
      <c r="VCE255" s="29"/>
      <c r="VCF255" s="29"/>
      <c r="VCG255" s="29"/>
      <c r="VCH255" s="29"/>
      <c r="VCI255" s="29"/>
      <c r="VCJ255" s="29"/>
      <c r="VCK255" s="29"/>
      <c r="VCL255" s="29"/>
      <c r="VCM255" s="29"/>
      <c r="VCN255" s="29"/>
      <c r="VCO255" s="29"/>
      <c r="VCP255" s="29"/>
      <c r="VCQ255" s="29"/>
      <c r="VCR255" s="29"/>
      <c r="VCS255" s="29"/>
      <c r="VCT255" s="29"/>
      <c r="VCU255" s="29"/>
      <c r="VCV255" s="29"/>
      <c r="VCW255" s="29"/>
      <c r="VCX255" s="29"/>
      <c r="VCY255" s="29"/>
      <c r="VCZ255" s="29"/>
      <c r="VDA255" s="29"/>
      <c r="VDB255" s="29"/>
      <c r="VDC255" s="29"/>
      <c r="VDD255" s="29"/>
      <c r="VDE255" s="29"/>
      <c r="VDF255" s="29"/>
      <c r="VDG255" s="29"/>
      <c r="VDH255" s="29"/>
      <c r="VDI255" s="29"/>
      <c r="VDJ255" s="29"/>
      <c r="VDK255" s="29"/>
      <c r="VDL255" s="29"/>
      <c r="VDM255" s="29"/>
      <c r="VDN255" s="29"/>
      <c r="VDO255" s="29"/>
      <c r="VDP255" s="29"/>
      <c r="VDQ255" s="29"/>
      <c r="VDR255" s="29"/>
      <c r="VDS255" s="29"/>
      <c r="VDT255" s="29"/>
      <c r="VDU255" s="29"/>
      <c r="VDV255" s="29"/>
      <c r="VDW255" s="29"/>
      <c r="VDX255" s="29"/>
      <c r="VDY255" s="29"/>
      <c r="VDZ255" s="29"/>
      <c r="VEA255" s="29"/>
      <c r="VEB255" s="29"/>
      <c r="VEC255" s="29"/>
      <c r="VED255" s="29"/>
      <c r="VEE255" s="29"/>
      <c r="VEF255" s="29"/>
      <c r="VEG255" s="29"/>
      <c r="VEH255" s="29"/>
      <c r="VEI255" s="29"/>
      <c r="VEJ255" s="29"/>
      <c r="VEK255" s="29"/>
      <c r="VEL255" s="29"/>
      <c r="VEM255" s="29"/>
      <c r="VEN255" s="29"/>
      <c r="VEO255" s="29"/>
      <c r="VEP255" s="29"/>
      <c r="VEQ255" s="29"/>
      <c r="VER255" s="29"/>
      <c r="VES255" s="29"/>
      <c r="VET255" s="29"/>
      <c r="VEU255" s="29"/>
      <c r="VEV255" s="29"/>
      <c r="VEW255" s="29"/>
      <c r="VEX255" s="29"/>
      <c r="VEY255" s="29"/>
      <c r="VEZ255" s="29"/>
      <c r="VFA255" s="29"/>
      <c r="VFB255" s="29"/>
      <c r="VFC255" s="29"/>
      <c r="VFD255" s="29"/>
      <c r="VFE255" s="29"/>
      <c r="VFF255" s="29"/>
      <c r="VFG255" s="29"/>
      <c r="VFH255" s="29"/>
      <c r="VFI255" s="29"/>
      <c r="VFJ255" s="29"/>
      <c r="VFK255" s="29"/>
      <c r="VFL255" s="29"/>
      <c r="VFM255" s="29"/>
      <c r="VFN255" s="29"/>
      <c r="VFO255" s="29"/>
      <c r="VFP255" s="29"/>
      <c r="VFQ255" s="29"/>
      <c r="VFR255" s="29"/>
      <c r="VFS255" s="29"/>
      <c r="VFT255" s="29"/>
      <c r="VFU255" s="29"/>
      <c r="VFV255" s="29"/>
      <c r="VFW255" s="29"/>
      <c r="VFX255" s="29"/>
      <c r="VFY255" s="29"/>
      <c r="VFZ255" s="29"/>
      <c r="VGA255" s="29"/>
      <c r="VGB255" s="29"/>
      <c r="VGC255" s="29"/>
      <c r="VGD255" s="29"/>
      <c r="VGE255" s="29"/>
      <c r="VGF255" s="29"/>
      <c r="VGG255" s="29"/>
      <c r="VGH255" s="29"/>
      <c r="VGI255" s="29"/>
      <c r="VGJ255" s="29"/>
      <c r="VGK255" s="29"/>
      <c r="VGL255" s="29"/>
      <c r="VGM255" s="29"/>
      <c r="VGN255" s="29"/>
      <c r="VGO255" s="29"/>
      <c r="VGP255" s="29"/>
      <c r="VGQ255" s="29"/>
      <c r="VGR255" s="29"/>
      <c r="VGS255" s="29"/>
      <c r="VGT255" s="29"/>
      <c r="VGU255" s="29"/>
      <c r="VGV255" s="29"/>
      <c r="VGW255" s="29"/>
      <c r="VGX255" s="29"/>
      <c r="VGY255" s="29"/>
      <c r="VGZ255" s="29"/>
      <c r="VHA255" s="29"/>
      <c r="VHB255" s="29"/>
      <c r="VHC255" s="29"/>
      <c r="VHD255" s="29"/>
      <c r="VHE255" s="29"/>
      <c r="VHF255" s="29"/>
      <c r="VHG255" s="29"/>
      <c r="VHH255" s="29"/>
      <c r="VHI255" s="29"/>
      <c r="VHJ255" s="29"/>
      <c r="VHK255" s="29"/>
      <c r="VHL255" s="29"/>
      <c r="VHM255" s="29"/>
      <c r="VHN255" s="29"/>
      <c r="VHO255" s="29"/>
      <c r="VHP255" s="29"/>
      <c r="VHQ255" s="29"/>
      <c r="VHR255" s="29"/>
      <c r="VHS255" s="29"/>
      <c r="VHT255" s="29"/>
      <c r="VHU255" s="29"/>
      <c r="VHV255" s="29"/>
      <c r="VHW255" s="29"/>
      <c r="VHX255" s="29"/>
      <c r="VHY255" s="29"/>
      <c r="VHZ255" s="29"/>
      <c r="VIA255" s="29"/>
      <c r="VIB255" s="29"/>
      <c r="VIC255" s="29"/>
      <c r="VID255" s="29"/>
      <c r="VIE255" s="29"/>
      <c r="VIF255" s="29"/>
      <c r="VIG255" s="29"/>
      <c r="VIH255" s="29"/>
      <c r="VII255" s="29"/>
      <c r="VIJ255" s="29"/>
      <c r="VIK255" s="29"/>
      <c r="VIL255" s="29"/>
      <c r="VIM255" s="29"/>
      <c r="VIN255" s="29"/>
      <c r="VIO255" s="29"/>
      <c r="VIP255" s="29"/>
      <c r="VIQ255" s="29"/>
      <c r="VIR255" s="29"/>
      <c r="VIS255" s="29"/>
      <c r="VIT255" s="29"/>
      <c r="VIU255" s="29"/>
      <c r="VIV255" s="29"/>
      <c r="VIW255" s="29"/>
      <c r="VIX255" s="29"/>
      <c r="VIY255" s="29"/>
      <c r="VIZ255" s="29"/>
      <c r="VJA255" s="29"/>
      <c r="VJB255" s="29"/>
      <c r="VJC255" s="29"/>
      <c r="VJD255" s="29"/>
      <c r="VJE255" s="29"/>
      <c r="VJF255" s="29"/>
      <c r="VJG255" s="29"/>
      <c r="VJH255" s="29"/>
      <c r="VJI255" s="29"/>
      <c r="VJJ255" s="29"/>
      <c r="VJK255" s="29"/>
      <c r="VJL255" s="29"/>
      <c r="VJM255" s="29"/>
      <c r="VJN255" s="29"/>
      <c r="VJO255" s="29"/>
      <c r="VJP255" s="29"/>
      <c r="VJQ255" s="29"/>
      <c r="VJR255" s="29"/>
      <c r="VJS255" s="29"/>
      <c r="VJT255" s="29"/>
      <c r="VJU255" s="29"/>
      <c r="VJV255" s="29"/>
      <c r="VJW255" s="29"/>
      <c r="VJX255" s="29"/>
      <c r="VJY255" s="29"/>
      <c r="VJZ255" s="29"/>
      <c r="VKA255" s="29"/>
      <c r="VKB255" s="29"/>
      <c r="VKC255" s="29"/>
      <c r="VKD255" s="29"/>
      <c r="VKE255" s="29"/>
      <c r="VKF255" s="29"/>
      <c r="VKG255" s="29"/>
      <c r="VKH255" s="29"/>
      <c r="VKI255" s="29"/>
      <c r="VKJ255" s="29"/>
      <c r="VKK255" s="29"/>
      <c r="VKL255" s="29"/>
      <c r="VKM255" s="29"/>
      <c r="VKN255" s="29"/>
      <c r="VKO255" s="29"/>
      <c r="VKP255" s="29"/>
      <c r="VKQ255" s="29"/>
      <c r="VKR255" s="29"/>
      <c r="VKS255" s="29"/>
      <c r="VKT255" s="29"/>
      <c r="VKU255" s="29"/>
      <c r="VKV255" s="29"/>
      <c r="VKW255" s="29"/>
      <c r="VKX255" s="29"/>
      <c r="VKY255" s="29"/>
      <c r="VKZ255" s="29"/>
      <c r="VLA255" s="29"/>
      <c r="VLB255" s="29"/>
      <c r="VLC255" s="29"/>
      <c r="VLD255" s="29"/>
      <c r="VLE255" s="29"/>
      <c r="VLF255" s="29"/>
      <c r="VLG255" s="29"/>
      <c r="VLH255" s="29"/>
      <c r="VLI255" s="29"/>
      <c r="VLJ255" s="29"/>
      <c r="VLK255" s="29"/>
      <c r="VLL255" s="29"/>
      <c r="VLM255" s="29"/>
      <c r="VLN255" s="29"/>
      <c r="VLO255" s="29"/>
      <c r="VLP255" s="29"/>
      <c r="VLQ255" s="29"/>
      <c r="VLR255" s="29"/>
      <c r="VLS255" s="29"/>
      <c r="VLT255" s="29"/>
      <c r="VLU255" s="29"/>
      <c r="VLV255" s="29"/>
      <c r="VLW255" s="29"/>
      <c r="VLX255" s="29"/>
      <c r="VLY255" s="29"/>
      <c r="VLZ255" s="29"/>
      <c r="VMA255" s="29"/>
      <c r="VMB255" s="29"/>
      <c r="VMC255" s="29"/>
      <c r="VMD255" s="29"/>
      <c r="VME255" s="29"/>
      <c r="VMF255" s="29"/>
      <c r="VMG255" s="29"/>
      <c r="VMH255" s="29"/>
      <c r="VMI255" s="29"/>
      <c r="VMJ255" s="29"/>
      <c r="VMK255" s="29"/>
      <c r="VML255" s="29"/>
      <c r="VMM255" s="29"/>
      <c r="VMN255" s="29"/>
      <c r="VMO255" s="29"/>
      <c r="VMP255" s="29"/>
      <c r="VMQ255" s="29"/>
      <c r="VMR255" s="29"/>
      <c r="VMS255" s="29"/>
      <c r="VMT255" s="29"/>
      <c r="VMU255" s="29"/>
      <c r="VMV255" s="29"/>
      <c r="VMW255" s="29"/>
      <c r="VMX255" s="29"/>
      <c r="VMY255" s="29"/>
      <c r="VMZ255" s="29"/>
      <c r="VNA255" s="29"/>
      <c r="VNB255" s="29"/>
      <c r="VNC255" s="29"/>
      <c r="VND255" s="29"/>
      <c r="VNE255" s="29"/>
      <c r="VNF255" s="29"/>
      <c r="VNG255" s="29"/>
      <c r="VNH255" s="29"/>
      <c r="VNI255" s="29"/>
      <c r="VNJ255" s="29"/>
      <c r="VNK255" s="29"/>
      <c r="VNL255" s="29"/>
      <c r="VNM255" s="29"/>
      <c r="VNN255" s="29"/>
      <c r="VNO255" s="29"/>
      <c r="VNP255" s="29"/>
      <c r="VNQ255" s="29"/>
      <c r="VNR255" s="29"/>
      <c r="VNS255" s="29"/>
      <c r="VNT255" s="29"/>
      <c r="VNU255" s="29"/>
      <c r="VNV255" s="29"/>
      <c r="VNW255" s="29"/>
      <c r="VNX255" s="29"/>
      <c r="VNY255" s="29"/>
      <c r="VNZ255" s="29"/>
      <c r="VOA255" s="29"/>
      <c r="VOB255" s="29"/>
      <c r="VOC255" s="29"/>
      <c r="VOD255" s="29"/>
      <c r="VOE255" s="29"/>
      <c r="VOF255" s="29"/>
      <c r="VOG255" s="29"/>
      <c r="VOH255" s="29"/>
      <c r="VOI255" s="29"/>
      <c r="VOJ255" s="29"/>
      <c r="VOK255" s="29"/>
      <c r="VOL255" s="29"/>
      <c r="VOM255" s="29"/>
      <c r="VON255" s="29"/>
      <c r="VOO255" s="29"/>
      <c r="VOP255" s="29"/>
      <c r="VOQ255" s="29"/>
      <c r="VOR255" s="29"/>
      <c r="VOS255" s="29"/>
      <c r="VOT255" s="29"/>
      <c r="VOU255" s="29"/>
      <c r="VOV255" s="29"/>
      <c r="VOW255" s="29"/>
      <c r="VOX255" s="29"/>
      <c r="VOY255" s="29"/>
      <c r="VOZ255" s="29"/>
      <c r="VPA255" s="29"/>
      <c r="VPB255" s="29"/>
      <c r="VPC255" s="29"/>
      <c r="VPD255" s="29"/>
      <c r="VPE255" s="29"/>
      <c r="VPF255" s="29"/>
      <c r="VPG255" s="29"/>
      <c r="VPH255" s="29"/>
      <c r="VPI255" s="29"/>
      <c r="VPJ255" s="29"/>
      <c r="VPK255" s="29"/>
      <c r="VPL255" s="29"/>
      <c r="VPM255" s="29"/>
      <c r="VPN255" s="29"/>
      <c r="VPO255" s="29"/>
      <c r="VPP255" s="29"/>
      <c r="VPQ255" s="29"/>
      <c r="VPR255" s="29"/>
      <c r="VPS255" s="29"/>
      <c r="VPT255" s="29"/>
      <c r="VPU255" s="29"/>
      <c r="VPV255" s="29"/>
      <c r="VPW255" s="29"/>
      <c r="VPX255" s="29"/>
      <c r="VPY255" s="29"/>
      <c r="VPZ255" s="29"/>
      <c r="VQA255" s="29"/>
      <c r="VQB255" s="29"/>
      <c r="VQC255" s="29"/>
      <c r="VQD255" s="29"/>
      <c r="VQE255" s="29"/>
      <c r="VQF255" s="29"/>
      <c r="VQG255" s="29"/>
      <c r="VQH255" s="29"/>
      <c r="VQI255" s="29"/>
      <c r="VQJ255" s="29"/>
      <c r="VQK255" s="29"/>
      <c r="VQL255" s="29"/>
      <c r="VQM255" s="29"/>
      <c r="VQN255" s="29"/>
      <c r="VQO255" s="29"/>
      <c r="VQP255" s="29"/>
      <c r="VQQ255" s="29"/>
      <c r="VQR255" s="29"/>
      <c r="VQS255" s="29"/>
      <c r="VQT255" s="29"/>
      <c r="VQU255" s="29"/>
      <c r="VQV255" s="29"/>
      <c r="VQW255" s="29"/>
      <c r="VQX255" s="29"/>
      <c r="VQY255" s="29"/>
      <c r="VQZ255" s="29"/>
      <c r="VRA255" s="29"/>
      <c r="VRB255" s="29"/>
      <c r="VRC255" s="29"/>
      <c r="VRD255" s="29"/>
      <c r="VRE255" s="29"/>
      <c r="VRF255" s="29"/>
      <c r="VRG255" s="29"/>
      <c r="VRH255" s="29"/>
      <c r="VRI255" s="29"/>
      <c r="VRJ255" s="29"/>
      <c r="VRK255" s="29"/>
      <c r="VRL255" s="29"/>
      <c r="VRM255" s="29"/>
      <c r="VRN255" s="29"/>
      <c r="VRO255" s="29"/>
      <c r="VRP255" s="29"/>
      <c r="VRQ255" s="29"/>
      <c r="VRR255" s="29"/>
      <c r="VRS255" s="29"/>
      <c r="VRT255" s="29"/>
      <c r="VRU255" s="29"/>
      <c r="VRV255" s="29"/>
      <c r="VRW255" s="29"/>
      <c r="VRX255" s="29"/>
      <c r="VRY255" s="29"/>
      <c r="VRZ255" s="29"/>
      <c r="VSA255" s="29"/>
      <c r="VSB255" s="29"/>
      <c r="VSC255" s="29"/>
      <c r="VSD255" s="29"/>
      <c r="VSE255" s="29"/>
      <c r="VSF255" s="29"/>
      <c r="VSG255" s="29"/>
      <c r="VSH255" s="29"/>
      <c r="VSI255" s="29"/>
      <c r="VSJ255" s="29"/>
      <c r="VSK255" s="29"/>
      <c r="VSL255" s="29"/>
      <c r="VSM255" s="29"/>
      <c r="VSN255" s="29"/>
      <c r="VSO255" s="29"/>
      <c r="VSP255" s="29"/>
      <c r="VSQ255" s="29"/>
      <c r="VSR255" s="29"/>
      <c r="VSS255" s="29"/>
      <c r="VST255" s="29"/>
      <c r="VSU255" s="29"/>
      <c r="VSV255" s="29"/>
      <c r="VSW255" s="29"/>
      <c r="VSX255" s="29"/>
      <c r="VSY255" s="29"/>
      <c r="VSZ255" s="29"/>
      <c r="VTA255" s="29"/>
      <c r="VTB255" s="29"/>
      <c r="VTC255" s="29"/>
      <c r="VTD255" s="29"/>
      <c r="VTE255" s="29"/>
      <c r="VTF255" s="29"/>
      <c r="VTG255" s="29"/>
      <c r="VTH255" s="29"/>
      <c r="VTI255" s="29"/>
      <c r="VTJ255" s="29"/>
      <c r="VTK255" s="29"/>
      <c r="VTL255" s="29"/>
      <c r="VTM255" s="29"/>
      <c r="VTN255" s="29"/>
      <c r="VTO255" s="29"/>
      <c r="VTP255" s="29"/>
      <c r="VTQ255" s="29"/>
      <c r="VTR255" s="29"/>
      <c r="VTS255" s="29"/>
      <c r="VTT255" s="29"/>
      <c r="VTU255" s="29"/>
      <c r="VTV255" s="29"/>
      <c r="VTW255" s="29"/>
      <c r="VTX255" s="29"/>
      <c r="VTY255" s="29"/>
      <c r="VTZ255" s="29"/>
      <c r="VUA255" s="29"/>
      <c r="VUB255" s="29"/>
      <c r="VUC255" s="29"/>
      <c r="VUD255" s="29"/>
      <c r="VUE255" s="29"/>
      <c r="VUF255" s="29"/>
      <c r="VUG255" s="29"/>
      <c r="VUH255" s="29"/>
      <c r="VUI255" s="29"/>
      <c r="VUJ255" s="29"/>
      <c r="VUK255" s="29"/>
      <c r="VUL255" s="29"/>
      <c r="VUM255" s="29"/>
      <c r="VUN255" s="29"/>
      <c r="VUO255" s="29"/>
      <c r="VUP255" s="29"/>
      <c r="VUQ255" s="29"/>
      <c r="VUR255" s="29"/>
      <c r="VUS255" s="29"/>
      <c r="VUT255" s="29"/>
      <c r="VUU255" s="29"/>
      <c r="VUV255" s="29"/>
      <c r="VUW255" s="29"/>
      <c r="VUX255" s="29"/>
      <c r="VUY255" s="29"/>
      <c r="VUZ255" s="29"/>
      <c r="VVA255" s="29"/>
      <c r="VVB255" s="29"/>
      <c r="VVC255" s="29"/>
      <c r="VVD255" s="29"/>
      <c r="VVE255" s="29"/>
      <c r="VVF255" s="29"/>
      <c r="VVG255" s="29"/>
      <c r="VVH255" s="29"/>
      <c r="VVI255" s="29"/>
      <c r="VVJ255" s="29"/>
      <c r="VVK255" s="29"/>
      <c r="VVL255" s="29"/>
      <c r="VVM255" s="29"/>
      <c r="VVN255" s="29"/>
      <c r="VVO255" s="29"/>
      <c r="VVP255" s="29"/>
      <c r="VVQ255" s="29"/>
      <c r="VVR255" s="29"/>
      <c r="VVS255" s="29"/>
      <c r="VVT255" s="29"/>
      <c r="VVU255" s="29"/>
      <c r="VVV255" s="29"/>
      <c r="VVW255" s="29"/>
      <c r="VVX255" s="29"/>
      <c r="VVY255" s="29"/>
      <c r="VVZ255" s="29"/>
      <c r="VWA255" s="29"/>
      <c r="VWB255" s="29"/>
      <c r="VWC255" s="29"/>
      <c r="VWD255" s="29"/>
      <c r="VWE255" s="29"/>
      <c r="VWF255" s="29"/>
      <c r="VWG255" s="29"/>
      <c r="VWH255" s="29"/>
      <c r="VWI255" s="29"/>
      <c r="VWJ255" s="29"/>
      <c r="VWK255" s="29"/>
      <c r="VWL255" s="29"/>
      <c r="VWM255" s="29"/>
      <c r="VWN255" s="29"/>
      <c r="VWO255" s="29"/>
      <c r="VWP255" s="29"/>
      <c r="VWQ255" s="29"/>
      <c r="VWR255" s="29"/>
      <c r="VWS255" s="29"/>
      <c r="VWT255" s="29"/>
      <c r="VWU255" s="29"/>
      <c r="VWV255" s="29"/>
      <c r="VWW255" s="29"/>
      <c r="VWX255" s="29"/>
      <c r="VWY255" s="29"/>
      <c r="VWZ255" s="29"/>
      <c r="VXA255" s="29"/>
      <c r="VXB255" s="29"/>
      <c r="VXC255" s="29"/>
      <c r="VXD255" s="29"/>
      <c r="VXE255" s="29"/>
      <c r="VXF255" s="29"/>
      <c r="VXG255" s="29"/>
      <c r="VXH255" s="29"/>
      <c r="VXI255" s="29"/>
      <c r="VXJ255" s="29"/>
      <c r="VXK255" s="29"/>
      <c r="VXL255" s="29"/>
      <c r="VXM255" s="29"/>
      <c r="VXN255" s="29"/>
      <c r="VXO255" s="29"/>
      <c r="VXP255" s="29"/>
      <c r="VXQ255" s="29"/>
      <c r="VXR255" s="29"/>
      <c r="VXS255" s="29"/>
      <c r="VXT255" s="29"/>
      <c r="VXU255" s="29"/>
      <c r="VXV255" s="29"/>
      <c r="VXW255" s="29"/>
      <c r="VXX255" s="29"/>
      <c r="VXY255" s="29"/>
      <c r="VXZ255" s="29"/>
      <c r="VYA255" s="29"/>
      <c r="VYB255" s="29"/>
      <c r="VYC255" s="29"/>
      <c r="VYD255" s="29"/>
      <c r="VYE255" s="29"/>
      <c r="VYF255" s="29"/>
      <c r="VYG255" s="29"/>
      <c r="VYH255" s="29"/>
      <c r="VYI255" s="29"/>
      <c r="VYJ255" s="29"/>
      <c r="VYK255" s="29"/>
      <c r="VYL255" s="29"/>
      <c r="VYM255" s="29"/>
      <c r="VYN255" s="29"/>
      <c r="VYO255" s="29"/>
      <c r="VYP255" s="29"/>
      <c r="VYQ255" s="29"/>
      <c r="VYR255" s="29"/>
      <c r="VYS255" s="29"/>
      <c r="VYT255" s="29"/>
      <c r="VYU255" s="29"/>
      <c r="VYV255" s="29"/>
      <c r="VYW255" s="29"/>
      <c r="VYX255" s="29"/>
      <c r="VYY255" s="29"/>
      <c r="VYZ255" s="29"/>
      <c r="VZA255" s="29"/>
      <c r="VZB255" s="29"/>
      <c r="VZC255" s="29"/>
      <c r="VZD255" s="29"/>
      <c r="VZE255" s="29"/>
      <c r="VZF255" s="29"/>
      <c r="VZG255" s="29"/>
      <c r="VZH255" s="29"/>
      <c r="VZI255" s="29"/>
      <c r="VZJ255" s="29"/>
      <c r="VZK255" s="29"/>
      <c r="VZL255" s="29"/>
      <c r="VZM255" s="29"/>
      <c r="VZN255" s="29"/>
      <c r="VZO255" s="29"/>
      <c r="VZP255" s="29"/>
      <c r="VZQ255" s="29"/>
      <c r="VZR255" s="29"/>
      <c r="VZS255" s="29"/>
      <c r="VZT255" s="29"/>
      <c r="VZU255" s="29"/>
      <c r="VZV255" s="29"/>
      <c r="VZW255" s="29"/>
      <c r="VZX255" s="29"/>
      <c r="VZY255" s="29"/>
      <c r="VZZ255" s="29"/>
      <c r="WAA255" s="29"/>
      <c r="WAB255" s="29"/>
      <c r="WAC255" s="29"/>
      <c r="WAD255" s="29"/>
      <c r="WAE255" s="29"/>
      <c r="WAF255" s="29"/>
      <c r="WAG255" s="29"/>
      <c r="WAH255" s="29"/>
      <c r="WAI255" s="29"/>
      <c r="WAJ255" s="29"/>
      <c r="WAK255" s="29"/>
      <c r="WAL255" s="29"/>
      <c r="WAM255" s="29"/>
      <c r="WAN255" s="29"/>
      <c r="WAO255" s="29"/>
      <c r="WAP255" s="29"/>
      <c r="WAQ255" s="29"/>
      <c r="WAR255" s="29"/>
      <c r="WAS255" s="29"/>
      <c r="WAT255" s="29"/>
      <c r="WAU255" s="29"/>
      <c r="WAV255" s="29"/>
      <c r="WAW255" s="29"/>
      <c r="WAX255" s="29"/>
      <c r="WAY255" s="29"/>
      <c r="WAZ255" s="29"/>
      <c r="WBA255" s="29"/>
      <c r="WBB255" s="29"/>
      <c r="WBC255" s="29"/>
      <c r="WBD255" s="29"/>
      <c r="WBE255" s="29"/>
      <c r="WBF255" s="29"/>
      <c r="WBG255" s="29"/>
      <c r="WBH255" s="29"/>
      <c r="WBI255" s="29"/>
      <c r="WBJ255" s="29"/>
      <c r="WBK255" s="29"/>
      <c r="WBL255" s="29"/>
      <c r="WBM255" s="29"/>
      <c r="WBN255" s="29"/>
      <c r="WBO255" s="29"/>
      <c r="WBP255" s="29"/>
      <c r="WBQ255" s="29"/>
      <c r="WBR255" s="29"/>
      <c r="WBS255" s="29"/>
      <c r="WBT255" s="29"/>
      <c r="WBU255" s="29"/>
      <c r="WBV255" s="29"/>
      <c r="WBW255" s="29"/>
      <c r="WBX255" s="29"/>
      <c r="WBY255" s="29"/>
      <c r="WBZ255" s="29"/>
      <c r="WCA255" s="29"/>
      <c r="WCB255" s="29"/>
      <c r="WCC255" s="29"/>
      <c r="WCD255" s="29"/>
      <c r="WCE255" s="29"/>
      <c r="WCF255" s="29"/>
      <c r="WCG255" s="29"/>
      <c r="WCH255" s="29"/>
      <c r="WCI255" s="29"/>
      <c r="WCJ255" s="29"/>
      <c r="WCK255" s="29"/>
      <c r="WCL255" s="29"/>
      <c r="WCM255" s="29"/>
      <c r="WCN255" s="29"/>
      <c r="WCO255" s="29"/>
      <c r="WCP255" s="29"/>
      <c r="WCQ255" s="29"/>
      <c r="WCR255" s="29"/>
      <c r="WCS255" s="29"/>
      <c r="WCT255" s="29"/>
      <c r="WCU255" s="29"/>
      <c r="WCV255" s="29"/>
      <c r="WCW255" s="29"/>
      <c r="WCX255" s="29"/>
      <c r="WCY255" s="29"/>
      <c r="WCZ255" s="29"/>
      <c r="WDA255" s="29"/>
      <c r="WDB255" s="29"/>
      <c r="WDC255" s="29"/>
      <c r="WDD255" s="29"/>
      <c r="WDE255" s="29"/>
      <c r="WDF255" s="29"/>
      <c r="WDG255" s="29"/>
      <c r="WDH255" s="29"/>
      <c r="WDI255" s="29"/>
      <c r="WDJ255" s="29"/>
      <c r="WDK255" s="29"/>
      <c r="WDL255" s="29"/>
      <c r="WDM255" s="29"/>
      <c r="WDN255" s="29"/>
      <c r="WDO255" s="29"/>
      <c r="WDP255" s="29"/>
      <c r="WDQ255" s="29"/>
      <c r="WDR255" s="29"/>
      <c r="WDS255" s="29"/>
      <c r="WDT255" s="29"/>
      <c r="WDU255" s="29"/>
      <c r="WDV255" s="29"/>
      <c r="WDW255" s="29"/>
      <c r="WDX255" s="29"/>
      <c r="WDY255" s="29"/>
      <c r="WDZ255" s="29"/>
      <c r="WEA255" s="29"/>
      <c r="WEB255" s="29"/>
      <c r="WEC255" s="29"/>
      <c r="WED255" s="29"/>
      <c r="WEE255" s="29"/>
      <c r="WEF255" s="29"/>
      <c r="WEG255" s="29"/>
      <c r="WEH255" s="29"/>
      <c r="WEI255" s="29"/>
      <c r="WEJ255" s="29"/>
      <c r="WEK255" s="29"/>
      <c r="WEL255" s="29"/>
      <c r="WEM255" s="29"/>
      <c r="WEN255" s="29"/>
      <c r="WEO255" s="29"/>
      <c r="WEP255" s="29"/>
      <c r="WEQ255" s="29"/>
      <c r="WER255" s="29"/>
      <c r="WES255" s="29"/>
      <c r="WET255" s="29"/>
      <c r="WEU255" s="29"/>
      <c r="WEV255" s="29"/>
      <c r="WEW255" s="29"/>
      <c r="WEX255" s="29"/>
      <c r="WEY255" s="29"/>
      <c r="WEZ255" s="29"/>
      <c r="WFA255" s="29"/>
      <c r="WFB255" s="29"/>
      <c r="WFC255" s="29"/>
      <c r="WFD255" s="29"/>
      <c r="WFE255" s="29"/>
      <c r="WFF255" s="29"/>
      <c r="WFG255" s="29"/>
      <c r="WFH255" s="29"/>
      <c r="WFI255" s="29"/>
      <c r="WFJ255" s="29"/>
      <c r="WFK255" s="29"/>
      <c r="WFL255" s="29"/>
      <c r="WFM255" s="29"/>
      <c r="WFN255" s="29"/>
      <c r="WFO255" s="29"/>
      <c r="WFP255" s="29"/>
      <c r="WFQ255" s="29"/>
      <c r="WFR255" s="29"/>
      <c r="WFS255" s="29"/>
      <c r="WFT255" s="29"/>
      <c r="WFU255" s="29"/>
      <c r="WFV255" s="29"/>
      <c r="WFW255" s="29"/>
      <c r="WFX255" s="29"/>
      <c r="WFY255" s="29"/>
      <c r="WFZ255" s="29"/>
      <c r="WGA255" s="29"/>
      <c r="WGB255" s="29"/>
      <c r="WGC255" s="29"/>
      <c r="WGD255" s="29"/>
      <c r="WGE255" s="29"/>
      <c r="WGF255" s="29"/>
      <c r="WGG255" s="29"/>
      <c r="WGH255" s="29"/>
      <c r="WGI255" s="29"/>
      <c r="WGJ255" s="29"/>
      <c r="WGK255" s="29"/>
      <c r="WGL255" s="29"/>
      <c r="WGM255" s="29"/>
      <c r="WGN255" s="29"/>
      <c r="WGO255" s="29"/>
      <c r="WGP255" s="29"/>
      <c r="WGQ255" s="29"/>
      <c r="WGR255" s="29"/>
      <c r="WGS255" s="29"/>
      <c r="WGT255" s="29"/>
      <c r="WGU255" s="29"/>
      <c r="WGV255" s="29"/>
      <c r="WGW255" s="29"/>
      <c r="WGX255" s="29"/>
      <c r="WGY255" s="29"/>
      <c r="WGZ255" s="29"/>
      <c r="WHA255" s="29"/>
      <c r="WHB255" s="29"/>
      <c r="WHC255" s="29"/>
      <c r="WHD255" s="29"/>
      <c r="WHE255" s="29"/>
      <c r="WHF255" s="29"/>
      <c r="WHG255" s="29"/>
      <c r="WHH255" s="29"/>
      <c r="WHI255" s="29"/>
      <c r="WHJ255" s="29"/>
      <c r="WHK255" s="29"/>
      <c r="WHL255" s="29"/>
      <c r="WHM255" s="29"/>
      <c r="WHN255" s="29"/>
      <c r="WHO255" s="29"/>
      <c r="WHP255" s="29"/>
      <c r="WHQ255" s="29"/>
      <c r="WHR255" s="29"/>
      <c r="WHS255" s="29"/>
      <c r="WHT255" s="29"/>
      <c r="WHU255" s="29"/>
      <c r="WHV255" s="29"/>
      <c r="WHW255" s="29"/>
      <c r="WHX255" s="29"/>
      <c r="WHY255" s="29"/>
      <c r="WHZ255" s="29"/>
      <c r="WIA255" s="29"/>
      <c r="WIB255" s="29"/>
      <c r="WIC255" s="29"/>
      <c r="WID255" s="29"/>
      <c r="WIE255" s="29"/>
      <c r="WIF255" s="29"/>
      <c r="WIG255" s="29"/>
      <c r="WIH255" s="29"/>
      <c r="WII255" s="29"/>
      <c r="WIJ255" s="29"/>
      <c r="WIK255" s="29"/>
      <c r="WIL255" s="29"/>
      <c r="WIM255" s="29"/>
      <c r="WIN255" s="29"/>
      <c r="WIO255" s="29"/>
      <c r="WIP255" s="29"/>
      <c r="WIQ255" s="29"/>
      <c r="WIR255" s="29"/>
      <c r="WIS255" s="29"/>
      <c r="WIT255" s="29"/>
      <c r="WIU255" s="29"/>
      <c r="WIV255" s="29"/>
      <c r="WIW255" s="29"/>
      <c r="WIX255" s="29"/>
      <c r="WIY255" s="29"/>
      <c r="WIZ255" s="29"/>
      <c r="WJA255" s="29"/>
      <c r="WJB255" s="29"/>
      <c r="WJC255" s="29"/>
      <c r="WJD255" s="29"/>
      <c r="WJE255" s="29"/>
      <c r="WJF255" s="29"/>
      <c r="WJG255" s="29"/>
      <c r="WJH255" s="29"/>
      <c r="WJI255" s="29"/>
      <c r="WJJ255" s="29"/>
      <c r="WJK255" s="29"/>
      <c r="WJL255" s="29"/>
      <c r="WJM255" s="29"/>
      <c r="WJN255" s="29"/>
      <c r="WJO255" s="29"/>
      <c r="WJP255" s="29"/>
      <c r="WJQ255" s="29"/>
      <c r="WJR255" s="29"/>
      <c r="WJS255" s="29"/>
      <c r="WJT255" s="29"/>
      <c r="WJU255" s="29"/>
      <c r="WJV255" s="29"/>
      <c r="WJW255" s="29"/>
      <c r="WJX255" s="29"/>
      <c r="WJY255" s="29"/>
      <c r="WJZ255" s="29"/>
      <c r="WKA255" s="29"/>
      <c r="WKB255" s="29"/>
      <c r="WKC255" s="29"/>
      <c r="WKD255" s="29"/>
      <c r="WKE255" s="29"/>
      <c r="WKF255" s="29"/>
      <c r="WKG255" s="29"/>
      <c r="WKH255" s="29"/>
      <c r="WKI255" s="29"/>
      <c r="WKJ255" s="29"/>
      <c r="WKK255" s="29"/>
      <c r="WKL255" s="29"/>
      <c r="WKM255" s="29"/>
      <c r="WKN255" s="29"/>
      <c r="WKO255" s="29"/>
      <c r="WKP255" s="29"/>
      <c r="WKQ255" s="29"/>
      <c r="WKR255" s="29"/>
      <c r="WKS255" s="29"/>
      <c r="WKT255" s="29"/>
      <c r="WKU255" s="29"/>
      <c r="WKV255" s="29"/>
      <c r="WKW255" s="29"/>
      <c r="WKX255" s="29"/>
      <c r="WKY255" s="29"/>
      <c r="WKZ255" s="29"/>
      <c r="WLA255" s="29"/>
      <c r="WLB255" s="29"/>
      <c r="WLC255" s="29"/>
      <c r="WLD255" s="29"/>
      <c r="WLE255" s="29"/>
      <c r="WLF255" s="29"/>
      <c r="WLG255" s="29"/>
      <c r="WLH255" s="29"/>
      <c r="WLI255" s="29"/>
      <c r="WLJ255" s="29"/>
      <c r="WLK255" s="29"/>
      <c r="WLL255" s="29"/>
      <c r="WLM255" s="29"/>
      <c r="WLN255" s="29"/>
      <c r="WLO255" s="29"/>
      <c r="WLP255" s="29"/>
      <c r="WLQ255" s="29"/>
      <c r="WLR255" s="29"/>
      <c r="WLS255" s="29"/>
      <c r="WLT255" s="29"/>
      <c r="WLU255" s="29"/>
      <c r="WLV255" s="29"/>
      <c r="WLW255" s="29"/>
      <c r="WLX255" s="29"/>
      <c r="WLY255" s="29"/>
      <c r="WLZ255" s="29"/>
      <c r="WMA255" s="29"/>
      <c r="WMB255" s="29"/>
      <c r="WMC255" s="29"/>
      <c r="WMD255" s="29"/>
      <c r="WME255" s="29"/>
      <c r="WMF255" s="29"/>
      <c r="WMG255" s="29"/>
      <c r="WMH255" s="29"/>
      <c r="WMI255" s="29"/>
      <c r="WMJ255" s="29"/>
      <c r="WMK255" s="29"/>
      <c r="WML255" s="29"/>
      <c r="WMM255" s="29"/>
      <c r="WMN255" s="29"/>
      <c r="WMO255" s="29"/>
      <c r="WMP255" s="29"/>
      <c r="WMQ255" s="29"/>
      <c r="WMR255" s="29"/>
      <c r="WMS255" s="29"/>
      <c r="WMT255" s="29"/>
      <c r="WMU255" s="29"/>
      <c r="WMV255" s="29"/>
      <c r="WMW255" s="29"/>
      <c r="WMX255" s="29"/>
      <c r="WMY255" s="29"/>
      <c r="WMZ255" s="29"/>
      <c r="WNA255" s="29"/>
      <c r="WNB255" s="29"/>
      <c r="WNC255" s="29"/>
      <c r="WND255" s="29"/>
      <c r="WNE255" s="29"/>
      <c r="WNF255" s="29"/>
      <c r="WNG255" s="29"/>
      <c r="WNH255" s="29"/>
      <c r="WNI255" s="29"/>
      <c r="WNJ255" s="29"/>
      <c r="WNK255" s="29"/>
      <c r="WNL255" s="29"/>
      <c r="WNM255" s="29"/>
      <c r="WNN255" s="29"/>
      <c r="WNO255" s="29"/>
      <c r="WNP255" s="29"/>
      <c r="WNQ255" s="29"/>
      <c r="WNR255" s="29"/>
      <c r="WNS255" s="29"/>
      <c r="WNT255" s="29"/>
      <c r="WNU255" s="29"/>
      <c r="WNV255" s="29"/>
      <c r="WNW255" s="29"/>
      <c r="WNX255" s="29"/>
      <c r="WNY255" s="29"/>
      <c r="WNZ255" s="29"/>
      <c r="WOA255" s="29"/>
      <c r="WOB255" s="29"/>
      <c r="WOC255" s="29"/>
      <c r="WOD255" s="29"/>
      <c r="WOE255" s="29"/>
      <c r="WOF255" s="29"/>
      <c r="WOG255" s="29"/>
      <c r="WOH255" s="29"/>
      <c r="WOI255" s="29"/>
      <c r="WOJ255" s="29"/>
      <c r="WOK255" s="29"/>
      <c r="WOL255" s="29"/>
      <c r="WOM255" s="29"/>
      <c r="WON255" s="29"/>
      <c r="WOO255" s="29"/>
      <c r="WOP255" s="29"/>
      <c r="WOQ255" s="29"/>
      <c r="WOR255" s="29"/>
      <c r="WOS255" s="29"/>
      <c r="WOT255" s="29"/>
      <c r="WOU255" s="29"/>
      <c r="WOV255" s="29"/>
      <c r="WOW255" s="29"/>
      <c r="WOX255" s="29"/>
      <c r="WOY255" s="29"/>
      <c r="WOZ255" s="29"/>
      <c r="WPA255" s="29"/>
      <c r="WPB255" s="29"/>
      <c r="WPC255" s="29"/>
      <c r="WPD255" s="29"/>
      <c r="WPE255" s="29"/>
      <c r="WPF255" s="29"/>
      <c r="WPG255" s="29"/>
      <c r="WPH255" s="29"/>
      <c r="WPI255" s="29"/>
      <c r="WPJ255" s="29"/>
      <c r="WPK255" s="29"/>
      <c r="WPL255" s="29"/>
      <c r="WPM255" s="29"/>
      <c r="WPN255" s="29"/>
      <c r="WPO255" s="29"/>
      <c r="WPP255" s="29"/>
      <c r="WPQ255" s="29"/>
      <c r="WPR255" s="29"/>
      <c r="WPS255" s="29"/>
      <c r="WPT255" s="29"/>
      <c r="WPU255" s="29"/>
      <c r="WPV255" s="29"/>
      <c r="WPW255" s="29"/>
      <c r="WPX255" s="29"/>
      <c r="WPY255" s="29"/>
      <c r="WPZ255" s="29"/>
      <c r="WQA255" s="29"/>
      <c r="WQB255" s="29"/>
      <c r="WQC255" s="29"/>
      <c r="WQD255" s="29"/>
      <c r="WQE255" s="29"/>
      <c r="WQF255" s="29"/>
      <c r="WQG255" s="29"/>
      <c r="WQH255" s="29"/>
      <c r="WQI255" s="29"/>
      <c r="WQJ255" s="29"/>
      <c r="WQK255" s="29"/>
      <c r="WQL255" s="29"/>
      <c r="WQM255" s="29"/>
      <c r="WQN255" s="29"/>
      <c r="WQO255" s="29"/>
      <c r="WQP255" s="29"/>
      <c r="WQQ255" s="29"/>
      <c r="WQR255" s="29"/>
      <c r="WQS255" s="29"/>
      <c r="WQT255" s="29"/>
      <c r="WQU255" s="29"/>
      <c r="WQV255" s="29"/>
      <c r="WQW255" s="29"/>
      <c r="WQX255" s="29"/>
      <c r="WQY255" s="29"/>
      <c r="WQZ255" s="29"/>
      <c r="WRA255" s="29"/>
      <c r="WRB255" s="29"/>
      <c r="WRC255" s="29"/>
      <c r="WRD255" s="29"/>
      <c r="WRE255" s="29"/>
      <c r="WRF255" s="29"/>
      <c r="WRG255" s="29"/>
      <c r="WRH255" s="29"/>
      <c r="WRI255" s="29"/>
      <c r="WRJ255" s="29"/>
      <c r="WRK255" s="29"/>
      <c r="WRL255" s="29"/>
      <c r="WRM255" s="29"/>
      <c r="WRN255" s="29"/>
      <c r="WRO255" s="29"/>
      <c r="WRP255" s="29"/>
      <c r="WRQ255" s="29"/>
      <c r="WRR255" s="29"/>
      <c r="WRS255" s="29"/>
      <c r="WRT255" s="29"/>
      <c r="WRU255" s="29"/>
      <c r="WRV255" s="29"/>
      <c r="WRW255" s="29"/>
      <c r="WRX255" s="29"/>
      <c r="WRY255" s="29"/>
      <c r="WRZ255" s="29"/>
      <c r="WSA255" s="29"/>
      <c r="WSB255" s="29"/>
      <c r="WSC255" s="29"/>
      <c r="WSD255" s="29"/>
      <c r="WSE255" s="29"/>
      <c r="WSF255" s="29"/>
      <c r="WSG255" s="29"/>
      <c r="WSH255" s="29"/>
      <c r="WSI255" s="29"/>
      <c r="WSJ255" s="29"/>
      <c r="WSK255" s="29"/>
      <c r="WSL255" s="29"/>
      <c r="WSM255" s="29"/>
      <c r="WSN255" s="29"/>
      <c r="WSO255" s="29"/>
      <c r="WSP255" s="29"/>
      <c r="WSQ255" s="29"/>
      <c r="WSR255" s="29"/>
      <c r="WSS255" s="29"/>
      <c r="WST255" s="29"/>
      <c r="WSU255" s="29"/>
      <c r="WSV255" s="29"/>
      <c r="WSW255" s="29"/>
      <c r="WSX255" s="29"/>
      <c r="WSY255" s="29"/>
      <c r="WSZ255" s="29"/>
      <c r="WTA255" s="29"/>
      <c r="WTB255" s="29"/>
      <c r="WTC255" s="29"/>
      <c r="WTD255" s="29"/>
      <c r="WTE255" s="29"/>
      <c r="WTF255" s="29"/>
      <c r="WTG255" s="29"/>
      <c r="WTH255" s="29"/>
      <c r="WTI255" s="29"/>
      <c r="WTJ255" s="29"/>
      <c r="WTK255" s="29"/>
      <c r="WTL255" s="29"/>
      <c r="WTM255" s="29"/>
      <c r="WTN255" s="29"/>
      <c r="WTO255" s="29"/>
      <c r="WTP255" s="29"/>
      <c r="WTQ255" s="29"/>
      <c r="WTR255" s="29"/>
      <c r="WTS255" s="29"/>
      <c r="WTT255" s="29"/>
      <c r="WTU255" s="29"/>
      <c r="WTV255" s="29"/>
      <c r="WTW255" s="29"/>
      <c r="WTX255" s="29"/>
      <c r="WTY255" s="29"/>
      <c r="WTZ255" s="29"/>
      <c r="WUA255" s="29"/>
      <c r="WUB255" s="29"/>
      <c r="WUC255" s="29"/>
      <c r="WUD255" s="29"/>
      <c r="WUE255" s="29"/>
      <c r="WUF255" s="29"/>
      <c r="WUG255" s="29"/>
      <c r="WUH255" s="29"/>
      <c r="WUI255" s="29"/>
      <c r="WUJ255" s="29"/>
      <c r="WUK255" s="29"/>
      <c r="WUL255" s="29"/>
      <c r="WUM255" s="29"/>
      <c r="WUN255" s="29"/>
      <c r="WUO255" s="29"/>
      <c r="WUP255" s="29"/>
      <c r="WUQ255" s="29"/>
      <c r="WUR255" s="29"/>
      <c r="WUS255" s="29"/>
      <c r="WUT255" s="29"/>
      <c r="WUU255" s="29"/>
      <c r="WUV255" s="29"/>
      <c r="WUW255" s="29"/>
      <c r="WUX255" s="29"/>
      <c r="WUY255" s="29"/>
      <c r="WUZ255" s="29"/>
      <c r="WVA255" s="29"/>
      <c r="WVB255" s="29"/>
      <c r="WVC255" s="29"/>
      <c r="WVD255" s="29"/>
      <c r="WVE255" s="29"/>
      <c r="WVF255" s="29"/>
      <c r="WVG255" s="29"/>
      <c r="WVH255" s="29"/>
      <c r="WVI255" s="29"/>
      <c r="WVJ255" s="29"/>
      <c r="WVK255" s="29"/>
      <c r="WVL255" s="29"/>
      <c r="WVM255" s="29"/>
      <c r="WVN255" s="29"/>
      <c r="WVO255" s="29"/>
      <c r="WVP255" s="29"/>
      <c r="WVQ255" s="29"/>
      <c r="WVR255" s="29"/>
      <c r="WVS255" s="29"/>
      <c r="WVT255" s="29"/>
      <c r="WVU255" s="29"/>
      <c r="WVV255" s="29"/>
      <c r="WVW255" s="29"/>
      <c r="WVX255" s="29"/>
      <c r="WVY255" s="29"/>
      <c r="WVZ255" s="29"/>
      <c r="WWA255" s="29"/>
      <c r="WWB255" s="29"/>
      <c r="WWC255" s="29"/>
      <c r="WWD255" s="29"/>
      <c r="WWE255" s="29"/>
      <c r="WWF255" s="29"/>
      <c r="WWG255" s="29"/>
      <c r="WWH255" s="29"/>
      <c r="WWI255" s="29"/>
      <c r="WWJ255" s="29"/>
      <c r="WWK255" s="29"/>
      <c r="WWL255" s="29"/>
      <c r="WWM255" s="29"/>
      <c r="WWN255" s="29"/>
      <c r="WWO255" s="29"/>
      <c r="WWP255" s="29"/>
      <c r="WWQ255" s="29"/>
      <c r="WWR255" s="29"/>
      <c r="WWS255" s="29"/>
      <c r="WWT255" s="29"/>
      <c r="WWU255" s="29"/>
      <c r="WWV255" s="29"/>
      <c r="WWW255" s="29"/>
      <c r="WWX255" s="29"/>
      <c r="WWY255" s="29"/>
      <c r="WWZ255" s="29"/>
      <c r="WXA255" s="29"/>
      <c r="WXB255" s="29"/>
      <c r="WXC255" s="29"/>
      <c r="WXD255" s="29"/>
      <c r="WXE255" s="29"/>
      <c r="WXF255" s="29"/>
      <c r="WXG255" s="29"/>
      <c r="WXH255" s="29"/>
      <c r="WXI255" s="29"/>
      <c r="WXJ255" s="29"/>
      <c r="WXK255" s="29"/>
      <c r="WXL255" s="29"/>
      <c r="WXM255" s="29"/>
      <c r="WXN255" s="29"/>
      <c r="WXO255" s="29"/>
      <c r="WXP255" s="29"/>
      <c r="WXQ255" s="29"/>
      <c r="WXR255" s="29"/>
      <c r="WXS255" s="29"/>
      <c r="WXT255" s="29"/>
      <c r="WXU255" s="29"/>
      <c r="WXV255" s="29"/>
      <c r="WXW255" s="29"/>
      <c r="WXX255" s="29"/>
      <c r="WXY255" s="29"/>
      <c r="WXZ255" s="29"/>
      <c r="WYA255" s="29"/>
      <c r="WYB255" s="29"/>
      <c r="WYC255" s="29"/>
      <c r="WYD255" s="29"/>
      <c r="WYE255" s="29"/>
      <c r="WYF255" s="29"/>
      <c r="WYG255" s="29"/>
      <c r="WYH255" s="29"/>
      <c r="WYI255" s="29"/>
      <c r="WYJ255" s="29"/>
      <c r="WYK255" s="29"/>
      <c r="WYL255" s="29"/>
      <c r="WYM255" s="29"/>
      <c r="WYN255" s="29"/>
      <c r="WYO255" s="29"/>
      <c r="WYP255" s="29"/>
      <c r="WYQ255" s="29"/>
      <c r="WYR255" s="29"/>
      <c r="WYS255" s="29"/>
      <c r="WYT255" s="29"/>
      <c r="WYU255" s="29"/>
      <c r="WYV255" s="29"/>
      <c r="WYW255" s="29"/>
      <c r="WYX255" s="29"/>
      <c r="WYY255" s="29"/>
      <c r="WYZ255" s="29"/>
      <c r="WZA255" s="29"/>
      <c r="WZB255" s="29"/>
      <c r="WZC255" s="29"/>
      <c r="WZD255" s="29"/>
      <c r="WZE255" s="29"/>
      <c r="WZF255" s="29"/>
      <c r="WZG255" s="29"/>
      <c r="WZH255" s="29"/>
      <c r="WZI255" s="29"/>
      <c r="WZJ255" s="29"/>
      <c r="WZK255" s="29"/>
      <c r="WZL255" s="29"/>
      <c r="WZM255" s="29"/>
      <c r="WZN255" s="29"/>
      <c r="WZO255" s="29"/>
      <c r="WZP255" s="29"/>
      <c r="WZQ255" s="29"/>
      <c r="WZR255" s="29"/>
      <c r="WZS255" s="29"/>
      <c r="WZT255" s="29"/>
      <c r="WZU255" s="29"/>
      <c r="WZV255" s="29"/>
      <c r="WZW255" s="29"/>
      <c r="WZX255" s="29"/>
      <c r="WZY255" s="29"/>
      <c r="WZZ255" s="29"/>
      <c r="XAA255" s="29"/>
      <c r="XAB255" s="29"/>
      <c r="XAC255" s="29"/>
      <c r="XAD255" s="29"/>
      <c r="XAE255" s="29"/>
      <c r="XAF255" s="29"/>
      <c r="XAG255" s="29"/>
      <c r="XAH255" s="29"/>
      <c r="XAI255" s="29"/>
      <c r="XAJ255" s="29"/>
      <c r="XAK255" s="29"/>
      <c r="XAL255" s="29"/>
      <c r="XAM255" s="29"/>
      <c r="XAN255" s="29"/>
      <c r="XAO255" s="29"/>
      <c r="XAP255" s="29"/>
      <c r="XAQ255" s="29"/>
      <c r="XAR255" s="29"/>
      <c r="XAS255" s="29"/>
      <c r="XAT255" s="29"/>
      <c r="XAU255" s="29"/>
      <c r="XAV255" s="29"/>
      <c r="XAW255" s="29"/>
      <c r="XAX255" s="29"/>
      <c r="XAY255" s="29"/>
      <c r="XAZ255" s="29"/>
      <c r="XBA255" s="29"/>
      <c r="XBB255" s="29"/>
      <c r="XBC255" s="29"/>
      <c r="XBD255" s="29"/>
      <c r="XBE255" s="29"/>
      <c r="XBF255" s="29"/>
      <c r="XBG255" s="29"/>
      <c r="XBH255" s="29"/>
      <c r="XBI255" s="29"/>
      <c r="XBJ255" s="29"/>
      <c r="XBK255" s="29"/>
      <c r="XBL255" s="29"/>
      <c r="XBM255" s="29"/>
      <c r="XBN255" s="29"/>
      <c r="XBO255" s="29"/>
      <c r="XBP255" s="29"/>
      <c r="XBQ255" s="29"/>
      <c r="XBR255" s="29"/>
      <c r="XBS255" s="29"/>
      <c r="XBT255" s="29"/>
      <c r="XBU255" s="29"/>
      <c r="XBV255" s="29"/>
      <c r="XBW255" s="29"/>
      <c r="XBX255" s="29"/>
      <c r="XBY255" s="29"/>
      <c r="XBZ255" s="29"/>
      <c r="XCA255" s="29"/>
      <c r="XCB255" s="29"/>
      <c r="XCC255" s="29"/>
      <c r="XCD255" s="29"/>
      <c r="XCE255" s="29"/>
      <c r="XCF255" s="29"/>
      <c r="XCG255" s="29"/>
      <c r="XCH255" s="29"/>
      <c r="XCI255" s="29"/>
      <c r="XCJ255" s="29"/>
      <c r="XCK255" s="29"/>
      <c r="XCL255" s="29"/>
      <c r="XCM255" s="29"/>
      <c r="XCN255" s="29"/>
      <c r="XCO255" s="29"/>
      <c r="XCP255" s="29"/>
      <c r="XCQ255" s="29"/>
      <c r="XCR255" s="29"/>
      <c r="XCS255" s="29"/>
      <c r="XCT255" s="29"/>
      <c r="XCU255" s="29"/>
      <c r="XCV255" s="29"/>
      <c r="XCW255" s="29"/>
      <c r="XCX255" s="29"/>
      <c r="XCY255" s="29"/>
      <c r="XCZ255" s="29"/>
      <c r="XDA255" s="29"/>
      <c r="XDB255" s="29"/>
      <c r="XDC255" s="29"/>
      <c r="XDD255" s="29"/>
      <c r="XDE255" s="29"/>
      <c r="XDF255" s="29"/>
      <c r="XDG255" s="29"/>
      <c r="XDH255" s="29"/>
      <c r="XDI255" s="29"/>
      <c r="XDJ255" s="29"/>
      <c r="XDK255" s="29"/>
      <c r="XDL255" s="29"/>
      <c r="XDM255" s="29"/>
      <c r="XDN255" s="29"/>
      <c r="XDO255" s="29"/>
      <c r="XDP255" s="29"/>
      <c r="XDQ255" s="29"/>
      <c r="XDR255" s="29"/>
      <c r="XDS255" s="29"/>
      <c r="XDT255" s="29"/>
      <c r="XDU255" s="29"/>
      <c r="XDV255" s="29"/>
      <c r="XDW255" s="29"/>
      <c r="XDX255" s="29"/>
      <c r="XDY255" s="29"/>
      <c r="XDZ255" s="29"/>
      <c r="XEA255" s="29"/>
      <c r="XEB255" s="29"/>
      <c r="XEC255" s="29"/>
      <c r="XED255" s="29"/>
      <c r="XEE255" s="29"/>
      <c r="XEF255" s="29"/>
      <c r="XEG255" s="29"/>
      <c r="XEH255" s="29"/>
      <c r="XEI255" s="29"/>
      <c r="XEJ255" s="29"/>
      <c r="XEK255" s="29"/>
      <c r="XEL255" s="29"/>
      <c r="XEM255" s="29"/>
      <c r="XEN255" s="29"/>
      <c r="XEO255" s="29"/>
      <c r="XEP255" s="29"/>
      <c r="XEQ255" s="29"/>
      <c r="XER255" s="29"/>
      <c r="XES255" s="29"/>
      <c r="XET255" s="29"/>
      <c r="XEU255" s="29"/>
      <c r="XEV255" s="29"/>
      <c r="XEW255" s="29"/>
      <c r="XEX255" s="29"/>
      <c r="XEY255" s="29"/>
      <c r="XEZ255" s="29"/>
      <c r="XFA255" s="29"/>
      <c r="XFB255" s="29"/>
      <c r="XFC255" s="29"/>
    </row>
    <row r="256" spans="1:16383" s="29" customFormat="1" x14ac:dyDescent="0.25">
      <c r="A256" s="24" t="s">
        <v>1274</v>
      </c>
      <c r="B256" s="28">
        <v>44840</v>
      </c>
      <c r="C256" s="24" t="s">
        <v>1350</v>
      </c>
      <c r="D256" s="24" t="s">
        <v>47</v>
      </c>
      <c r="E256" s="24" t="s">
        <v>1351</v>
      </c>
      <c r="F256" s="24" t="s">
        <v>1429</v>
      </c>
      <c r="G256" s="24" t="s">
        <v>63</v>
      </c>
      <c r="H256" s="24" t="s">
        <v>51</v>
      </c>
      <c r="I256" s="26" t="s">
        <v>1454</v>
      </c>
      <c r="J256" s="26" t="s">
        <v>51</v>
      </c>
      <c r="K256" s="26" t="s">
        <v>1455</v>
      </c>
      <c r="L256" s="26" t="s">
        <v>342</v>
      </c>
      <c r="M256" s="26">
        <v>79</v>
      </c>
      <c r="N256" s="24" t="s">
        <v>66</v>
      </c>
      <c r="O256" s="24" t="s">
        <v>1456</v>
      </c>
      <c r="P256" s="24" t="s">
        <v>1457</v>
      </c>
      <c r="Q256" s="26">
        <f t="shared" si="18"/>
        <v>-78.995709999999988</v>
      </c>
      <c r="R256" s="26">
        <v>0</v>
      </c>
      <c r="S256" s="26">
        <v>-59.987949999999998</v>
      </c>
      <c r="T256" s="26">
        <v>0</v>
      </c>
      <c r="U256" s="24" t="s">
        <v>53</v>
      </c>
      <c r="V256" s="9">
        <f t="shared" si="14"/>
        <v>0</v>
      </c>
      <c r="W256" s="26">
        <v>-16.385999999999999</v>
      </c>
      <c r="X256" s="24" t="s">
        <v>54</v>
      </c>
      <c r="Y256" s="9">
        <f t="shared" si="15"/>
        <v>-2.6217600000000001</v>
      </c>
      <c r="Z256" s="26">
        <v>0</v>
      </c>
      <c r="AA256" s="24" t="s">
        <v>53</v>
      </c>
      <c r="AB256" s="26">
        <v>0</v>
      </c>
      <c r="AC256" s="26">
        <v>0</v>
      </c>
      <c r="AD256" s="24" t="s">
        <v>53</v>
      </c>
      <c r="AE256" s="26">
        <v>0</v>
      </c>
      <c r="AF256" s="24">
        <v>0</v>
      </c>
      <c r="AG256" s="24" t="s">
        <v>53</v>
      </c>
      <c r="AH256" s="26">
        <v>0</v>
      </c>
      <c r="AI256" s="26">
        <v>0</v>
      </c>
      <c r="AJ256" s="24" t="s">
        <v>53</v>
      </c>
      <c r="AK256" s="26">
        <v>0</v>
      </c>
      <c r="AL256" s="26">
        <v>0</v>
      </c>
      <c r="AM256" s="25" t="s">
        <v>51</v>
      </c>
      <c r="AN256" s="24" t="s">
        <v>51</v>
      </c>
      <c r="AO256" s="25" t="s">
        <v>51</v>
      </c>
      <c r="AP256" s="24" t="s">
        <v>51</v>
      </c>
    </row>
    <row r="257" spans="1:42" s="27" customFormat="1" x14ac:dyDescent="0.25">
      <c r="A257" s="24" t="s">
        <v>1275</v>
      </c>
      <c r="B257" s="28">
        <v>44840</v>
      </c>
      <c r="C257" s="24" t="s">
        <v>1596</v>
      </c>
      <c r="D257" s="24" t="s">
        <v>47</v>
      </c>
      <c r="E257" s="24" t="s">
        <v>1597</v>
      </c>
      <c r="F257" s="24" t="s">
        <v>1845</v>
      </c>
      <c r="G257" s="24" t="s">
        <v>49</v>
      </c>
      <c r="H257" s="24" t="s">
        <v>1880</v>
      </c>
      <c r="I257" s="26"/>
      <c r="J257" s="26"/>
      <c r="K257" s="26"/>
      <c r="L257" s="26"/>
      <c r="M257" s="26">
        <v>0</v>
      </c>
      <c r="N257" s="24"/>
      <c r="O257" s="24" t="s">
        <v>846</v>
      </c>
      <c r="P257" s="24"/>
      <c r="Q257" s="26">
        <f t="shared" si="18"/>
        <v>0</v>
      </c>
      <c r="R257" s="26">
        <v>0</v>
      </c>
      <c r="S257" s="26">
        <v>0</v>
      </c>
      <c r="T257" s="26">
        <v>0</v>
      </c>
      <c r="U257" s="24" t="s">
        <v>53</v>
      </c>
      <c r="V257" s="9">
        <f t="shared" si="14"/>
        <v>0</v>
      </c>
      <c r="W257" s="26">
        <v>0</v>
      </c>
      <c r="X257" s="24" t="s">
        <v>53</v>
      </c>
      <c r="Y257" s="9">
        <f t="shared" si="15"/>
        <v>0</v>
      </c>
      <c r="Z257" s="26">
        <v>0</v>
      </c>
      <c r="AA257" s="24" t="s">
        <v>53</v>
      </c>
      <c r="AB257" s="26">
        <v>0</v>
      </c>
      <c r="AC257" s="26">
        <v>0</v>
      </c>
      <c r="AD257" s="24" t="s">
        <v>53</v>
      </c>
      <c r="AE257" s="26">
        <v>0</v>
      </c>
      <c r="AF257" s="24">
        <v>0</v>
      </c>
      <c r="AG257" s="24" t="s">
        <v>53</v>
      </c>
      <c r="AH257" s="26">
        <v>0</v>
      </c>
      <c r="AI257" s="26">
        <v>0</v>
      </c>
      <c r="AJ257" s="24" t="s">
        <v>53</v>
      </c>
      <c r="AK257" s="26">
        <v>0</v>
      </c>
      <c r="AL257" s="26">
        <v>0</v>
      </c>
      <c r="AM257" s="25"/>
      <c r="AN257" s="24"/>
      <c r="AO257" s="25"/>
      <c r="AP257" s="24"/>
    </row>
    <row r="258" spans="1:42" s="27" customFormat="1" x14ac:dyDescent="0.25">
      <c r="A258" s="24" t="s">
        <v>1276</v>
      </c>
      <c r="B258" s="28">
        <v>44840</v>
      </c>
      <c r="C258" s="24" t="s">
        <v>808</v>
      </c>
      <c r="D258" s="24" t="s">
        <v>935</v>
      </c>
      <c r="E258" s="24" t="s">
        <v>936</v>
      </c>
      <c r="F258" s="24" t="s">
        <v>1014</v>
      </c>
      <c r="G258" s="24" t="s">
        <v>49</v>
      </c>
      <c r="H258" s="24" t="s">
        <v>1015</v>
      </c>
      <c r="I258" s="26" t="s">
        <v>51</v>
      </c>
      <c r="J258" s="26" t="s">
        <v>51</v>
      </c>
      <c r="K258" s="26" t="s">
        <v>51</v>
      </c>
      <c r="L258" s="26" t="s">
        <v>51</v>
      </c>
      <c r="M258" s="26">
        <v>0</v>
      </c>
      <c r="N258" s="24" t="s">
        <v>51</v>
      </c>
      <c r="O258" s="24" t="s">
        <v>52</v>
      </c>
      <c r="P258" s="24" t="s">
        <v>51</v>
      </c>
      <c r="Q258" s="26">
        <f t="shared" si="18"/>
        <v>3950.6403479999999</v>
      </c>
      <c r="R258" s="26">
        <v>0</v>
      </c>
      <c r="S258" s="26">
        <v>3408.92</v>
      </c>
      <c r="T258" s="26">
        <v>0</v>
      </c>
      <c r="U258" s="24" t="s">
        <v>53</v>
      </c>
      <c r="V258" s="9">
        <f t="shared" si="14"/>
        <v>0</v>
      </c>
      <c r="W258" s="26">
        <v>467.00029999999987</v>
      </c>
      <c r="X258" s="24" t="s">
        <v>53</v>
      </c>
      <c r="Y258" s="9">
        <f t="shared" si="15"/>
        <v>74.720047999999977</v>
      </c>
      <c r="Z258" s="26">
        <v>0</v>
      </c>
      <c r="AA258" s="24" t="s">
        <v>53</v>
      </c>
      <c r="AB258" s="26">
        <v>0</v>
      </c>
      <c r="AC258" s="26">
        <v>0</v>
      </c>
      <c r="AD258" s="24" t="s">
        <v>53</v>
      </c>
      <c r="AE258" s="26">
        <v>0</v>
      </c>
      <c r="AF258" s="24">
        <v>0</v>
      </c>
      <c r="AG258" s="24" t="s">
        <v>53</v>
      </c>
      <c r="AH258" s="26">
        <v>0</v>
      </c>
      <c r="AI258" s="26">
        <v>0</v>
      </c>
      <c r="AJ258" s="24" t="s">
        <v>53</v>
      </c>
      <c r="AK258" s="26">
        <v>0</v>
      </c>
      <c r="AL258" s="26">
        <v>0</v>
      </c>
      <c r="AM258" s="25" t="s">
        <v>51</v>
      </c>
      <c r="AN258" s="24" t="s">
        <v>51</v>
      </c>
      <c r="AO258" s="25" t="s">
        <v>51</v>
      </c>
      <c r="AP258" s="24" t="s">
        <v>51</v>
      </c>
    </row>
    <row r="259" spans="1:42" s="27" customFormat="1" x14ac:dyDescent="0.25">
      <c r="A259" s="24" t="s">
        <v>1277</v>
      </c>
      <c r="B259" s="28">
        <v>44840</v>
      </c>
      <c r="C259" s="24" t="s">
        <v>1350</v>
      </c>
      <c r="D259" s="24" t="s">
        <v>935</v>
      </c>
      <c r="E259" s="24" t="s">
        <v>1354</v>
      </c>
      <c r="F259" s="24" t="s">
        <v>1458</v>
      </c>
      <c r="G259" s="24" t="s">
        <v>49</v>
      </c>
      <c r="H259" s="24" t="s">
        <v>1459</v>
      </c>
      <c r="I259" s="26" t="s">
        <v>51</v>
      </c>
      <c r="J259" s="26" t="s">
        <v>51</v>
      </c>
      <c r="K259" s="26" t="s">
        <v>51</v>
      </c>
      <c r="L259" s="26" t="s">
        <v>51</v>
      </c>
      <c r="M259" s="26">
        <v>0</v>
      </c>
      <c r="N259" s="24" t="s">
        <v>51</v>
      </c>
      <c r="O259" s="24" t="s">
        <v>52</v>
      </c>
      <c r="P259" s="24" t="s">
        <v>51</v>
      </c>
      <c r="Q259" s="26">
        <f t="shared" si="18"/>
        <v>3951.5291999999999</v>
      </c>
      <c r="R259" s="26">
        <v>0</v>
      </c>
      <c r="S259" s="26">
        <v>3254.23</v>
      </c>
      <c r="T259" s="26">
        <v>0</v>
      </c>
      <c r="U259" s="24" t="s">
        <v>53</v>
      </c>
      <c r="V259" s="9">
        <f t="shared" si="14"/>
        <v>0</v>
      </c>
      <c r="W259" s="26">
        <v>601.12</v>
      </c>
      <c r="X259" s="24" t="s">
        <v>54</v>
      </c>
      <c r="Y259" s="9">
        <f t="shared" si="15"/>
        <v>96.179200000000009</v>
      </c>
      <c r="Z259" s="26">
        <v>0</v>
      </c>
      <c r="AA259" s="24" t="s">
        <v>53</v>
      </c>
      <c r="AB259" s="26">
        <v>0</v>
      </c>
      <c r="AC259" s="26">
        <v>0</v>
      </c>
      <c r="AD259" s="24" t="s">
        <v>53</v>
      </c>
      <c r="AE259" s="26">
        <v>0</v>
      </c>
      <c r="AF259" s="24">
        <v>0</v>
      </c>
      <c r="AG259" s="24" t="s">
        <v>53</v>
      </c>
      <c r="AH259" s="26">
        <v>0</v>
      </c>
      <c r="AI259" s="26">
        <v>0</v>
      </c>
      <c r="AJ259" s="24" t="s">
        <v>53</v>
      </c>
      <c r="AK259" s="26">
        <v>0</v>
      </c>
      <c r="AL259" s="26">
        <v>0</v>
      </c>
      <c r="AM259" s="25" t="s">
        <v>51</v>
      </c>
      <c r="AN259" s="24" t="s">
        <v>51</v>
      </c>
      <c r="AO259" s="25" t="s">
        <v>51</v>
      </c>
      <c r="AP259" s="24" t="s">
        <v>51</v>
      </c>
    </row>
    <row r="260" spans="1:42" s="27" customFormat="1" x14ac:dyDescent="0.25">
      <c r="A260" s="24" t="s">
        <v>1278</v>
      </c>
      <c r="B260" s="28">
        <v>44840</v>
      </c>
      <c r="C260" s="24" t="s">
        <v>1350</v>
      </c>
      <c r="D260" s="24" t="s">
        <v>935</v>
      </c>
      <c r="E260" s="24" t="s">
        <v>1354</v>
      </c>
      <c r="F260" s="24" t="s">
        <v>1458</v>
      </c>
      <c r="G260" s="24" t="s">
        <v>49</v>
      </c>
      <c r="H260" s="24" t="s">
        <v>1460</v>
      </c>
      <c r="I260" s="26" t="s">
        <v>51</v>
      </c>
      <c r="J260" s="26" t="s">
        <v>51</v>
      </c>
      <c r="K260" s="26" t="s">
        <v>51</v>
      </c>
      <c r="L260" s="26" t="s">
        <v>51</v>
      </c>
      <c r="M260" s="26">
        <v>0</v>
      </c>
      <c r="N260" s="24" t="s">
        <v>51</v>
      </c>
      <c r="O260" s="24" t="s">
        <v>1461</v>
      </c>
      <c r="P260" s="24" t="s">
        <v>1462</v>
      </c>
      <c r="Q260" s="26">
        <f t="shared" si="18"/>
        <v>13.8</v>
      </c>
      <c r="R260" s="26">
        <v>0</v>
      </c>
      <c r="S260" s="26">
        <v>13.8</v>
      </c>
      <c r="T260" s="26">
        <v>0</v>
      </c>
      <c r="U260" s="24" t="s">
        <v>53</v>
      </c>
      <c r="V260" s="9">
        <f t="shared" si="14"/>
        <v>0</v>
      </c>
      <c r="W260" s="26">
        <v>0</v>
      </c>
      <c r="X260" s="24" t="s">
        <v>53</v>
      </c>
      <c r="Y260" s="9">
        <f t="shared" si="15"/>
        <v>0</v>
      </c>
      <c r="Z260" s="26">
        <v>0</v>
      </c>
      <c r="AA260" s="24" t="s">
        <v>53</v>
      </c>
      <c r="AB260" s="26">
        <v>0</v>
      </c>
      <c r="AC260" s="26">
        <v>0</v>
      </c>
      <c r="AD260" s="24" t="s">
        <v>53</v>
      </c>
      <c r="AE260" s="26">
        <v>0</v>
      </c>
      <c r="AF260" s="24">
        <v>0</v>
      </c>
      <c r="AG260" s="24" t="s">
        <v>53</v>
      </c>
      <c r="AH260" s="26">
        <v>0</v>
      </c>
      <c r="AI260" s="26">
        <v>0</v>
      </c>
      <c r="AJ260" s="24" t="s">
        <v>53</v>
      </c>
      <c r="AK260" s="26">
        <v>0</v>
      </c>
      <c r="AL260" s="26">
        <v>0</v>
      </c>
      <c r="AM260" s="25" t="s">
        <v>51</v>
      </c>
      <c r="AN260" s="24" t="s">
        <v>51</v>
      </c>
      <c r="AO260" s="25" t="s">
        <v>51</v>
      </c>
      <c r="AP260" s="24" t="s">
        <v>51</v>
      </c>
    </row>
    <row r="261" spans="1:42" s="27" customFormat="1" x14ac:dyDescent="0.25">
      <c r="A261" s="24" t="s">
        <v>1279</v>
      </c>
      <c r="B261" s="28">
        <v>44840</v>
      </c>
      <c r="C261" s="24" t="s">
        <v>1350</v>
      </c>
      <c r="D261" s="24" t="s">
        <v>935</v>
      </c>
      <c r="E261" s="24" t="s">
        <v>1354</v>
      </c>
      <c r="F261" s="24" t="s">
        <v>1458</v>
      </c>
      <c r="G261" s="24" t="s">
        <v>49</v>
      </c>
      <c r="H261" s="24" t="s">
        <v>1463</v>
      </c>
      <c r="I261" s="26" t="s">
        <v>51</v>
      </c>
      <c r="J261" s="26" t="s">
        <v>51</v>
      </c>
      <c r="K261" s="26" t="s">
        <v>51</v>
      </c>
      <c r="L261" s="26" t="s">
        <v>51</v>
      </c>
      <c r="M261" s="26">
        <v>0</v>
      </c>
      <c r="N261" s="24" t="s">
        <v>51</v>
      </c>
      <c r="O261" s="24" t="s">
        <v>1464</v>
      </c>
      <c r="P261" s="24" t="s">
        <v>1465</v>
      </c>
      <c r="Q261" s="26">
        <f t="shared" si="18"/>
        <v>23.798000000000002</v>
      </c>
      <c r="R261" s="26">
        <v>0</v>
      </c>
      <c r="S261" s="26">
        <v>8.9499999999999993</v>
      </c>
      <c r="T261" s="26">
        <v>0</v>
      </c>
      <c r="U261" s="24" t="s">
        <v>53</v>
      </c>
      <c r="V261" s="9">
        <f t="shared" si="14"/>
        <v>0</v>
      </c>
      <c r="W261" s="26">
        <v>12.8</v>
      </c>
      <c r="X261" s="24" t="s">
        <v>54</v>
      </c>
      <c r="Y261" s="9">
        <f t="shared" si="15"/>
        <v>2.048</v>
      </c>
      <c r="Z261" s="26">
        <v>0</v>
      </c>
      <c r="AA261" s="24" t="s">
        <v>53</v>
      </c>
      <c r="AB261" s="26">
        <v>0</v>
      </c>
      <c r="AC261" s="26">
        <v>0</v>
      </c>
      <c r="AD261" s="24" t="s">
        <v>53</v>
      </c>
      <c r="AE261" s="26">
        <v>0</v>
      </c>
      <c r="AF261" s="24">
        <v>0</v>
      </c>
      <c r="AG261" s="24" t="s">
        <v>53</v>
      </c>
      <c r="AH261" s="26">
        <v>0</v>
      </c>
      <c r="AI261" s="26">
        <v>0</v>
      </c>
      <c r="AJ261" s="24" t="s">
        <v>53</v>
      </c>
      <c r="AK261" s="26">
        <v>0</v>
      </c>
      <c r="AL261" s="26">
        <v>0</v>
      </c>
      <c r="AM261" s="25" t="s">
        <v>51</v>
      </c>
      <c r="AN261" s="24" t="s">
        <v>51</v>
      </c>
      <c r="AO261" s="25" t="s">
        <v>51</v>
      </c>
      <c r="AP261" s="24" t="s">
        <v>51</v>
      </c>
    </row>
    <row r="262" spans="1:42" s="27" customFormat="1" x14ac:dyDescent="0.25">
      <c r="A262" s="24" t="s">
        <v>1280</v>
      </c>
      <c r="B262" s="28">
        <v>44840</v>
      </c>
      <c r="C262" s="24" t="s">
        <v>1596</v>
      </c>
      <c r="D262" s="24" t="s">
        <v>935</v>
      </c>
      <c r="E262" s="24" t="s">
        <v>1600</v>
      </c>
      <c r="F262" s="24" t="s">
        <v>1598</v>
      </c>
      <c r="G262" s="24" t="s">
        <v>49</v>
      </c>
      <c r="H262" s="24" t="s">
        <v>1724</v>
      </c>
      <c r="I262" s="26" t="s">
        <v>51</v>
      </c>
      <c r="J262" s="26" t="s">
        <v>51</v>
      </c>
      <c r="K262" s="26" t="s">
        <v>51</v>
      </c>
      <c r="L262" s="26" t="s">
        <v>51</v>
      </c>
      <c r="M262" s="26">
        <v>0</v>
      </c>
      <c r="N262" s="24" t="s">
        <v>51</v>
      </c>
      <c r="O262" s="24" t="s">
        <v>52</v>
      </c>
      <c r="P262" s="24" t="s">
        <v>51</v>
      </c>
      <c r="Q262" s="26">
        <f t="shared" si="18"/>
        <v>553.20429999999999</v>
      </c>
      <c r="R262" s="26">
        <v>0</v>
      </c>
      <c r="S262" s="26">
        <v>437.57549999999998</v>
      </c>
      <c r="T262" s="26">
        <v>0</v>
      </c>
      <c r="U262" s="24" t="s">
        <v>53</v>
      </c>
      <c r="V262" s="9">
        <f t="shared" si="14"/>
        <v>0</v>
      </c>
      <c r="W262" s="26">
        <v>99.679999999999993</v>
      </c>
      <c r="X262" s="24" t="s">
        <v>54</v>
      </c>
      <c r="Y262" s="9">
        <f t="shared" si="15"/>
        <v>15.948799999999999</v>
      </c>
      <c r="Z262" s="26">
        <v>0</v>
      </c>
      <c r="AA262" s="24" t="s">
        <v>53</v>
      </c>
      <c r="AB262" s="26">
        <v>0</v>
      </c>
      <c r="AC262" s="26">
        <v>0</v>
      </c>
      <c r="AD262" s="24" t="s">
        <v>53</v>
      </c>
      <c r="AE262" s="26">
        <v>0</v>
      </c>
      <c r="AF262" s="24">
        <v>0</v>
      </c>
      <c r="AG262" s="24" t="s">
        <v>53</v>
      </c>
      <c r="AH262" s="26">
        <v>0</v>
      </c>
      <c r="AI262" s="26">
        <v>0</v>
      </c>
      <c r="AJ262" s="24" t="s">
        <v>53</v>
      </c>
      <c r="AK262" s="26">
        <v>0</v>
      </c>
      <c r="AL262" s="26">
        <v>0</v>
      </c>
      <c r="AM262" s="25" t="s">
        <v>51</v>
      </c>
      <c r="AN262" s="24" t="s">
        <v>51</v>
      </c>
      <c r="AO262" s="25" t="s">
        <v>51</v>
      </c>
      <c r="AP262" s="24" t="s">
        <v>51</v>
      </c>
    </row>
    <row r="263" spans="1:42" s="27" customFormat="1" x14ac:dyDescent="0.25">
      <c r="A263" s="24" t="s">
        <v>1281</v>
      </c>
      <c r="B263" s="28">
        <v>44840</v>
      </c>
      <c r="C263" s="24" t="s">
        <v>1596</v>
      </c>
      <c r="D263" s="24" t="s">
        <v>935</v>
      </c>
      <c r="E263" s="24" t="s">
        <v>1600</v>
      </c>
      <c r="F263" s="24" t="s">
        <v>1598</v>
      </c>
      <c r="G263" s="24" t="s">
        <v>49</v>
      </c>
      <c r="H263" s="24" t="s">
        <v>1725</v>
      </c>
      <c r="I263" s="26" t="s">
        <v>51</v>
      </c>
      <c r="J263" s="26" t="s">
        <v>51</v>
      </c>
      <c r="K263" s="26" t="s">
        <v>51</v>
      </c>
      <c r="L263" s="26" t="s">
        <v>51</v>
      </c>
      <c r="M263" s="26">
        <v>0</v>
      </c>
      <c r="N263" s="24" t="s">
        <v>51</v>
      </c>
      <c r="O263" s="24" t="s">
        <v>1726</v>
      </c>
      <c r="P263" s="24" t="s">
        <v>1727</v>
      </c>
      <c r="Q263" s="26">
        <f t="shared" si="18"/>
        <v>148.02000000000001</v>
      </c>
      <c r="R263" s="26">
        <v>0</v>
      </c>
      <c r="S263" s="26">
        <v>148.02000000000001</v>
      </c>
      <c r="T263" s="26">
        <v>0</v>
      </c>
      <c r="U263" s="24" t="s">
        <v>53</v>
      </c>
      <c r="V263" s="9">
        <f t="shared" si="14"/>
        <v>0</v>
      </c>
      <c r="W263" s="26">
        <v>0</v>
      </c>
      <c r="X263" s="24" t="s">
        <v>53</v>
      </c>
      <c r="Y263" s="9">
        <f t="shared" si="15"/>
        <v>0</v>
      </c>
      <c r="Z263" s="26">
        <v>0</v>
      </c>
      <c r="AA263" s="24" t="s">
        <v>53</v>
      </c>
      <c r="AB263" s="26">
        <v>0</v>
      </c>
      <c r="AC263" s="26">
        <v>0</v>
      </c>
      <c r="AD263" s="24" t="s">
        <v>53</v>
      </c>
      <c r="AE263" s="26">
        <v>0</v>
      </c>
      <c r="AF263" s="24">
        <v>0</v>
      </c>
      <c r="AG263" s="24" t="s">
        <v>53</v>
      </c>
      <c r="AH263" s="26">
        <v>0</v>
      </c>
      <c r="AI263" s="26">
        <v>0</v>
      </c>
      <c r="AJ263" s="24" t="s">
        <v>53</v>
      </c>
      <c r="AK263" s="26">
        <v>0</v>
      </c>
      <c r="AL263" s="26">
        <v>0</v>
      </c>
      <c r="AM263" s="25" t="s">
        <v>51</v>
      </c>
      <c r="AN263" s="24" t="s">
        <v>51</v>
      </c>
      <c r="AO263" s="25" t="s">
        <v>51</v>
      </c>
      <c r="AP263" s="24" t="s">
        <v>51</v>
      </c>
    </row>
    <row r="264" spans="1:42" s="27" customFormat="1" x14ac:dyDescent="0.25">
      <c r="A264" s="24" t="s">
        <v>1282</v>
      </c>
      <c r="B264" s="28">
        <v>44840</v>
      </c>
      <c r="C264" s="24" t="s">
        <v>1596</v>
      </c>
      <c r="D264" s="24" t="s">
        <v>935</v>
      </c>
      <c r="E264" s="24" t="s">
        <v>1600</v>
      </c>
      <c r="F264" s="24" t="s">
        <v>1598</v>
      </c>
      <c r="G264" s="24" t="s">
        <v>49</v>
      </c>
      <c r="H264" s="24" t="s">
        <v>1728</v>
      </c>
      <c r="I264" s="26" t="s">
        <v>51</v>
      </c>
      <c r="J264" s="26" t="s">
        <v>51</v>
      </c>
      <c r="K264" s="26" t="s">
        <v>51</v>
      </c>
      <c r="L264" s="26" t="s">
        <v>51</v>
      </c>
      <c r="M264" s="26">
        <v>0</v>
      </c>
      <c r="N264" s="24" t="s">
        <v>51</v>
      </c>
      <c r="O264" s="24" t="s">
        <v>52</v>
      </c>
      <c r="P264" s="24" t="s">
        <v>51</v>
      </c>
      <c r="Q264" s="26">
        <f t="shared" si="18"/>
        <v>4196.7096860000001</v>
      </c>
      <c r="R264" s="26">
        <v>0</v>
      </c>
      <c r="S264" s="26">
        <v>2856.8217</v>
      </c>
      <c r="T264" s="26">
        <v>0</v>
      </c>
      <c r="U264" s="24" t="s">
        <v>53</v>
      </c>
      <c r="V264" s="9">
        <f t="shared" si="14"/>
        <v>0</v>
      </c>
      <c r="W264" s="26">
        <v>1155.0758500000002</v>
      </c>
      <c r="X264" s="24" t="s">
        <v>54</v>
      </c>
      <c r="Y264" s="9">
        <f t="shared" si="15"/>
        <v>184.81213600000004</v>
      </c>
      <c r="Z264" s="26">
        <v>0</v>
      </c>
      <c r="AA264" s="24" t="s">
        <v>53</v>
      </c>
      <c r="AB264" s="26">
        <v>0</v>
      </c>
      <c r="AC264" s="26">
        <v>0</v>
      </c>
      <c r="AD264" s="24" t="s">
        <v>53</v>
      </c>
      <c r="AE264" s="26">
        <v>0</v>
      </c>
      <c r="AF264" s="24">
        <v>0</v>
      </c>
      <c r="AG264" s="24" t="s">
        <v>53</v>
      </c>
      <c r="AH264" s="26">
        <v>0</v>
      </c>
      <c r="AI264" s="26">
        <v>0</v>
      </c>
      <c r="AJ264" s="24" t="s">
        <v>53</v>
      </c>
      <c r="AK264" s="26">
        <v>0</v>
      </c>
      <c r="AL264" s="26">
        <v>0</v>
      </c>
      <c r="AM264" s="25" t="s">
        <v>51</v>
      </c>
      <c r="AN264" s="24" t="s">
        <v>51</v>
      </c>
      <c r="AO264" s="25" t="s">
        <v>51</v>
      </c>
      <c r="AP264" s="24" t="s">
        <v>51</v>
      </c>
    </row>
    <row r="265" spans="1:42" s="1" customFormat="1" x14ac:dyDescent="0.25">
      <c r="A265" s="24" t="s">
        <v>1283</v>
      </c>
      <c r="B265" s="2">
        <v>44840</v>
      </c>
      <c r="C265" s="3" t="s">
        <v>808</v>
      </c>
      <c r="D265" s="3" t="s">
        <v>90</v>
      </c>
      <c r="E265" s="3" t="s">
        <v>97</v>
      </c>
      <c r="F265" s="3" t="s">
        <v>876</v>
      </c>
      <c r="G265" s="3" t="s">
        <v>49</v>
      </c>
      <c r="H265" s="3" t="s">
        <v>364</v>
      </c>
      <c r="I265" s="9" t="s">
        <v>51</v>
      </c>
      <c r="J265" s="9" t="s">
        <v>51</v>
      </c>
      <c r="K265" s="9" t="s">
        <v>51</v>
      </c>
      <c r="L265" s="9" t="s">
        <v>51</v>
      </c>
      <c r="M265" s="9">
        <v>0</v>
      </c>
      <c r="N265" s="3" t="s">
        <v>51</v>
      </c>
      <c r="O265" s="3" t="s">
        <v>52</v>
      </c>
      <c r="P265" s="3" t="s">
        <v>51</v>
      </c>
      <c r="Q265" s="9">
        <v>7180.5057000000015</v>
      </c>
      <c r="R265" s="9">
        <v>0</v>
      </c>
      <c r="S265" s="9">
        <v>5320.2807499999999</v>
      </c>
      <c r="T265" s="9">
        <v>0</v>
      </c>
      <c r="U265" s="3" t="s">
        <v>53</v>
      </c>
      <c r="V265" s="9">
        <f t="shared" ref="V265:V328" si="19">+T265*16%</f>
        <v>0</v>
      </c>
      <c r="W265" s="9">
        <v>1603.6421499999999</v>
      </c>
      <c r="X265" s="3" t="s">
        <v>54</v>
      </c>
      <c r="Y265" s="9">
        <f t="shared" ref="Y265:Y328" si="20">+W265*16%</f>
        <v>256.58274399999999</v>
      </c>
      <c r="Z265" s="9">
        <v>0</v>
      </c>
      <c r="AA265" s="3" t="s">
        <v>53</v>
      </c>
      <c r="AB265" s="9">
        <v>0</v>
      </c>
      <c r="AC265" s="9">
        <v>0</v>
      </c>
      <c r="AD265" s="3" t="s">
        <v>53</v>
      </c>
      <c r="AE265" s="9">
        <v>0</v>
      </c>
      <c r="AF265" s="3">
        <v>0</v>
      </c>
      <c r="AG265" s="3" t="s">
        <v>53</v>
      </c>
      <c r="AH265" s="9">
        <v>0</v>
      </c>
      <c r="AI265" s="9">
        <v>0</v>
      </c>
      <c r="AJ265" s="3" t="s">
        <v>53</v>
      </c>
      <c r="AK265" s="9">
        <v>0</v>
      </c>
      <c r="AL265" s="9">
        <v>0</v>
      </c>
      <c r="AM265" s="18" t="s">
        <v>51</v>
      </c>
      <c r="AN265" s="3" t="s">
        <v>51</v>
      </c>
      <c r="AO265" s="18" t="s">
        <v>51</v>
      </c>
      <c r="AP265" s="3" t="s">
        <v>51</v>
      </c>
    </row>
    <row r="266" spans="1:42" s="27" customFormat="1" x14ac:dyDescent="0.25">
      <c r="A266" s="24" t="s">
        <v>1284</v>
      </c>
      <c r="B266" s="28">
        <v>44840</v>
      </c>
      <c r="C266" s="24" t="s">
        <v>1350</v>
      </c>
      <c r="D266" s="24" t="s">
        <v>90</v>
      </c>
      <c r="E266" s="24" t="s">
        <v>1361</v>
      </c>
      <c r="F266" s="24" t="s">
        <v>1466</v>
      </c>
      <c r="G266" s="24" t="s">
        <v>49</v>
      </c>
      <c r="H266" s="24" t="s">
        <v>1467</v>
      </c>
      <c r="I266" s="26" t="s">
        <v>51</v>
      </c>
      <c r="J266" s="26" t="s">
        <v>51</v>
      </c>
      <c r="K266" s="26" t="s">
        <v>51</v>
      </c>
      <c r="L266" s="26" t="s">
        <v>51</v>
      </c>
      <c r="M266" s="26">
        <v>0</v>
      </c>
      <c r="N266" s="24" t="s">
        <v>51</v>
      </c>
      <c r="O266" s="24" t="s">
        <v>52</v>
      </c>
      <c r="P266" s="24" t="s">
        <v>51</v>
      </c>
      <c r="Q266" s="26">
        <f t="shared" ref="Q266:Q288" si="21">+S266+T266+V266+W266+Y266+Z266+AB266+AC266+AE266</f>
        <v>8278.5069800000001</v>
      </c>
      <c r="R266" s="26">
        <v>0</v>
      </c>
      <c r="S266" s="26">
        <v>6425.8370500000001</v>
      </c>
      <c r="T266" s="26">
        <v>0</v>
      </c>
      <c r="U266" s="24" t="s">
        <v>53</v>
      </c>
      <c r="V266" s="9">
        <f t="shared" si="19"/>
        <v>0</v>
      </c>
      <c r="W266" s="26">
        <v>1597.1292499999995</v>
      </c>
      <c r="X266" s="24" t="s">
        <v>53</v>
      </c>
      <c r="Y266" s="9">
        <f t="shared" si="20"/>
        <v>255.54067999999992</v>
      </c>
      <c r="Z266" s="26">
        <v>0</v>
      </c>
      <c r="AA266" s="24" t="s">
        <v>53</v>
      </c>
      <c r="AB266" s="26">
        <v>0</v>
      </c>
      <c r="AC266" s="26">
        <v>0</v>
      </c>
      <c r="AD266" s="24" t="s">
        <v>53</v>
      </c>
      <c r="AE266" s="26">
        <v>0</v>
      </c>
      <c r="AF266" s="24">
        <v>0</v>
      </c>
      <c r="AG266" s="24" t="s">
        <v>53</v>
      </c>
      <c r="AH266" s="26">
        <v>0</v>
      </c>
      <c r="AI266" s="26">
        <v>0</v>
      </c>
      <c r="AJ266" s="24" t="s">
        <v>53</v>
      </c>
      <c r="AK266" s="26">
        <v>0</v>
      </c>
      <c r="AL266" s="26">
        <v>0</v>
      </c>
      <c r="AM266" s="25" t="s">
        <v>51</v>
      </c>
      <c r="AN266" s="24" t="s">
        <v>51</v>
      </c>
      <c r="AO266" s="25" t="s">
        <v>51</v>
      </c>
      <c r="AP266" s="24" t="s">
        <v>51</v>
      </c>
    </row>
    <row r="267" spans="1:42" s="27" customFormat="1" x14ac:dyDescent="0.25">
      <c r="A267" s="24" t="s">
        <v>1285</v>
      </c>
      <c r="B267" s="28">
        <v>44840</v>
      </c>
      <c r="C267" s="24" t="s">
        <v>1596</v>
      </c>
      <c r="D267" s="24" t="s">
        <v>90</v>
      </c>
      <c r="E267" s="24" t="s">
        <v>1603</v>
      </c>
      <c r="F267" s="24" t="s">
        <v>1729</v>
      </c>
      <c r="G267" s="24" t="s">
        <v>49</v>
      </c>
      <c r="H267" s="24" t="s">
        <v>1730</v>
      </c>
      <c r="I267" s="26" t="s">
        <v>51</v>
      </c>
      <c r="J267" s="26" t="s">
        <v>51</v>
      </c>
      <c r="K267" s="26" t="s">
        <v>51</v>
      </c>
      <c r="L267" s="26" t="s">
        <v>51</v>
      </c>
      <c r="M267" s="26">
        <v>0</v>
      </c>
      <c r="N267" s="24" t="s">
        <v>51</v>
      </c>
      <c r="O267" s="24" t="s">
        <v>52</v>
      </c>
      <c r="P267" s="24" t="s">
        <v>51</v>
      </c>
      <c r="Q267" s="26">
        <f t="shared" si="21"/>
        <v>773.72592400000008</v>
      </c>
      <c r="R267" s="26">
        <v>0</v>
      </c>
      <c r="S267" s="26">
        <v>552.75010000000009</v>
      </c>
      <c r="T267" s="26">
        <v>0</v>
      </c>
      <c r="U267" s="24" t="s">
        <v>53</v>
      </c>
      <c r="V267" s="9">
        <f t="shared" si="19"/>
        <v>0</v>
      </c>
      <c r="W267" s="26">
        <v>190.49639999999999</v>
      </c>
      <c r="X267" s="24" t="s">
        <v>53</v>
      </c>
      <c r="Y267" s="9">
        <f t="shared" si="20"/>
        <v>30.479423999999998</v>
      </c>
      <c r="Z267" s="26">
        <v>0</v>
      </c>
      <c r="AA267" s="24" t="s">
        <v>53</v>
      </c>
      <c r="AB267" s="26">
        <v>0</v>
      </c>
      <c r="AC267" s="26">
        <v>0</v>
      </c>
      <c r="AD267" s="24" t="s">
        <v>53</v>
      </c>
      <c r="AE267" s="26">
        <v>0</v>
      </c>
      <c r="AF267" s="24">
        <v>0</v>
      </c>
      <c r="AG267" s="24" t="s">
        <v>53</v>
      </c>
      <c r="AH267" s="26">
        <v>0</v>
      </c>
      <c r="AI267" s="26">
        <v>0</v>
      </c>
      <c r="AJ267" s="24" t="s">
        <v>53</v>
      </c>
      <c r="AK267" s="26">
        <v>0</v>
      </c>
      <c r="AL267" s="26">
        <v>0</v>
      </c>
      <c r="AM267" s="25" t="s">
        <v>51</v>
      </c>
      <c r="AN267" s="24" t="s">
        <v>51</v>
      </c>
      <c r="AO267" s="25" t="s">
        <v>51</v>
      </c>
      <c r="AP267" s="24" t="s">
        <v>51</v>
      </c>
    </row>
    <row r="268" spans="1:42" s="27" customFormat="1" x14ac:dyDescent="0.25">
      <c r="A268" s="24" t="s">
        <v>1286</v>
      </c>
      <c r="B268" s="28">
        <v>44840</v>
      </c>
      <c r="C268" s="24" t="s">
        <v>1596</v>
      </c>
      <c r="D268" s="24" t="s">
        <v>90</v>
      </c>
      <c r="E268" s="24" t="s">
        <v>1603</v>
      </c>
      <c r="F268" s="24" t="s">
        <v>1729</v>
      </c>
      <c r="G268" s="24" t="s">
        <v>49</v>
      </c>
      <c r="H268" s="24" t="s">
        <v>1731</v>
      </c>
      <c r="I268" s="26" t="s">
        <v>51</v>
      </c>
      <c r="J268" s="26" t="s">
        <v>51</v>
      </c>
      <c r="K268" s="26" t="s">
        <v>51</v>
      </c>
      <c r="L268" s="26" t="s">
        <v>51</v>
      </c>
      <c r="M268" s="26">
        <v>0</v>
      </c>
      <c r="N268" s="24" t="s">
        <v>51</v>
      </c>
      <c r="O268" s="24" t="s">
        <v>1658</v>
      </c>
      <c r="P268" s="24" t="s">
        <v>1659</v>
      </c>
      <c r="Q268" s="26">
        <f t="shared" si="21"/>
        <v>519.63</v>
      </c>
      <c r="R268" s="26">
        <v>0</v>
      </c>
      <c r="S268" s="26">
        <v>519.63</v>
      </c>
      <c r="T268" s="26">
        <v>0</v>
      </c>
      <c r="U268" s="24" t="s">
        <v>53</v>
      </c>
      <c r="V268" s="9">
        <f t="shared" si="19"/>
        <v>0</v>
      </c>
      <c r="W268" s="26">
        <v>0</v>
      </c>
      <c r="X268" s="24" t="s">
        <v>53</v>
      </c>
      <c r="Y268" s="9">
        <f t="shared" si="20"/>
        <v>0</v>
      </c>
      <c r="Z268" s="26">
        <v>0</v>
      </c>
      <c r="AA268" s="24" t="s">
        <v>53</v>
      </c>
      <c r="AB268" s="26">
        <v>0</v>
      </c>
      <c r="AC268" s="26">
        <v>0</v>
      </c>
      <c r="AD268" s="24" t="s">
        <v>53</v>
      </c>
      <c r="AE268" s="26">
        <v>0</v>
      </c>
      <c r="AF268" s="24">
        <v>0</v>
      </c>
      <c r="AG268" s="24" t="s">
        <v>53</v>
      </c>
      <c r="AH268" s="26">
        <v>0</v>
      </c>
      <c r="AI268" s="26">
        <v>0</v>
      </c>
      <c r="AJ268" s="24" t="s">
        <v>53</v>
      </c>
      <c r="AK268" s="26">
        <v>0</v>
      </c>
      <c r="AL268" s="26">
        <v>0</v>
      </c>
      <c r="AM268" s="25" t="s">
        <v>51</v>
      </c>
      <c r="AN268" s="24" t="s">
        <v>51</v>
      </c>
      <c r="AO268" s="25" t="s">
        <v>51</v>
      </c>
      <c r="AP268" s="24" t="s">
        <v>51</v>
      </c>
    </row>
    <row r="269" spans="1:42" s="27" customFormat="1" x14ac:dyDescent="0.25">
      <c r="A269" s="24" t="s">
        <v>1287</v>
      </c>
      <c r="B269" s="28">
        <v>44840</v>
      </c>
      <c r="C269" s="24" t="s">
        <v>1596</v>
      </c>
      <c r="D269" s="24" t="s">
        <v>90</v>
      </c>
      <c r="E269" s="24" t="s">
        <v>1603</v>
      </c>
      <c r="F269" s="24" t="s">
        <v>1729</v>
      </c>
      <c r="G269" s="24" t="s">
        <v>49</v>
      </c>
      <c r="H269" s="24" t="s">
        <v>1732</v>
      </c>
      <c r="I269" s="26" t="s">
        <v>51</v>
      </c>
      <c r="J269" s="26" t="s">
        <v>51</v>
      </c>
      <c r="K269" s="26" t="s">
        <v>51</v>
      </c>
      <c r="L269" s="26" t="s">
        <v>51</v>
      </c>
      <c r="M269" s="26">
        <v>0</v>
      </c>
      <c r="N269" s="24" t="s">
        <v>51</v>
      </c>
      <c r="O269" s="24" t="s">
        <v>52</v>
      </c>
      <c r="P269" s="24" t="s">
        <v>51</v>
      </c>
      <c r="Q269" s="26">
        <f t="shared" si="21"/>
        <v>399.22327000000001</v>
      </c>
      <c r="R269" s="26">
        <v>0</v>
      </c>
      <c r="S269" s="26">
        <v>305.38855000000001</v>
      </c>
      <c r="T269" s="26">
        <v>0</v>
      </c>
      <c r="U269" s="24" t="s">
        <v>53</v>
      </c>
      <c r="V269" s="9">
        <f t="shared" si="19"/>
        <v>0</v>
      </c>
      <c r="W269" s="26">
        <v>80.891999999999996</v>
      </c>
      <c r="X269" s="24" t="s">
        <v>54</v>
      </c>
      <c r="Y269" s="9">
        <f t="shared" si="20"/>
        <v>12.94272</v>
      </c>
      <c r="Z269" s="26">
        <v>0</v>
      </c>
      <c r="AA269" s="24" t="s">
        <v>53</v>
      </c>
      <c r="AB269" s="26">
        <v>0</v>
      </c>
      <c r="AC269" s="26">
        <v>0</v>
      </c>
      <c r="AD269" s="24" t="s">
        <v>53</v>
      </c>
      <c r="AE269" s="26">
        <v>0</v>
      </c>
      <c r="AF269" s="24">
        <v>0</v>
      </c>
      <c r="AG269" s="24" t="s">
        <v>53</v>
      </c>
      <c r="AH269" s="26">
        <v>0</v>
      </c>
      <c r="AI269" s="26">
        <v>0</v>
      </c>
      <c r="AJ269" s="24" t="s">
        <v>53</v>
      </c>
      <c r="AK269" s="26">
        <v>0</v>
      </c>
      <c r="AL269" s="26">
        <v>0</v>
      </c>
      <c r="AM269" s="25" t="s">
        <v>51</v>
      </c>
      <c r="AN269" s="24" t="s">
        <v>51</v>
      </c>
      <c r="AO269" s="25" t="s">
        <v>51</v>
      </c>
      <c r="AP269" s="24" t="s">
        <v>51</v>
      </c>
    </row>
    <row r="270" spans="1:42" s="27" customFormat="1" x14ac:dyDescent="0.25">
      <c r="A270" s="24" t="s">
        <v>1288</v>
      </c>
      <c r="B270" s="28">
        <v>44840</v>
      </c>
      <c r="C270" s="24" t="s">
        <v>1596</v>
      </c>
      <c r="D270" s="24" t="s">
        <v>90</v>
      </c>
      <c r="E270" s="24" t="s">
        <v>1603</v>
      </c>
      <c r="F270" s="24" t="s">
        <v>1729</v>
      </c>
      <c r="G270" s="24" t="s">
        <v>49</v>
      </c>
      <c r="H270" s="24" t="s">
        <v>1733</v>
      </c>
      <c r="I270" s="26" t="s">
        <v>51</v>
      </c>
      <c r="J270" s="26" t="s">
        <v>51</v>
      </c>
      <c r="K270" s="26" t="s">
        <v>51</v>
      </c>
      <c r="L270" s="26" t="s">
        <v>51</v>
      </c>
      <c r="M270" s="26">
        <v>0</v>
      </c>
      <c r="N270" s="24" t="s">
        <v>51</v>
      </c>
      <c r="O270" s="24" t="s">
        <v>52</v>
      </c>
      <c r="P270" s="24" t="s">
        <v>51</v>
      </c>
      <c r="Q270" s="26">
        <f t="shared" si="21"/>
        <v>858.27426199999991</v>
      </c>
      <c r="R270" s="26">
        <v>0</v>
      </c>
      <c r="S270" s="26">
        <v>374.86954999999995</v>
      </c>
      <c r="T270" s="26">
        <v>0</v>
      </c>
      <c r="U270" s="24" t="s">
        <v>53</v>
      </c>
      <c r="V270" s="9">
        <f t="shared" si="19"/>
        <v>0</v>
      </c>
      <c r="W270" s="26">
        <v>416.72819999999996</v>
      </c>
      <c r="X270" s="24" t="s">
        <v>53</v>
      </c>
      <c r="Y270" s="9">
        <f t="shared" si="20"/>
        <v>66.676511999999988</v>
      </c>
      <c r="Z270" s="26">
        <v>0</v>
      </c>
      <c r="AA270" s="24" t="s">
        <v>53</v>
      </c>
      <c r="AB270" s="26">
        <v>0</v>
      </c>
      <c r="AC270" s="26">
        <v>0</v>
      </c>
      <c r="AD270" s="24" t="s">
        <v>53</v>
      </c>
      <c r="AE270" s="26">
        <v>0</v>
      </c>
      <c r="AF270" s="24">
        <v>0</v>
      </c>
      <c r="AG270" s="24" t="s">
        <v>53</v>
      </c>
      <c r="AH270" s="26">
        <v>0</v>
      </c>
      <c r="AI270" s="26">
        <v>0</v>
      </c>
      <c r="AJ270" s="24" t="s">
        <v>53</v>
      </c>
      <c r="AK270" s="26">
        <v>0</v>
      </c>
      <c r="AL270" s="26">
        <v>0</v>
      </c>
      <c r="AM270" s="25" t="s">
        <v>51</v>
      </c>
      <c r="AN270" s="24" t="s">
        <v>51</v>
      </c>
      <c r="AO270" s="25" t="s">
        <v>51</v>
      </c>
      <c r="AP270" s="24" t="s">
        <v>51</v>
      </c>
    </row>
    <row r="271" spans="1:42" s="27" customFormat="1" x14ac:dyDescent="0.25">
      <c r="A271" s="24" t="s">
        <v>1289</v>
      </c>
      <c r="B271" s="28">
        <v>44840</v>
      </c>
      <c r="C271" s="24" t="s">
        <v>1596</v>
      </c>
      <c r="D271" s="24" t="s">
        <v>90</v>
      </c>
      <c r="E271" s="24" t="s">
        <v>1603</v>
      </c>
      <c r="F271" s="24" t="s">
        <v>1729</v>
      </c>
      <c r="G271" s="24" t="s">
        <v>49</v>
      </c>
      <c r="H271" s="24" t="s">
        <v>1734</v>
      </c>
      <c r="I271" s="26" t="s">
        <v>51</v>
      </c>
      <c r="J271" s="26" t="s">
        <v>51</v>
      </c>
      <c r="K271" s="26" t="s">
        <v>51</v>
      </c>
      <c r="L271" s="26" t="s">
        <v>51</v>
      </c>
      <c r="M271" s="26">
        <v>0</v>
      </c>
      <c r="N271" s="24" t="s">
        <v>51</v>
      </c>
      <c r="O271" s="24" t="s">
        <v>52</v>
      </c>
      <c r="P271" s="24" t="s">
        <v>51</v>
      </c>
      <c r="Q271" s="26">
        <f t="shared" si="21"/>
        <v>675.19015000000002</v>
      </c>
      <c r="R271" s="26">
        <v>0</v>
      </c>
      <c r="S271" s="26">
        <v>474.42895000000004</v>
      </c>
      <c r="T271" s="26">
        <v>0</v>
      </c>
      <c r="U271" s="24" t="s">
        <v>53</v>
      </c>
      <c r="V271" s="9">
        <f t="shared" si="19"/>
        <v>0</v>
      </c>
      <c r="W271" s="26">
        <v>173.07</v>
      </c>
      <c r="X271" s="24" t="s">
        <v>53</v>
      </c>
      <c r="Y271" s="9">
        <f t="shared" si="20"/>
        <v>27.691199999999998</v>
      </c>
      <c r="Z271" s="26">
        <v>0</v>
      </c>
      <c r="AA271" s="24" t="s">
        <v>53</v>
      </c>
      <c r="AB271" s="26">
        <v>0</v>
      </c>
      <c r="AC271" s="26">
        <v>0</v>
      </c>
      <c r="AD271" s="24" t="s">
        <v>53</v>
      </c>
      <c r="AE271" s="26">
        <v>0</v>
      </c>
      <c r="AF271" s="24">
        <v>0</v>
      </c>
      <c r="AG271" s="24" t="s">
        <v>53</v>
      </c>
      <c r="AH271" s="26">
        <v>0</v>
      </c>
      <c r="AI271" s="26">
        <v>0</v>
      </c>
      <c r="AJ271" s="24" t="s">
        <v>53</v>
      </c>
      <c r="AK271" s="26">
        <v>0</v>
      </c>
      <c r="AL271" s="26">
        <v>0</v>
      </c>
      <c r="AM271" s="25" t="s">
        <v>51</v>
      </c>
      <c r="AN271" s="24" t="s">
        <v>51</v>
      </c>
      <c r="AO271" s="25" t="s">
        <v>51</v>
      </c>
      <c r="AP271" s="24" t="s">
        <v>51</v>
      </c>
    </row>
    <row r="272" spans="1:42" s="27" customFormat="1" x14ac:dyDescent="0.25">
      <c r="A272" s="24" t="s">
        <v>1290</v>
      </c>
      <c r="B272" s="28">
        <v>44840</v>
      </c>
      <c r="C272" s="24" t="s">
        <v>1596</v>
      </c>
      <c r="D272" s="24" t="s">
        <v>90</v>
      </c>
      <c r="E272" s="24" t="s">
        <v>1603</v>
      </c>
      <c r="F272" s="24" t="s">
        <v>1729</v>
      </c>
      <c r="G272" s="24" t="s">
        <v>49</v>
      </c>
      <c r="H272" s="24" t="s">
        <v>1735</v>
      </c>
      <c r="I272" s="26" t="s">
        <v>51</v>
      </c>
      <c r="J272" s="26" t="s">
        <v>51</v>
      </c>
      <c r="K272" s="26" t="s">
        <v>51</v>
      </c>
      <c r="L272" s="26" t="s">
        <v>51</v>
      </c>
      <c r="M272" s="26">
        <v>0</v>
      </c>
      <c r="N272" s="24" t="s">
        <v>51</v>
      </c>
      <c r="O272" s="24" t="s">
        <v>1736</v>
      </c>
      <c r="P272" s="24" t="s">
        <v>1737</v>
      </c>
      <c r="Q272" s="26">
        <f t="shared" si="21"/>
        <v>28.756399999999999</v>
      </c>
      <c r="R272" s="26">
        <v>0</v>
      </c>
      <c r="S272" s="26">
        <v>0</v>
      </c>
      <c r="T272" s="26">
        <v>0</v>
      </c>
      <c r="U272" s="24" t="s">
        <v>53</v>
      </c>
      <c r="V272" s="9">
        <f t="shared" si="19"/>
        <v>0</v>
      </c>
      <c r="W272" s="26">
        <v>24.79</v>
      </c>
      <c r="X272" s="24" t="s">
        <v>54</v>
      </c>
      <c r="Y272" s="9">
        <f t="shared" si="20"/>
        <v>3.9664000000000001</v>
      </c>
      <c r="Z272" s="26">
        <v>0</v>
      </c>
      <c r="AA272" s="24" t="s">
        <v>53</v>
      </c>
      <c r="AB272" s="26">
        <v>0</v>
      </c>
      <c r="AC272" s="26">
        <v>0</v>
      </c>
      <c r="AD272" s="24" t="s">
        <v>53</v>
      </c>
      <c r="AE272" s="26">
        <v>0</v>
      </c>
      <c r="AF272" s="24">
        <v>0</v>
      </c>
      <c r="AG272" s="24" t="s">
        <v>53</v>
      </c>
      <c r="AH272" s="26">
        <v>0</v>
      </c>
      <c r="AI272" s="26">
        <v>0</v>
      </c>
      <c r="AJ272" s="24" t="s">
        <v>53</v>
      </c>
      <c r="AK272" s="26">
        <v>0</v>
      </c>
      <c r="AL272" s="26">
        <v>0</v>
      </c>
      <c r="AM272" s="25" t="s">
        <v>51</v>
      </c>
      <c r="AN272" s="24" t="s">
        <v>51</v>
      </c>
      <c r="AO272" s="25" t="s">
        <v>51</v>
      </c>
      <c r="AP272" s="24" t="s">
        <v>51</v>
      </c>
    </row>
    <row r="273" spans="1:42" s="27" customFormat="1" x14ac:dyDescent="0.25">
      <c r="A273" s="24" t="s">
        <v>1291</v>
      </c>
      <c r="B273" s="28">
        <v>44840</v>
      </c>
      <c r="C273" s="24" t="s">
        <v>1596</v>
      </c>
      <c r="D273" s="24" t="s">
        <v>90</v>
      </c>
      <c r="E273" s="24" t="s">
        <v>1603</v>
      </c>
      <c r="F273" s="24" t="s">
        <v>1729</v>
      </c>
      <c r="G273" s="24" t="s">
        <v>49</v>
      </c>
      <c r="H273" s="24" t="s">
        <v>1738</v>
      </c>
      <c r="I273" s="26" t="s">
        <v>51</v>
      </c>
      <c r="J273" s="26" t="s">
        <v>51</v>
      </c>
      <c r="K273" s="26" t="s">
        <v>51</v>
      </c>
      <c r="L273" s="26" t="s">
        <v>51</v>
      </c>
      <c r="M273" s="26">
        <v>0</v>
      </c>
      <c r="N273" s="24" t="s">
        <v>51</v>
      </c>
      <c r="O273" s="24" t="s">
        <v>1739</v>
      </c>
      <c r="P273" s="24" t="s">
        <v>1740</v>
      </c>
      <c r="Q273" s="26">
        <f t="shared" si="21"/>
        <v>32.18</v>
      </c>
      <c r="R273" s="26">
        <v>0</v>
      </c>
      <c r="S273" s="26">
        <v>32.18</v>
      </c>
      <c r="T273" s="26">
        <v>0</v>
      </c>
      <c r="U273" s="24" t="s">
        <v>53</v>
      </c>
      <c r="V273" s="9">
        <f t="shared" si="19"/>
        <v>0</v>
      </c>
      <c r="W273" s="26">
        <v>0</v>
      </c>
      <c r="X273" s="24" t="s">
        <v>53</v>
      </c>
      <c r="Y273" s="9">
        <f t="shared" si="20"/>
        <v>0</v>
      </c>
      <c r="Z273" s="26">
        <v>0</v>
      </c>
      <c r="AA273" s="24" t="s">
        <v>53</v>
      </c>
      <c r="AB273" s="26">
        <v>0</v>
      </c>
      <c r="AC273" s="26">
        <v>0</v>
      </c>
      <c r="AD273" s="24" t="s">
        <v>53</v>
      </c>
      <c r="AE273" s="26">
        <v>0</v>
      </c>
      <c r="AF273" s="24">
        <v>0</v>
      </c>
      <c r="AG273" s="24" t="s">
        <v>53</v>
      </c>
      <c r="AH273" s="26">
        <v>0</v>
      </c>
      <c r="AI273" s="26">
        <v>0</v>
      </c>
      <c r="AJ273" s="24" t="s">
        <v>53</v>
      </c>
      <c r="AK273" s="26">
        <v>0</v>
      </c>
      <c r="AL273" s="26">
        <v>0</v>
      </c>
      <c r="AM273" s="25" t="s">
        <v>51</v>
      </c>
      <c r="AN273" s="24" t="s">
        <v>51</v>
      </c>
      <c r="AO273" s="25" t="s">
        <v>51</v>
      </c>
      <c r="AP273" s="24" t="s">
        <v>51</v>
      </c>
    </row>
    <row r="274" spans="1:42" s="27" customFormat="1" x14ac:dyDescent="0.25">
      <c r="A274" s="24" t="s">
        <v>1292</v>
      </c>
      <c r="B274" s="28">
        <v>44840</v>
      </c>
      <c r="C274" s="24" t="s">
        <v>1596</v>
      </c>
      <c r="D274" s="24" t="s">
        <v>947</v>
      </c>
      <c r="E274" s="24" t="s">
        <v>1610</v>
      </c>
      <c r="F274" s="24" t="s">
        <v>1631</v>
      </c>
      <c r="G274" s="24" t="s">
        <v>49</v>
      </c>
      <c r="H274" s="24" t="s">
        <v>1741</v>
      </c>
      <c r="I274" s="26" t="s">
        <v>51</v>
      </c>
      <c r="J274" s="26" t="s">
        <v>51</v>
      </c>
      <c r="K274" s="26" t="s">
        <v>51</v>
      </c>
      <c r="L274" s="26" t="s">
        <v>51</v>
      </c>
      <c r="M274" s="26">
        <v>0</v>
      </c>
      <c r="N274" s="24" t="s">
        <v>51</v>
      </c>
      <c r="O274" s="24" t="s">
        <v>52</v>
      </c>
      <c r="P274" s="24" t="s">
        <v>51</v>
      </c>
      <c r="Q274" s="26">
        <f t="shared" si="21"/>
        <v>45.889600000000002</v>
      </c>
      <c r="R274" s="26">
        <v>0</v>
      </c>
      <c r="S274" s="26">
        <v>31.03</v>
      </c>
      <c r="T274" s="26">
        <v>0</v>
      </c>
      <c r="U274" s="24" t="s">
        <v>53</v>
      </c>
      <c r="V274" s="9">
        <f t="shared" si="19"/>
        <v>0</v>
      </c>
      <c r="W274" s="26">
        <v>12.81</v>
      </c>
      <c r="X274" s="24" t="s">
        <v>53</v>
      </c>
      <c r="Y274" s="9">
        <f t="shared" si="20"/>
        <v>2.0496000000000003</v>
      </c>
      <c r="Z274" s="26">
        <v>0</v>
      </c>
      <c r="AA274" s="24" t="s">
        <v>53</v>
      </c>
      <c r="AB274" s="26">
        <v>0</v>
      </c>
      <c r="AC274" s="26">
        <v>0</v>
      </c>
      <c r="AD274" s="24" t="s">
        <v>53</v>
      </c>
      <c r="AE274" s="26">
        <v>0</v>
      </c>
      <c r="AF274" s="24">
        <v>0</v>
      </c>
      <c r="AG274" s="24" t="s">
        <v>53</v>
      </c>
      <c r="AH274" s="26">
        <v>0</v>
      </c>
      <c r="AI274" s="26">
        <v>0</v>
      </c>
      <c r="AJ274" s="24" t="s">
        <v>53</v>
      </c>
      <c r="AK274" s="26">
        <v>0</v>
      </c>
      <c r="AL274" s="26">
        <v>0</v>
      </c>
      <c r="AM274" s="25" t="s">
        <v>51</v>
      </c>
      <c r="AN274" s="24" t="s">
        <v>51</v>
      </c>
      <c r="AO274" s="25" t="s">
        <v>51</v>
      </c>
      <c r="AP274" s="24" t="s">
        <v>51</v>
      </c>
    </row>
    <row r="275" spans="1:42" s="27" customFormat="1" x14ac:dyDescent="0.25">
      <c r="A275" s="24" t="s">
        <v>1293</v>
      </c>
      <c r="B275" s="28">
        <v>44840</v>
      </c>
      <c r="C275" s="24" t="s">
        <v>1596</v>
      </c>
      <c r="D275" s="24" t="s">
        <v>947</v>
      </c>
      <c r="E275" s="24" t="s">
        <v>1610</v>
      </c>
      <c r="F275" s="24" t="s">
        <v>1631</v>
      </c>
      <c r="G275" s="24" t="s">
        <v>49</v>
      </c>
      <c r="H275" s="24" t="s">
        <v>1742</v>
      </c>
      <c r="I275" s="26" t="s">
        <v>51</v>
      </c>
      <c r="J275" s="26" t="s">
        <v>51</v>
      </c>
      <c r="K275" s="26" t="s">
        <v>51</v>
      </c>
      <c r="L275" s="26" t="s">
        <v>51</v>
      </c>
      <c r="M275" s="26">
        <v>0</v>
      </c>
      <c r="N275" s="24" t="s">
        <v>51</v>
      </c>
      <c r="O275" s="24" t="s">
        <v>1658</v>
      </c>
      <c r="P275" s="24" t="s">
        <v>1659</v>
      </c>
      <c r="Q275" s="26">
        <f t="shared" si="21"/>
        <v>1426.64715</v>
      </c>
      <c r="R275" s="26">
        <v>0</v>
      </c>
      <c r="S275" s="26">
        <v>211.55524999999989</v>
      </c>
      <c r="T275" s="26">
        <v>413.12</v>
      </c>
      <c r="U275" s="24" t="s">
        <v>54</v>
      </c>
      <c r="V275" s="9">
        <f t="shared" si="19"/>
        <v>66.099199999999996</v>
      </c>
      <c r="W275" s="26">
        <v>0</v>
      </c>
      <c r="X275" s="24" t="s">
        <v>53</v>
      </c>
      <c r="Y275" s="9">
        <f t="shared" si="20"/>
        <v>0</v>
      </c>
      <c r="Z275" s="26">
        <v>681.36360000000002</v>
      </c>
      <c r="AA275" s="24" t="s">
        <v>82</v>
      </c>
      <c r="AB275" s="26">
        <v>54.509099999999997</v>
      </c>
      <c r="AC275" s="26">
        <v>0</v>
      </c>
      <c r="AD275" s="24" t="s">
        <v>53</v>
      </c>
      <c r="AE275" s="26">
        <v>0</v>
      </c>
      <c r="AF275" s="24">
        <v>0</v>
      </c>
      <c r="AG275" s="24" t="s">
        <v>53</v>
      </c>
      <c r="AH275" s="26">
        <v>0</v>
      </c>
      <c r="AI275" s="26">
        <v>0</v>
      </c>
      <c r="AJ275" s="24" t="s">
        <v>53</v>
      </c>
      <c r="AK275" s="26">
        <v>0</v>
      </c>
      <c r="AL275" s="26">
        <v>0</v>
      </c>
      <c r="AM275" s="25" t="s">
        <v>51</v>
      </c>
      <c r="AN275" s="24" t="s">
        <v>51</v>
      </c>
      <c r="AO275" s="25" t="s">
        <v>51</v>
      </c>
      <c r="AP275" s="24" t="s">
        <v>51</v>
      </c>
    </row>
    <row r="276" spans="1:42" s="27" customFormat="1" x14ac:dyDescent="0.25">
      <c r="A276" s="24" t="s">
        <v>1294</v>
      </c>
      <c r="B276" s="28">
        <v>44840</v>
      </c>
      <c r="C276" s="24" t="s">
        <v>1596</v>
      </c>
      <c r="D276" s="24" t="s">
        <v>947</v>
      </c>
      <c r="E276" s="24" t="s">
        <v>1610</v>
      </c>
      <c r="F276" s="24" t="s">
        <v>1631</v>
      </c>
      <c r="G276" s="24" t="s">
        <v>49</v>
      </c>
      <c r="H276" s="24" t="s">
        <v>1743</v>
      </c>
      <c r="I276" s="26" t="s">
        <v>51</v>
      </c>
      <c r="J276" s="26" t="s">
        <v>51</v>
      </c>
      <c r="K276" s="26" t="s">
        <v>51</v>
      </c>
      <c r="L276" s="26" t="s">
        <v>51</v>
      </c>
      <c r="M276" s="26">
        <v>0</v>
      </c>
      <c r="N276" s="24" t="s">
        <v>51</v>
      </c>
      <c r="O276" s="24" t="s">
        <v>52</v>
      </c>
      <c r="P276" s="24" t="s">
        <v>51</v>
      </c>
      <c r="Q276" s="26">
        <f t="shared" si="21"/>
        <v>142.9674</v>
      </c>
      <c r="R276" s="26">
        <v>0</v>
      </c>
      <c r="S276" s="26">
        <v>63.811800000000005</v>
      </c>
      <c r="T276" s="26">
        <v>0</v>
      </c>
      <c r="U276" s="24" t="s">
        <v>53</v>
      </c>
      <c r="V276" s="9">
        <f t="shared" si="19"/>
        <v>0</v>
      </c>
      <c r="W276" s="26">
        <v>48.36</v>
      </c>
      <c r="X276" s="24" t="s">
        <v>53</v>
      </c>
      <c r="Y276" s="9">
        <f t="shared" si="20"/>
        <v>7.7376000000000005</v>
      </c>
      <c r="Z276" s="26">
        <v>0</v>
      </c>
      <c r="AA276" s="24" t="s">
        <v>53</v>
      </c>
      <c r="AB276" s="26">
        <v>0</v>
      </c>
      <c r="AC276" s="26">
        <v>21.35</v>
      </c>
      <c r="AD276" s="24" t="s">
        <v>82</v>
      </c>
      <c r="AE276" s="26">
        <v>1.708</v>
      </c>
      <c r="AF276" s="24">
        <v>0</v>
      </c>
      <c r="AG276" s="24" t="s">
        <v>53</v>
      </c>
      <c r="AH276" s="26">
        <v>0</v>
      </c>
      <c r="AI276" s="26">
        <v>0</v>
      </c>
      <c r="AJ276" s="24" t="s">
        <v>53</v>
      </c>
      <c r="AK276" s="26">
        <v>0</v>
      </c>
      <c r="AL276" s="26">
        <v>0</v>
      </c>
      <c r="AM276" s="25" t="s">
        <v>51</v>
      </c>
      <c r="AN276" s="24" t="s">
        <v>51</v>
      </c>
      <c r="AO276" s="25" t="s">
        <v>51</v>
      </c>
      <c r="AP276" s="24" t="s">
        <v>51</v>
      </c>
    </row>
    <row r="277" spans="1:42" s="27" customFormat="1" x14ac:dyDescent="0.25">
      <c r="A277" s="24" t="s">
        <v>1295</v>
      </c>
      <c r="B277" s="28">
        <v>44840</v>
      </c>
      <c r="C277" s="24" t="s">
        <v>1596</v>
      </c>
      <c r="D277" s="24" t="s">
        <v>947</v>
      </c>
      <c r="E277" s="24" t="s">
        <v>1610</v>
      </c>
      <c r="F277" s="24" t="s">
        <v>1631</v>
      </c>
      <c r="G277" s="24" t="s">
        <v>49</v>
      </c>
      <c r="H277" s="24" t="s">
        <v>1744</v>
      </c>
      <c r="I277" s="26" t="s">
        <v>51</v>
      </c>
      <c r="J277" s="26" t="s">
        <v>51</v>
      </c>
      <c r="K277" s="26" t="s">
        <v>51</v>
      </c>
      <c r="L277" s="26" t="s">
        <v>51</v>
      </c>
      <c r="M277" s="26">
        <v>0</v>
      </c>
      <c r="N277" s="24" t="s">
        <v>51</v>
      </c>
      <c r="O277" s="24" t="s">
        <v>1745</v>
      </c>
      <c r="P277" s="24" t="s">
        <v>1746</v>
      </c>
      <c r="Q277" s="26">
        <f t="shared" si="21"/>
        <v>249.52760000000001</v>
      </c>
      <c r="R277" s="26">
        <v>0</v>
      </c>
      <c r="S277" s="26">
        <v>0</v>
      </c>
      <c r="T277" s="26">
        <v>215.11</v>
      </c>
      <c r="U277" s="24" t="s">
        <v>54</v>
      </c>
      <c r="V277" s="9">
        <f t="shared" si="19"/>
        <v>34.4176</v>
      </c>
      <c r="W277" s="26">
        <v>0</v>
      </c>
      <c r="X277" s="24" t="s">
        <v>53</v>
      </c>
      <c r="Y277" s="9">
        <f t="shared" si="20"/>
        <v>0</v>
      </c>
      <c r="Z277" s="26">
        <v>0</v>
      </c>
      <c r="AA277" s="24" t="s">
        <v>53</v>
      </c>
      <c r="AB277" s="26">
        <v>0</v>
      </c>
      <c r="AC277" s="26">
        <v>0</v>
      </c>
      <c r="AD277" s="24" t="s">
        <v>53</v>
      </c>
      <c r="AE277" s="26">
        <v>0</v>
      </c>
      <c r="AF277" s="24">
        <v>0</v>
      </c>
      <c r="AG277" s="24" t="s">
        <v>53</v>
      </c>
      <c r="AH277" s="26">
        <v>0</v>
      </c>
      <c r="AI277" s="26">
        <v>0</v>
      </c>
      <c r="AJ277" s="24" t="s">
        <v>53</v>
      </c>
      <c r="AK277" s="26">
        <v>0</v>
      </c>
      <c r="AL277" s="26">
        <v>0</v>
      </c>
      <c r="AM277" s="25" t="s">
        <v>51</v>
      </c>
      <c r="AN277" s="24" t="s">
        <v>51</v>
      </c>
      <c r="AO277" s="25" t="s">
        <v>51</v>
      </c>
      <c r="AP277" s="24" t="s">
        <v>51</v>
      </c>
    </row>
    <row r="278" spans="1:42" s="27" customFormat="1" x14ac:dyDescent="0.25">
      <c r="A278" s="24" t="s">
        <v>1296</v>
      </c>
      <c r="B278" s="28">
        <v>44840</v>
      </c>
      <c r="C278" s="24" t="s">
        <v>1596</v>
      </c>
      <c r="D278" s="24" t="s">
        <v>947</v>
      </c>
      <c r="E278" s="24" t="s">
        <v>1610</v>
      </c>
      <c r="F278" s="24" t="s">
        <v>1631</v>
      </c>
      <c r="G278" s="24" t="s">
        <v>49</v>
      </c>
      <c r="H278" s="24" t="s">
        <v>1747</v>
      </c>
      <c r="I278" s="26" t="s">
        <v>51</v>
      </c>
      <c r="J278" s="26" t="s">
        <v>51</v>
      </c>
      <c r="K278" s="26" t="s">
        <v>51</v>
      </c>
      <c r="L278" s="26" t="s">
        <v>51</v>
      </c>
      <c r="M278" s="26">
        <v>0</v>
      </c>
      <c r="N278" s="24" t="s">
        <v>51</v>
      </c>
      <c r="O278" s="24" t="s">
        <v>52</v>
      </c>
      <c r="P278" s="24" t="s">
        <v>51</v>
      </c>
      <c r="Q278" s="26">
        <f t="shared" si="21"/>
        <v>468.64740000000006</v>
      </c>
      <c r="R278" s="26">
        <v>0</v>
      </c>
      <c r="S278" s="26">
        <v>301.61900000000003</v>
      </c>
      <c r="T278" s="26">
        <v>0</v>
      </c>
      <c r="U278" s="24" t="s">
        <v>53</v>
      </c>
      <c r="V278" s="9">
        <f t="shared" si="19"/>
        <v>0</v>
      </c>
      <c r="W278" s="26">
        <v>143.98999999999998</v>
      </c>
      <c r="X278" s="24" t="s">
        <v>54</v>
      </c>
      <c r="Y278" s="9">
        <f t="shared" si="20"/>
        <v>23.038399999999996</v>
      </c>
      <c r="Z278" s="26">
        <v>0</v>
      </c>
      <c r="AA278" s="24" t="s">
        <v>53</v>
      </c>
      <c r="AB278" s="26">
        <v>0</v>
      </c>
      <c r="AC278" s="26">
        <v>0</v>
      </c>
      <c r="AD278" s="24" t="s">
        <v>53</v>
      </c>
      <c r="AE278" s="26">
        <v>0</v>
      </c>
      <c r="AF278" s="24">
        <v>0</v>
      </c>
      <c r="AG278" s="24" t="s">
        <v>53</v>
      </c>
      <c r="AH278" s="26">
        <v>0</v>
      </c>
      <c r="AI278" s="26">
        <v>0</v>
      </c>
      <c r="AJ278" s="24" t="s">
        <v>53</v>
      </c>
      <c r="AK278" s="26">
        <v>0</v>
      </c>
      <c r="AL278" s="26">
        <v>0</v>
      </c>
      <c r="AM278" s="25" t="s">
        <v>51</v>
      </c>
      <c r="AN278" s="24" t="s">
        <v>51</v>
      </c>
      <c r="AO278" s="25" t="s">
        <v>51</v>
      </c>
      <c r="AP278" s="24" t="s">
        <v>51</v>
      </c>
    </row>
    <row r="279" spans="1:42" s="27" customFormat="1" x14ac:dyDescent="0.25">
      <c r="A279" s="24" t="s">
        <v>1297</v>
      </c>
      <c r="B279" s="28">
        <v>44840</v>
      </c>
      <c r="C279" s="24" t="s">
        <v>1596</v>
      </c>
      <c r="D279" s="24" t="s">
        <v>947</v>
      </c>
      <c r="E279" s="24" t="s">
        <v>1610</v>
      </c>
      <c r="F279" s="24" t="s">
        <v>1631</v>
      </c>
      <c r="G279" s="24" t="s">
        <v>49</v>
      </c>
      <c r="H279" s="24" t="s">
        <v>1748</v>
      </c>
      <c r="I279" s="26" t="s">
        <v>51</v>
      </c>
      <c r="J279" s="26" t="s">
        <v>51</v>
      </c>
      <c r="K279" s="26" t="s">
        <v>51</v>
      </c>
      <c r="L279" s="26" t="s">
        <v>51</v>
      </c>
      <c r="M279" s="26">
        <v>0</v>
      </c>
      <c r="N279" s="24" t="s">
        <v>51</v>
      </c>
      <c r="O279" s="24" t="s">
        <v>1749</v>
      </c>
      <c r="P279" s="24" t="s">
        <v>1750</v>
      </c>
      <c r="Q279" s="26">
        <f t="shared" si="21"/>
        <v>16.420000000000002</v>
      </c>
      <c r="R279" s="26">
        <v>0</v>
      </c>
      <c r="S279" s="26">
        <v>16.420000000000002</v>
      </c>
      <c r="T279" s="26">
        <v>0</v>
      </c>
      <c r="U279" s="24" t="s">
        <v>53</v>
      </c>
      <c r="V279" s="9">
        <f t="shared" si="19"/>
        <v>0</v>
      </c>
      <c r="W279" s="26">
        <v>0</v>
      </c>
      <c r="X279" s="24" t="s">
        <v>53</v>
      </c>
      <c r="Y279" s="9">
        <f t="shared" si="20"/>
        <v>0</v>
      </c>
      <c r="Z279" s="26">
        <v>0</v>
      </c>
      <c r="AA279" s="24" t="s">
        <v>53</v>
      </c>
      <c r="AB279" s="26">
        <v>0</v>
      </c>
      <c r="AC279" s="26">
        <v>0</v>
      </c>
      <c r="AD279" s="24" t="s">
        <v>53</v>
      </c>
      <c r="AE279" s="26">
        <v>0</v>
      </c>
      <c r="AF279" s="24">
        <v>0</v>
      </c>
      <c r="AG279" s="24" t="s">
        <v>53</v>
      </c>
      <c r="AH279" s="26">
        <v>0</v>
      </c>
      <c r="AI279" s="26">
        <v>0</v>
      </c>
      <c r="AJ279" s="24" t="s">
        <v>53</v>
      </c>
      <c r="AK279" s="26">
        <v>0</v>
      </c>
      <c r="AL279" s="26">
        <v>0</v>
      </c>
      <c r="AM279" s="25" t="s">
        <v>51</v>
      </c>
      <c r="AN279" s="24" t="s">
        <v>51</v>
      </c>
      <c r="AO279" s="25" t="s">
        <v>51</v>
      </c>
      <c r="AP279" s="24" t="s">
        <v>51</v>
      </c>
    </row>
    <row r="280" spans="1:42" s="27" customFormat="1" x14ac:dyDescent="0.25">
      <c r="A280" s="24" t="s">
        <v>1298</v>
      </c>
      <c r="B280" s="28">
        <v>44840</v>
      </c>
      <c r="C280" s="24" t="s">
        <v>1596</v>
      </c>
      <c r="D280" s="24" t="s">
        <v>947</v>
      </c>
      <c r="E280" s="24" t="s">
        <v>1610</v>
      </c>
      <c r="F280" s="24" t="s">
        <v>1631</v>
      </c>
      <c r="G280" s="24" t="s">
        <v>49</v>
      </c>
      <c r="H280" s="24" t="s">
        <v>1751</v>
      </c>
      <c r="I280" s="26" t="s">
        <v>51</v>
      </c>
      <c r="J280" s="26" t="s">
        <v>51</v>
      </c>
      <c r="K280" s="26" t="s">
        <v>51</v>
      </c>
      <c r="L280" s="26" t="s">
        <v>51</v>
      </c>
      <c r="M280" s="26">
        <v>0</v>
      </c>
      <c r="N280" s="24" t="s">
        <v>51</v>
      </c>
      <c r="O280" s="24" t="s">
        <v>1752</v>
      </c>
      <c r="P280" s="24" t="s">
        <v>1753</v>
      </c>
      <c r="Q280" s="26">
        <f t="shared" si="21"/>
        <v>78.372450000000001</v>
      </c>
      <c r="R280" s="26">
        <v>0</v>
      </c>
      <c r="S280" s="26">
        <v>71.702449999999999</v>
      </c>
      <c r="T280" s="26">
        <v>0</v>
      </c>
      <c r="U280" s="24" t="s">
        <v>53</v>
      </c>
      <c r="V280" s="9">
        <f t="shared" si="19"/>
        <v>0</v>
      </c>
      <c r="W280" s="26">
        <v>5.75</v>
      </c>
      <c r="X280" s="24" t="s">
        <v>54</v>
      </c>
      <c r="Y280" s="9">
        <f t="shared" si="20"/>
        <v>0.92</v>
      </c>
      <c r="Z280" s="26">
        <v>0</v>
      </c>
      <c r="AA280" s="24" t="s">
        <v>53</v>
      </c>
      <c r="AB280" s="26">
        <v>0</v>
      </c>
      <c r="AC280" s="26">
        <v>0</v>
      </c>
      <c r="AD280" s="24" t="s">
        <v>53</v>
      </c>
      <c r="AE280" s="26">
        <v>0</v>
      </c>
      <c r="AF280" s="24">
        <v>0</v>
      </c>
      <c r="AG280" s="24" t="s">
        <v>53</v>
      </c>
      <c r="AH280" s="26">
        <v>0</v>
      </c>
      <c r="AI280" s="26">
        <v>0</v>
      </c>
      <c r="AJ280" s="24" t="s">
        <v>53</v>
      </c>
      <c r="AK280" s="26">
        <v>0</v>
      </c>
      <c r="AL280" s="26">
        <v>0</v>
      </c>
      <c r="AM280" s="25" t="s">
        <v>51</v>
      </c>
      <c r="AN280" s="24" t="s">
        <v>51</v>
      </c>
      <c r="AO280" s="25" t="s">
        <v>51</v>
      </c>
      <c r="AP280" s="24" t="s">
        <v>51</v>
      </c>
    </row>
    <row r="281" spans="1:42" s="27" customFormat="1" x14ac:dyDescent="0.25">
      <c r="A281" s="24" t="s">
        <v>1299</v>
      </c>
      <c r="B281" s="28">
        <v>44840</v>
      </c>
      <c r="C281" s="24" t="s">
        <v>1596</v>
      </c>
      <c r="D281" s="24" t="s">
        <v>947</v>
      </c>
      <c r="E281" s="24" t="s">
        <v>1610</v>
      </c>
      <c r="F281" s="24" t="s">
        <v>1631</v>
      </c>
      <c r="G281" s="24" t="s">
        <v>49</v>
      </c>
      <c r="H281" s="24" t="s">
        <v>1754</v>
      </c>
      <c r="I281" s="26" t="s">
        <v>51</v>
      </c>
      <c r="J281" s="26" t="s">
        <v>51</v>
      </c>
      <c r="K281" s="26" t="s">
        <v>51</v>
      </c>
      <c r="L281" s="26" t="s">
        <v>51</v>
      </c>
      <c r="M281" s="26">
        <v>0</v>
      </c>
      <c r="N281" s="24" t="s">
        <v>51</v>
      </c>
      <c r="O281" s="24" t="s">
        <v>1749</v>
      </c>
      <c r="P281" s="24" t="s">
        <v>1750</v>
      </c>
      <c r="Q281" s="26">
        <f t="shared" si="21"/>
        <v>5.9803800000000003</v>
      </c>
      <c r="R281" s="26">
        <v>0</v>
      </c>
      <c r="S281" s="26">
        <v>0</v>
      </c>
      <c r="T281" s="26">
        <v>5.1555</v>
      </c>
      <c r="U281" s="24" t="s">
        <v>54</v>
      </c>
      <c r="V281" s="9">
        <f t="shared" si="19"/>
        <v>0.82488000000000006</v>
      </c>
      <c r="W281" s="26">
        <v>0</v>
      </c>
      <c r="X281" s="24" t="s">
        <v>53</v>
      </c>
      <c r="Y281" s="9">
        <f t="shared" si="20"/>
        <v>0</v>
      </c>
      <c r="Z281" s="26">
        <v>0</v>
      </c>
      <c r="AA281" s="24" t="s">
        <v>53</v>
      </c>
      <c r="AB281" s="26">
        <v>0</v>
      </c>
      <c r="AC281" s="26">
        <v>0</v>
      </c>
      <c r="AD281" s="24" t="s">
        <v>53</v>
      </c>
      <c r="AE281" s="26">
        <v>0</v>
      </c>
      <c r="AF281" s="24">
        <v>0</v>
      </c>
      <c r="AG281" s="24" t="s">
        <v>53</v>
      </c>
      <c r="AH281" s="26">
        <v>0</v>
      </c>
      <c r="AI281" s="26">
        <v>0</v>
      </c>
      <c r="AJ281" s="24" t="s">
        <v>53</v>
      </c>
      <c r="AK281" s="26">
        <v>0</v>
      </c>
      <c r="AL281" s="26">
        <v>0</v>
      </c>
      <c r="AM281" s="25" t="s">
        <v>51</v>
      </c>
      <c r="AN281" s="24" t="s">
        <v>51</v>
      </c>
      <c r="AO281" s="25" t="s">
        <v>51</v>
      </c>
      <c r="AP281" s="24" t="s">
        <v>51</v>
      </c>
    </row>
    <row r="282" spans="1:42" s="27" customFormat="1" x14ac:dyDescent="0.25">
      <c r="A282" s="24" t="s">
        <v>1300</v>
      </c>
      <c r="B282" s="28">
        <v>44840</v>
      </c>
      <c r="C282" s="24" t="s">
        <v>1596</v>
      </c>
      <c r="D282" s="24" t="s">
        <v>947</v>
      </c>
      <c r="E282" s="24" t="s">
        <v>1610</v>
      </c>
      <c r="F282" s="24" t="s">
        <v>1631</v>
      </c>
      <c r="G282" s="24" t="s">
        <v>49</v>
      </c>
      <c r="H282" s="24" t="s">
        <v>1755</v>
      </c>
      <c r="I282" s="26" t="s">
        <v>51</v>
      </c>
      <c r="J282" s="26" t="s">
        <v>51</v>
      </c>
      <c r="K282" s="26" t="s">
        <v>51</v>
      </c>
      <c r="L282" s="26" t="s">
        <v>51</v>
      </c>
      <c r="M282" s="26">
        <v>0</v>
      </c>
      <c r="N282" s="24" t="s">
        <v>51</v>
      </c>
      <c r="O282" s="24" t="s">
        <v>52</v>
      </c>
      <c r="P282" s="24" t="s">
        <v>51</v>
      </c>
      <c r="Q282" s="26">
        <f t="shared" si="21"/>
        <v>2110.5475799999999</v>
      </c>
      <c r="R282" s="26">
        <v>0</v>
      </c>
      <c r="S282" s="26">
        <v>1331.2894499999998</v>
      </c>
      <c r="T282" s="26">
        <v>0</v>
      </c>
      <c r="U282" s="24" t="s">
        <v>53</v>
      </c>
      <c r="V282" s="9">
        <f t="shared" si="19"/>
        <v>0</v>
      </c>
      <c r="W282" s="26">
        <v>671.77425000000005</v>
      </c>
      <c r="X282" s="24" t="s">
        <v>54</v>
      </c>
      <c r="Y282" s="9">
        <f t="shared" si="20"/>
        <v>107.48388000000001</v>
      </c>
      <c r="Z282" s="26">
        <v>0</v>
      </c>
      <c r="AA282" s="24" t="s">
        <v>53</v>
      </c>
      <c r="AB282" s="26">
        <v>0</v>
      </c>
      <c r="AC282" s="26">
        <v>0</v>
      </c>
      <c r="AD282" s="24" t="s">
        <v>53</v>
      </c>
      <c r="AE282" s="26">
        <v>0</v>
      </c>
      <c r="AF282" s="24">
        <v>0</v>
      </c>
      <c r="AG282" s="24" t="s">
        <v>53</v>
      </c>
      <c r="AH282" s="26">
        <v>0</v>
      </c>
      <c r="AI282" s="26">
        <v>0</v>
      </c>
      <c r="AJ282" s="24" t="s">
        <v>53</v>
      </c>
      <c r="AK282" s="26">
        <v>0</v>
      </c>
      <c r="AL282" s="26">
        <v>0</v>
      </c>
      <c r="AM282" s="25" t="s">
        <v>51</v>
      </c>
      <c r="AN282" s="24" t="s">
        <v>51</v>
      </c>
      <c r="AO282" s="25" t="s">
        <v>51</v>
      </c>
      <c r="AP282" s="24" t="s">
        <v>51</v>
      </c>
    </row>
    <row r="283" spans="1:42" s="27" customFormat="1" x14ac:dyDescent="0.25">
      <c r="A283" s="24" t="s">
        <v>1301</v>
      </c>
      <c r="B283" s="28">
        <v>44840</v>
      </c>
      <c r="C283" s="24" t="s">
        <v>1596</v>
      </c>
      <c r="D283" s="24" t="s">
        <v>947</v>
      </c>
      <c r="E283" s="24" t="s">
        <v>1610</v>
      </c>
      <c r="F283" s="24" t="s">
        <v>1631</v>
      </c>
      <c r="G283" s="24" t="s">
        <v>49</v>
      </c>
      <c r="H283" s="24" t="s">
        <v>1756</v>
      </c>
      <c r="I283" s="26" t="s">
        <v>51</v>
      </c>
      <c r="J283" s="26" t="s">
        <v>51</v>
      </c>
      <c r="K283" s="26" t="s">
        <v>51</v>
      </c>
      <c r="L283" s="26" t="s">
        <v>51</v>
      </c>
      <c r="M283" s="26">
        <v>0</v>
      </c>
      <c r="N283" s="24" t="s">
        <v>51</v>
      </c>
      <c r="O283" s="24" t="s">
        <v>1683</v>
      </c>
      <c r="P283" s="24" t="s">
        <v>1684</v>
      </c>
      <c r="Q283" s="26">
        <f t="shared" si="21"/>
        <v>19.859200000000001</v>
      </c>
      <c r="R283" s="26">
        <v>0</v>
      </c>
      <c r="S283" s="26">
        <v>19.859200000000001</v>
      </c>
      <c r="T283" s="26">
        <v>0</v>
      </c>
      <c r="U283" s="24" t="s">
        <v>53</v>
      </c>
      <c r="V283" s="9">
        <f t="shared" si="19"/>
        <v>0</v>
      </c>
      <c r="W283" s="26">
        <v>0</v>
      </c>
      <c r="X283" s="24" t="s">
        <v>53</v>
      </c>
      <c r="Y283" s="9">
        <f t="shared" si="20"/>
        <v>0</v>
      </c>
      <c r="Z283" s="26">
        <v>0</v>
      </c>
      <c r="AA283" s="24" t="s">
        <v>53</v>
      </c>
      <c r="AB283" s="26">
        <v>0</v>
      </c>
      <c r="AC283" s="26">
        <v>0</v>
      </c>
      <c r="AD283" s="24" t="s">
        <v>53</v>
      </c>
      <c r="AE283" s="26">
        <v>0</v>
      </c>
      <c r="AF283" s="24">
        <v>0</v>
      </c>
      <c r="AG283" s="24" t="s">
        <v>53</v>
      </c>
      <c r="AH283" s="26">
        <v>0</v>
      </c>
      <c r="AI283" s="26">
        <v>0</v>
      </c>
      <c r="AJ283" s="24" t="s">
        <v>53</v>
      </c>
      <c r="AK283" s="26">
        <v>0</v>
      </c>
      <c r="AL283" s="26">
        <v>0</v>
      </c>
      <c r="AM283" s="25" t="s">
        <v>51</v>
      </c>
      <c r="AN283" s="24" t="s">
        <v>51</v>
      </c>
      <c r="AO283" s="25" t="s">
        <v>51</v>
      </c>
      <c r="AP283" s="24" t="s">
        <v>51</v>
      </c>
    </row>
    <row r="284" spans="1:42" s="27" customFormat="1" x14ac:dyDescent="0.25">
      <c r="A284" s="24" t="s">
        <v>1302</v>
      </c>
      <c r="B284" s="28">
        <v>44840</v>
      </c>
      <c r="C284" s="24" t="s">
        <v>1596</v>
      </c>
      <c r="D284" s="24" t="s">
        <v>947</v>
      </c>
      <c r="E284" s="24" t="s">
        <v>1610</v>
      </c>
      <c r="F284" s="24" t="s">
        <v>1631</v>
      </c>
      <c r="G284" s="24" t="s">
        <v>49</v>
      </c>
      <c r="H284" s="24" t="s">
        <v>1757</v>
      </c>
      <c r="I284" s="26" t="s">
        <v>51</v>
      </c>
      <c r="J284" s="26" t="s">
        <v>51</v>
      </c>
      <c r="K284" s="26" t="s">
        <v>51</v>
      </c>
      <c r="L284" s="26" t="s">
        <v>51</v>
      </c>
      <c r="M284" s="26">
        <v>0</v>
      </c>
      <c r="N284" s="24" t="s">
        <v>51</v>
      </c>
      <c r="O284" s="24" t="s">
        <v>52</v>
      </c>
      <c r="P284" s="24" t="s">
        <v>51</v>
      </c>
      <c r="Q284" s="26">
        <f t="shared" si="21"/>
        <v>5270.104276</v>
      </c>
      <c r="R284" s="26">
        <v>0</v>
      </c>
      <c r="S284" s="26">
        <v>3114.62</v>
      </c>
      <c r="T284" s="26">
        <v>0</v>
      </c>
      <c r="U284" s="24" t="s">
        <v>53</v>
      </c>
      <c r="V284" s="9">
        <f t="shared" si="19"/>
        <v>0</v>
      </c>
      <c r="W284" s="26">
        <v>1858.1760999999999</v>
      </c>
      <c r="X284" s="24" t="s">
        <v>54</v>
      </c>
      <c r="Y284" s="9">
        <f t="shared" si="20"/>
        <v>297.308176</v>
      </c>
      <c r="Z284" s="26">
        <v>0</v>
      </c>
      <c r="AA284" s="24" t="s">
        <v>53</v>
      </c>
      <c r="AB284" s="26">
        <v>0</v>
      </c>
      <c r="AC284" s="26">
        <v>0</v>
      </c>
      <c r="AD284" s="24" t="s">
        <v>53</v>
      </c>
      <c r="AE284" s="26">
        <v>0</v>
      </c>
      <c r="AF284" s="24">
        <v>0</v>
      </c>
      <c r="AG284" s="24" t="s">
        <v>53</v>
      </c>
      <c r="AH284" s="26">
        <v>0</v>
      </c>
      <c r="AI284" s="26">
        <v>0</v>
      </c>
      <c r="AJ284" s="24" t="s">
        <v>53</v>
      </c>
      <c r="AK284" s="26">
        <v>0</v>
      </c>
      <c r="AL284" s="26">
        <v>0</v>
      </c>
      <c r="AM284" s="25" t="s">
        <v>51</v>
      </c>
      <c r="AN284" s="24" t="s">
        <v>51</v>
      </c>
      <c r="AO284" s="25" t="s">
        <v>51</v>
      </c>
      <c r="AP284" s="24" t="s">
        <v>51</v>
      </c>
    </row>
    <row r="285" spans="1:42" s="27" customFormat="1" x14ac:dyDescent="0.25">
      <c r="A285" s="24" t="s">
        <v>1303</v>
      </c>
      <c r="B285" s="28">
        <v>44840</v>
      </c>
      <c r="C285" s="24" t="s">
        <v>1596</v>
      </c>
      <c r="D285" s="24" t="s">
        <v>947</v>
      </c>
      <c r="E285" s="24" t="s">
        <v>1610</v>
      </c>
      <c r="F285" s="24" t="s">
        <v>1631</v>
      </c>
      <c r="G285" s="24" t="s">
        <v>63</v>
      </c>
      <c r="H285" s="24" t="s">
        <v>51</v>
      </c>
      <c r="I285" s="26" t="s">
        <v>1758</v>
      </c>
      <c r="J285" s="26" t="s">
        <v>51</v>
      </c>
      <c r="K285" s="26" t="s">
        <v>1759</v>
      </c>
      <c r="L285" s="26" t="s">
        <v>1702</v>
      </c>
      <c r="M285" s="26">
        <v>216.51</v>
      </c>
      <c r="N285" s="24" t="s">
        <v>66</v>
      </c>
      <c r="O285" s="24" t="s">
        <v>1760</v>
      </c>
      <c r="P285" s="24" t="s">
        <v>1761</v>
      </c>
      <c r="Q285" s="26">
        <f t="shared" si="21"/>
        <v>-46.47</v>
      </c>
      <c r="R285" s="26">
        <v>0</v>
      </c>
      <c r="S285" s="26">
        <v>-46.47</v>
      </c>
      <c r="T285" s="26">
        <v>0</v>
      </c>
      <c r="U285" s="24" t="s">
        <v>53</v>
      </c>
      <c r="V285" s="9">
        <f t="shared" si="19"/>
        <v>0</v>
      </c>
      <c r="W285" s="26">
        <v>0</v>
      </c>
      <c r="X285" s="24" t="s">
        <v>53</v>
      </c>
      <c r="Y285" s="9">
        <f t="shared" si="20"/>
        <v>0</v>
      </c>
      <c r="Z285" s="26">
        <v>0</v>
      </c>
      <c r="AA285" s="24" t="s">
        <v>53</v>
      </c>
      <c r="AB285" s="26">
        <v>0</v>
      </c>
      <c r="AC285" s="26">
        <v>0</v>
      </c>
      <c r="AD285" s="24" t="s">
        <v>53</v>
      </c>
      <c r="AE285" s="26">
        <v>0</v>
      </c>
      <c r="AF285" s="24">
        <v>0</v>
      </c>
      <c r="AG285" s="24" t="s">
        <v>53</v>
      </c>
      <c r="AH285" s="26">
        <v>0</v>
      </c>
      <c r="AI285" s="26">
        <v>0</v>
      </c>
      <c r="AJ285" s="24" t="s">
        <v>53</v>
      </c>
      <c r="AK285" s="26">
        <v>0</v>
      </c>
      <c r="AL285" s="26">
        <v>0</v>
      </c>
      <c r="AM285" s="25" t="s">
        <v>51</v>
      </c>
      <c r="AN285" s="24" t="s">
        <v>51</v>
      </c>
      <c r="AO285" s="25" t="s">
        <v>51</v>
      </c>
      <c r="AP285" s="24" t="s">
        <v>51</v>
      </c>
    </row>
    <row r="286" spans="1:42" s="27" customFormat="1" x14ac:dyDescent="0.25">
      <c r="A286" s="24" t="s">
        <v>1304</v>
      </c>
      <c r="B286" s="28">
        <v>44840</v>
      </c>
      <c r="C286" s="24" t="s">
        <v>1596</v>
      </c>
      <c r="D286" s="24" t="s">
        <v>947</v>
      </c>
      <c r="E286" s="24" t="s">
        <v>1610</v>
      </c>
      <c r="F286" s="24" t="s">
        <v>1631</v>
      </c>
      <c r="G286" s="24" t="s">
        <v>63</v>
      </c>
      <c r="H286" s="24" t="s">
        <v>51</v>
      </c>
      <c r="I286" s="26" t="s">
        <v>1762</v>
      </c>
      <c r="J286" s="26" t="s">
        <v>51</v>
      </c>
      <c r="K286" s="26" t="s">
        <v>1763</v>
      </c>
      <c r="L286" s="26" t="s">
        <v>1723</v>
      </c>
      <c r="M286" s="26">
        <v>134.38999999999999</v>
      </c>
      <c r="N286" s="24" t="s">
        <v>66</v>
      </c>
      <c r="O286" s="24" t="s">
        <v>1764</v>
      </c>
      <c r="P286" s="24" t="s">
        <v>1765</v>
      </c>
      <c r="Q286" s="26">
        <f t="shared" si="21"/>
        <v>-11.3332</v>
      </c>
      <c r="R286" s="26">
        <v>0</v>
      </c>
      <c r="S286" s="26">
        <v>0</v>
      </c>
      <c r="T286" s="26">
        <v>0</v>
      </c>
      <c r="U286" s="24" t="s">
        <v>53</v>
      </c>
      <c r="V286" s="9">
        <f t="shared" si="19"/>
        <v>0</v>
      </c>
      <c r="W286" s="26">
        <v>-9.77</v>
      </c>
      <c r="X286" s="24" t="s">
        <v>54</v>
      </c>
      <c r="Y286" s="9">
        <f t="shared" si="20"/>
        <v>-1.5631999999999999</v>
      </c>
      <c r="Z286" s="26">
        <v>0</v>
      </c>
      <c r="AA286" s="24" t="s">
        <v>53</v>
      </c>
      <c r="AB286" s="26">
        <v>0</v>
      </c>
      <c r="AC286" s="26">
        <v>0</v>
      </c>
      <c r="AD286" s="24" t="s">
        <v>53</v>
      </c>
      <c r="AE286" s="26">
        <v>0</v>
      </c>
      <c r="AF286" s="24">
        <v>0</v>
      </c>
      <c r="AG286" s="24" t="s">
        <v>53</v>
      </c>
      <c r="AH286" s="26">
        <v>0</v>
      </c>
      <c r="AI286" s="26">
        <v>0</v>
      </c>
      <c r="AJ286" s="24" t="s">
        <v>53</v>
      </c>
      <c r="AK286" s="26">
        <v>0</v>
      </c>
      <c r="AL286" s="26">
        <v>0</v>
      </c>
      <c r="AM286" s="25" t="s">
        <v>51</v>
      </c>
      <c r="AN286" s="24" t="s">
        <v>51</v>
      </c>
      <c r="AO286" s="25" t="s">
        <v>51</v>
      </c>
      <c r="AP286" s="24" t="s">
        <v>51</v>
      </c>
    </row>
    <row r="287" spans="1:42" s="27" customFormat="1" x14ac:dyDescent="0.25">
      <c r="A287" s="24" t="s">
        <v>1305</v>
      </c>
      <c r="B287" s="28">
        <v>44840</v>
      </c>
      <c r="C287" s="24" t="s">
        <v>807</v>
      </c>
      <c r="D287" s="24" t="s">
        <v>943</v>
      </c>
      <c r="E287" s="24" t="s">
        <v>944</v>
      </c>
      <c r="F287" s="24" t="s">
        <v>1016</v>
      </c>
      <c r="G287" s="24" t="s">
        <v>49</v>
      </c>
      <c r="H287" s="24" t="s">
        <v>1017</v>
      </c>
      <c r="I287" s="26" t="s">
        <v>51</v>
      </c>
      <c r="J287" s="26" t="s">
        <v>51</v>
      </c>
      <c r="K287" s="26" t="s">
        <v>51</v>
      </c>
      <c r="L287" s="26" t="s">
        <v>51</v>
      </c>
      <c r="M287" s="26">
        <v>0</v>
      </c>
      <c r="N287" s="24" t="s">
        <v>51</v>
      </c>
      <c r="O287" s="24" t="s">
        <v>52</v>
      </c>
      <c r="P287" s="24" t="s">
        <v>51</v>
      </c>
      <c r="Q287" s="26">
        <f t="shared" si="21"/>
        <v>2260.9452079999996</v>
      </c>
      <c r="R287" s="26">
        <v>0</v>
      </c>
      <c r="S287" s="26">
        <v>1916.328</v>
      </c>
      <c r="T287" s="26">
        <v>0</v>
      </c>
      <c r="U287" s="24" t="s">
        <v>53</v>
      </c>
      <c r="V287" s="9">
        <f t="shared" si="19"/>
        <v>0</v>
      </c>
      <c r="W287" s="26">
        <v>297.0838</v>
      </c>
      <c r="X287" s="24" t="s">
        <v>53</v>
      </c>
      <c r="Y287" s="9">
        <f t="shared" si="20"/>
        <v>47.533408000000001</v>
      </c>
      <c r="Z287" s="26">
        <v>0</v>
      </c>
      <c r="AA287" s="24" t="s">
        <v>53</v>
      </c>
      <c r="AB287" s="26">
        <v>0</v>
      </c>
      <c r="AC287" s="26">
        <v>0</v>
      </c>
      <c r="AD287" s="24" t="s">
        <v>53</v>
      </c>
      <c r="AE287" s="26">
        <v>0</v>
      </c>
      <c r="AF287" s="24">
        <v>0</v>
      </c>
      <c r="AG287" s="24" t="s">
        <v>53</v>
      </c>
      <c r="AH287" s="26">
        <v>0</v>
      </c>
      <c r="AI287" s="26">
        <v>0</v>
      </c>
      <c r="AJ287" s="24" t="s">
        <v>53</v>
      </c>
      <c r="AK287" s="26">
        <v>0</v>
      </c>
      <c r="AL287" s="26">
        <v>0</v>
      </c>
      <c r="AM287" s="25" t="s">
        <v>51</v>
      </c>
      <c r="AN287" s="24" t="s">
        <v>51</v>
      </c>
      <c r="AO287" s="25" t="s">
        <v>51</v>
      </c>
      <c r="AP287" s="24" t="s">
        <v>51</v>
      </c>
    </row>
    <row r="288" spans="1:42" s="27" customFormat="1" x14ac:dyDescent="0.25">
      <c r="A288" s="24" t="s">
        <v>1306</v>
      </c>
      <c r="B288" s="28">
        <v>44840</v>
      </c>
      <c r="C288" s="24" t="s">
        <v>1596</v>
      </c>
      <c r="D288" s="24" t="s">
        <v>943</v>
      </c>
      <c r="E288" s="24" t="s">
        <v>1620</v>
      </c>
      <c r="F288" s="24" t="s">
        <v>1766</v>
      </c>
      <c r="G288" s="24" t="s">
        <v>49</v>
      </c>
      <c r="H288" s="24" t="s">
        <v>1767</v>
      </c>
      <c r="I288" s="26" t="s">
        <v>51</v>
      </c>
      <c r="J288" s="26" t="s">
        <v>51</v>
      </c>
      <c r="K288" s="26" t="s">
        <v>51</v>
      </c>
      <c r="L288" s="26" t="s">
        <v>51</v>
      </c>
      <c r="M288" s="26">
        <v>0</v>
      </c>
      <c r="N288" s="24" t="s">
        <v>51</v>
      </c>
      <c r="O288" s="24" t="s">
        <v>52</v>
      </c>
      <c r="P288" s="24" t="s">
        <v>51</v>
      </c>
      <c r="Q288" s="26">
        <f t="shared" si="21"/>
        <v>6604.1368000000002</v>
      </c>
      <c r="R288" s="26">
        <v>0</v>
      </c>
      <c r="S288" s="26">
        <v>4678.2700000000004</v>
      </c>
      <c r="T288" s="26">
        <v>0</v>
      </c>
      <c r="U288" s="24" t="s">
        <v>53</v>
      </c>
      <c r="V288" s="9">
        <f t="shared" si="19"/>
        <v>0</v>
      </c>
      <c r="W288" s="26">
        <v>1660.23</v>
      </c>
      <c r="X288" s="24" t="s">
        <v>53</v>
      </c>
      <c r="Y288" s="9">
        <f t="shared" si="20"/>
        <v>265.63679999999999</v>
      </c>
      <c r="Z288" s="26">
        <v>0</v>
      </c>
      <c r="AA288" s="24" t="s">
        <v>53</v>
      </c>
      <c r="AB288" s="26">
        <v>0</v>
      </c>
      <c r="AC288" s="26">
        <v>0</v>
      </c>
      <c r="AD288" s="24" t="s">
        <v>53</v>
      </c>
      <c r="AE288" s="26">
        <v>0</v>
      </c>
      <c r="AF288" s="24">
        <v>0</v>
      </c>
      <c r="AG288" s="24" t="s">
        <v>53</v>
      </c>
      <c r="AH288" s="26">
        <v>0</v>
      </c>
      <c r="AI288" s="26">
        <v>0</v>
      </c>
      <c r="AJ288" s="24" t="s">
        <v>53</v>
      </c>
      <c r="AK288" s="26">
        <v>0</v>
      </c>
      <c r="AL288" s="26">
        <v>0</v>
      </c>
      <c r="AM288" s="25" t="s">
        <v>51</v>
      </c>
      <c r="AN288" s="24" t="s">
        <v>51</v>
      </c>
      <c r="AO288" s="25" t="s">
        <v>51</v>
      </c>
      <c r="AP288" s="24" t="s">
        <v>51</v>
      </c>
    </row>
    <row r="289" spans="1:43" s="1" customFormat="1" x14ac:dyDescent="0.25">
      <c r="A289" s="24" t="s">
        <v>1307</v>
      </c>
      <c r="B289" s="2">
        <v>44840</v>
      </c>
      <c r="C289" s="3" t="s">
        <v>807</v>
      </c>
      <c r="D289" s="3" t="s">
        <v>832</v>
      </c>
      <c r="E289" s="3" t="s">
        <v>151</v>
      </c>
      <c r="F289" s="3" t="s">
        <v>820</v>
      </c>
      <c r="G289" s="3" t="s">
        <v>49</v>
      </c>
      <c r="H289" s="3" t="s">
        <v>366</v>
      </c>
      <c r="I289" s="9" t="s">
        <v>51</v>
      </c>
      <c r="J289" s="9" t="s">
        <v>51</v>
      </c>
      <c r="K289" s="9" t="s">
        <v>51</v>
      </c>
      <c r="L289" s="9" t="s">
        <v>51</v>
      </c>
      <c r="M289" s="9">
        <v>0</v>
      </c>
      <c r="N289" s="3" t="s">
        <v>51</v>
      </c>
      <c r="O289" s="3" t="s">
        <v>52</v>
      </c>
      <c r="P289" s="3" t="s">
        <v>51</v>
      </c>
      <c r="Q289" s="9">
        <v>4730.6365779999996</v>
      </c>
      <c r="R289" s="9">
        <v>0</v>
      </c>
      <c r="S289" s="9">
        <v>3129.2378500000004</v>
      </c>
      <c r="T289" s="9">
        <v>0</v>
      </c>
      <c r="U289" s="3" t="s">
        <v>53</v>
      </c>
      <c r="V289" s="9">
        <f t="shared" si="19"/>
        <v>0</v>
      </c>
      <c r="W289" s="9">
        <v>1380.5161000000001</v>
      </c>
      <c r="X289" s="3" t="s">
        <v>54</v>
      </c>
      <c r="Y289" s="9">
        <f t="shared" si="20"/>
        <v>220.882576</v>
      </c>
      <c r="Z289" s="9">
        <v>0</v>
      </c>
      <c r="AA289" s="3" t="s">
        <v>53</v>
      </c>
      <c r="AB289" s="9">
        <v>0</v>
      </c>
      <c r="AC289" s="9">
        <v>0</v>
      </c>
      <c r="AD289" s="3" t="s">
        <v>53</v>
      </c>
      <c r="AE289" s="9">
        <v>0</v>
      </c>
      <c r="AF289" s="3">
        <v>0</v>
      </c>
      <c r="AG289" s="3" t="s">
        <v>53</v>
      </c>
      <c r="AH289" s="9">
        <v>0</v>
      </c>
      <c r="AI289" s="9">
        <v>0</v>
      </c>
      <c r="AJ289" s="3" t="s">
        <v>53</v>
      </c>
      <c r="AK289" s="9">
        <v>0</v>
      </c>
      <c r="AL289" s="9">
        <v>0</v>
      </c>
      <c r="AM289" s="18" t="s">
        <v>51</v>
      </c>
      <c r="AN289" s="3" t="s">
        <v>51</v>
      </c>
      <c r="AO289" s="18" t="s">
        <v>51</v>
      </c>
      <c r="AP289" s="3" t="s">
        <v>51</v>
      </c>
    </row>
    <row r="290" spans="1:43" s="27" customFormat="1" x14ac:dyDescent="0.25">
      <c r="A290" s="24" t="s">
        <v>1308</v>
      </c>
      <c r="B290" s="28">
        <v>44840</v>
      </c>
      <c r="C290" s="24" t="s">
        <v>1596</v>
      </c>
      <c r="D290" s="24" t="s">
        <v>832</v>
      </c>
      <c r="E290" s="24" t="s">
        <v>1627</v>
      </c>
      <c r="F290" s="24" t="s">
        <v>1768</v>
      </c>
      <c r="G290" s="24" t="s">
        <v>49</v>
      </c>
      <c r="H290" s="24" t="s">
        <v>1769</v>
      </c>
      <c r="I290" s="26"/>
      <c r="J290" s="26"/>
      <c r="K290" s="26"/>
      <c r="L290" s="26"/>
      <c r="M290" s="26"/>
      <c r="N290" s="24"/>
      <c r="O290" s="24"/>
      <c r="P290" s="24"/>
      <c r="Q290" s="26">
        <f>+S290+T290+V290+W290+Y290+Z290+AB290+AC290+AE290</f>
        <v>0</v>
      </c>
      <c r="R290" s="26">
        <v>0</v>
      </c>
      <c r="S290" s="26">
        <v>0</v>
      </c>
      <c r="T290" s="26">
        <v>0</v>
      </c>
      <c r="U290" s="24" t="s">
        <v>53</v>
      </c>
      <c r="V290" s="9">
        <f t="shared" si="19"/>
        <v>0</v>
      </c>
      <c r="W290" s="26">
        <v>0</v>
      </c>
      <c r="X290" s="24" t="s">
        <v>53</v>
      </c>
      <c r="Y290" s="9">
        <f t="shared" si="20"/>
        <v>0</v>
      </c>
      <c r="Z290" s="26">
        <v>0</v>
      </c>
      <c r="AA290" s="24" t="s">
        <v>53</v>
      </c>
      <c r="AB290" s="26">
        <v>0</v>
      </c>
      <c r="AC290" s="26">
        <v>0</v>
      </c>
      <c r="AD290" s="24" t="s">
        <v>53</v>
      </c>
      <c r="AE290" s="26">
        <v>0</v>
      </c>
      <c r="AF290" s="24">
        <v>0</v>
      </c>
      <c r="AG290" s="24" t="s">
        <v>53</v>
      </c>
      <c r="AH290" s="26">
        <v>0</v>
      </c>
      <c r="AI290" s="26">
        <v>0</v>
      </c>
      <c r="AJ290" s="24" t="s">
        <v>53</v>
      </c>
      <c r="AK290" s="26">
        <v>0</v>
      </c>
      <c r="AL290" s="26">
        <v>0</v>
      </c>
      <c r="AM290" s="25"/>
      <c r="AN290" s="24"/>
      <c r="AO290" s="25"/>
      <c r="AP290" s="24"/>
    </row>
    <row r="291" spans="1:43" s="27" customFormat="1" x14ac:dyDescent="0.25">
      <c r="A291" s="24" t="s">
        <v>1309</v>
      </c>
      <c r="B291" s="28">
        <v>44840</v>
      </c>
      <c r="C291" s="24" t="s">
        <v>1596</v>
      </c>
      <c r="D291" s="24" t="s">
        <v>832</v>
      </c>
      <c r="E291" s="24" t="s">
        <v>1627</v>
      </c>
      <c r="F291" s="24" t="s">
        <v>1768</v>
      </c>
      <c r="G291" s="24" t="s">
        <v>49</v>
      </c>
      <c r="H291" s="24" t="s">
        <v>1770</v>
      </c>
      <c r="I291" s="26" t="s">
        <v>51</v>
      </c>
      <c r="J291" s="26" t="s">
        <v>51</v>
      </c>
      <c r="K291" s="26" t="s">
        <v>51</v>
      </c>
      <c r="L291" s="26" t="s">
        <v>51</v>
      </c>
      <c r="M291" s="26">
        <v>0</v>
      </c>
      <c r="N291" s="24" t="s">
        <v>51</v>
      </c>
      <c r="O291" s="24" t="s">
        <v>1771</v>
      </c>
      <c r="P291" s="24" t="s">
        <v>1772</v>
      </c>
      <c r="Q291" s="26">
        <f>+S291+T291+V291+W291+Y291+Z291+AB291+AC291+AE291</f>
        <v>41.504800000000003</v>
      </c>
      <c r="R291" s="26">
        <v>0</v>
      </c>
      <c r="S291" s="26">
        <v>0</v>
      </c>
      <c r="T291" s="26">
        <v>0</v>
      </c>
      <c r="U291" s="24" t="s">
        <v>53</v>
      </c>
      <c r="V291" s="9">
        <f t="shared" si="19"/>
        <v>0</v>
      </c>
      <c r="W291" s="26">
        <v>35.78</v>
      </c>
      <c r="X291" s="24" t="s">
        <v>54</v>
      </c>
      <c r="Y291" s="9">
        <f t="shared" si="20"/>
        <v>5.7248000000000001</v>
      </c>
      <c r="Z291" s="26">
        <v>0</v>
      </c>
      <c r="AA291" s="24" t="s">
        <v>53</v>
      </c>
      <c r="AB291" s="26">
        <v>0</v>
      </c>
      <c r="AC291" s="26">
        <v>0</v>
      </c>
      <c r="AD291" s="24" t="s">
        <v>53</v>
      </c>
      <c r="AE291" s="26">
        <v>0</v>
      </c>
      <c r="AF291" s="24">
        <v>0</v>
      </c>
      <c r="AG291" s="24" t="s">
        <v>53</v>
      </c>
      <c r="AH291" s="26">
        <v>0</v>
      </c>
      <c r="AI291" s="26">
        <v>0</v>
      </c>
      <c r="AJ291" s="24" t="s">
        <v>53</v>
      </c>
      <c r="AK291" s="26">
        <v>0</v>
      </c>
      <c r="AL291" s="26">
        <v>0</v>
      </c>
      <c r="AM291" s="25" t="s">
        <v>51</v>
      </c>
      <c r="AN291" s="24" t="s">
        <v>51</v>
      </c>
      <c r="AO291" s="25" t="s">
        <v>51</v>
      </c>
      <c r="AP291" s="24" t="s">
        <v>51</v>
      </c>
    </row>
    <row r="292" spans="1:43" s="1" customFormat="1" x14ac:dyDescent="0.25">
      <c r="A292" s="24" t="s">
        <v>1310</v>
      </c>
      <c r="B292" s="2">
        <v>44840</v>
      </c>
      <c r="C292" s="3" t="s">
        <v>807</v>
      </c>
      <c r="D292" s="3" t="s">
        <v>834</v>
      </c>
      <c r="E292" s="3" t="s">
        <v>80</v>
      </c>
      <c r="F292" s="3" t="s">
        <v>836</v>
      </c>
      <c r="G292" s="3" t="s">
        <v>49</v>
      </c>
      <c r="H292" s="3" t="s">
        <v>346</v>
      </c>
      <c r="I292" s="9" t="s">
        <v>51</v>
      </c>
      <c r="J292" s="9" t="s">
        <v>51</v>
      </c>
      <c r="K292" s="9" t="s">
        <v>51</v>
      </c>
      <c r="L292" s="9" t="s">
        <v>51</v>
      </c>
      <c r="M292" s="9">
        <v>0</v>
      </c>
      <c r="N292" s="3" t="s">
        <v>51</v>
      </c>
      <c r="O292" s="3" t="s">
        <v>52</v>
      </c>
      <c r="P292" s="3" t="s">
        <v>51</v>
      </c>
      <c r="Q292" s="9">
        <v>8518.4593000000004</v>
      </c>
      <c r="R292" s="9">
        <v>0</v>
      </c>
      <c r="S292" s="9">
        <v>6664.9359499999982</v>
      </c>
      <c r="T292" s="9">
        <v>0</v>
      </c>
      <c r="U292" s="3" t="s">
        <v>53</v>
      </c>
      <c r="V292" s="9">
        <f t="shared" si="19"/>
        <v>0</v>
      </c>
      <c r="W292" s="9">
        <v>1597.86475</v>
      </c>
      <c r="X292" s="3" t="s">
        <v>54</v>
      </c>
      <c r="Y292" s="9">
        <f t="shared" si="20"/>
        <v>255.65835999999999</v>
      </c>
      <c r="Z292" s="9">
        <v>0</v>
      </c>
      <c r="AA292" s="3" t="s">
        <v>53</v>
      </c>
      <c r="AB292" s="9">
        <v>0</v>
      </c>
      <c r="AC292" s="9">
        <v>0</v>
      </c>
      <c r="AD292" s="3" t="s">
        <v>53</v>
      </c>
      <c r="AE292" s="9">
        <v>0</v>
      </c>
      <c r="AF292" s="3">
        <v>0</v>
      </c>
      <c r="AG292" s="3" t="s">
        <v>53</v>
      </c>
      <c r="AH292" s="9">
        <v>0</v>
      </c>
      <c r="AI292" s="9">
        <v>0</v>
      </c>
      <c r="AJ292" s="3" t="s">
        <v>53</v>
      </c>
      <c r="AK292" s="9">
        <v>0</v>
      </c>
      <c r="AL292" s="9">
        <v>0</v>
      </c>
      <c r="AM292" s="18" t="s">
        <v>51</v>
      </c>
      <c r="AN292" s="3" t="s">
        <v>51</v>
      </c>
      <c r="AO292" s="18" t="s">
        <v>51</v>
      </c>
      <c r="AP292" s="3" t="s">
        <v>51</v>
      </c>
    </row>
    <row r="293" spans="1:43" s="27" customFormat="1" x14ac:dyDescent="0.25">
      <c r="A293" s="24" t="s">
        <v>1311</v>
      </c>
      <c r="B293" s="28">
        <v>44840</v>
      </c>
      <c r="C293" s="24" t="s">
        <v>807</v>
      </c>
      <c r="D293" s="24" t="s">
        <v>927</v>
      </c>
      <c r="E293" s="24" t="s">
        <v>928</v>
      </c>
      <c r="F293" s="24" t="s">
        <v>1012</v>
      </c>
      <c r="G293" s="24" t="s">
        <v>49</v>
      </c>
      <c r="H293" s="24" t="s">
        <v>1013</v>
      </c>
      <c r="I293" s="26" t="s">
        <v>51</v>
      </c>
      <c r="J293" s="26" t="s">
        <v>51</v>
      </c>
      <c r="K293" s="26" t="s">
        <v>51</v>
      </c>
      <c r="L293" s="26" t="s">
        <v>51</v>
      </c>
      <c r="M293" s="26">
        <v>0</v>
      </c>
      <c r="N293" s="24" t="s">
        <v>51</v>
      </c>
      <c r="O293" s="24" t="s">
        <v>52</v>
      </c>
      <c r="P293" s="24" t="s">
        <v>51</v>
      </c>
      <c r="Q293" s="26">
        <f>+S293+T293+V293+W293+Y293+Z293+AB293+AC293+AE293</f>
        <v>5091.798648</v>
      </c>
      <c r="R293" s="26">
        <v>0</v>
      </c>
      <c r="S293" s="26">
        <v>4470.83</v>
      </c>
      <c r="T293" s="26">
        <v>0</v>
      </c>
      <c r="U293" s="24" t="s">
        <v>53</v>
      </c>
      <c r="V293" s="9">
        <f t="shared" si="19"/>
        <v>0</v>
      </c>
      <c r="W293" s="26">
        <v>535.31780000000015</v>
      </c>
      <c r="X293" s="24" t="s">
        <v>54</v>
      </c>
      <c r="Y293" s="9">
        <f t="shared" si="20"/>
        <v>85.650848000000025</v>
      </c>
      <c r="Z293" s="26">
        <v>0</v>
      </c>
      <c r="AA293" s="24" t="s">
        <v>53</v>
      </c>
      <c r="AB293" s="26">
        <v>0</v>
      </c>
      <c r="AC293" s="26">
        <v>0</v>
      </c>
      <c r="AD293" s="24" t="s">
        <v>53</v>
      </c>
      <c r="AE293" s="26">
        <v>0</v>
      </c>
      <c r="AF293" s="24">
        <v>0</v>
      </c>
      <c r="AG293" s="24" t="s">
        <v>53</v>
      </c>
      <c r="AH293" s="26">
        <v>0</v>
      </c>
      <c r="AI293" s="26">
        <v>0</v>
      </c>
      <c r="AJ293" s="24" t="s">
        <v>53</v>
      </c>
      <c r="AK293" s="26">
        <v>0</v>
      </c>
      <c r="AL293" s="26">
        <v>0</v>
      </c>
      <c r="AM293" s="25" t="s">
        <v>51</v>
      </c>
      <c r="AN293" s="24" t="s">
        <v>51</v>
      </c>
      <c r="AO293" s="25" t="s">
        <v>51</v>
      </c>
      <c r="AP293" s="24" t="s">
        <v>51</v>
      </c>
    </row>
    <row r="294" spans="1:43" s="1" customFormat="1" x14ac:dyDescent="0.25">
      <c r="A294" s="24" t="s">
        <v>1312</v>
      </c>
      <c r="B294" s="2">
        <v>44840</v>
      </c>
      <c r="C294" s="3" t="s">
        <v>807</v>
      </c>
      <c r="D294" s="3" t="s">
        <v>848</v>
      </c>
      <c r="E294" s="3" t="s">
        <v>91</v>
      </c>
      <c r="F294" s="3" t="s">
        <v>350</v>
      </c>
      <c r="G294" s="3" t="s">
        <v>49</v>
      </c>
      <c r="H294" s="3" t="s">
        <v>348</v>
      </c>
      <c r="I294" s="9" t="s">
        <v>51</v>
      </c>
      <c r="J294" s="9" t="s">
        <v>51</v>
      </c>
      <c r="K294" s="9" t="s">
        <v>51</v>
      </c>
      <c r="L294" s="9" t="s">
        <v>51</v>
      </c>
      <c r="M294" s="9">
        <v>0</v>
      </c>
      <c r="N294" s="3" t="s">
        <v>51</v>
      </c>
      <c r="O294" s="3" t="s">
        <v>52</v>
      </c>
      <c r="P294" s="3" t="s">
        <v>51</v>
      </c>
      <c r="Q294" s="9">
        <v>8727.5681000000004</v>
      </c>
      <c r="R294" s="9">
        <v>0</v>
      </c>
      <c r="S294" s="9">
        <v>6272.7974999999988</v>
      </c>
      <c r="T294" s="9">
        <v>0</v>
      </c>
      <c r="U294" s="3" t="s">
        <v>53</v>
      </c>
      <c r="V294" s="9">
        <f t="shared" si="19"/>
        <v>0</v>
      </c>
      <c r="W294" s="9">
        <v>2116.1815000000006</v>
      </c>
      <c r="X294" s="3" t="s">
        <v>54</v>
      </c>
      <c r="Y294" s="9">
        <f t="shared" si="20"/>
        <v>338.58904000000013</v>
      </c>
      <c r="Z294" s="9">
        <v>0</v>
      </c>
      <c r="AA294" s="3" t="s">
        <v>53</v>
      </c>
      <c r="AB294" s="9">
        <v>0</v>
      </c>
      <c r="AC294" s="9">
        <v>0</v>
      </c>
      <c r="AD294" s="3" t="s">
        <v>53</v>
      </c>
      <c r="AE294" s="9">
        <v>0</v>
      </c>
      <c r="AF294" s="3">
        <v>0</v>
      </c>
      <c r="AG294" s="3" t="s">
        <v>53</v>
      </c>
      <c r="AH294" s="9">
        <v>0</v>
      </c>
      <c r="AI294" s="9">
        <v>0</v>
      </c>
      <c r="AJ294" s="3" t="s">
        <v>53</v>
      </c>
      <c r="AK294" s="9">
        <v>0</v>
      </c>
      <c r="AL294" s="9">
        <v>0</v>
      </c>
      <c r="AM294" s="18" t="s">
        <v>51</v>
      </c>
      <c r="AN294" s="3" t="s">
        <v>51</v>
      </c>
      <c r="AO294" s="18" t="s">
        <v>51</v>
      </c>
      <c r="AP294" s="3" t="s">
        <v>51</v>
      </c>
    </row>
    <row r="295" spans="1:43" s="1" customFormat="1" x14ac:dyDescent="0.25">
      <c r="A295" s="24" t="s">
        <v>1313</v>
      </c>
      <c r="B295" s="2">
        <v>44840</v>
      </c>
      <c r="C295" s="3" t="s">
        <v>807</v>
      </c>
      <c r="D295" s="3" t="s">
        <v>848</v>
      </c>
      <c r="E295" s="3" t="s">
        <v>91</v>
      </c>
      <c r="F295" s="3" t="s">
        <v>350</v>
      </c>
      <c r="G295" s="3" t="s">
        <v>63</v>
      </c>
      <c r="H295" s="3" t="s">
        <v>51</v>
      </c>
      <c r="I295" s="9" t="s">
        <v>351</v>
      </c>
      <c r="J295" s="9" t="s">
        <v>51</v>
      </c>
      <c r="K295" s="9" t="s">
        <v>352</v>
      </c>
      <c r="L295" s="9" t="s">
        <v>342</v>
      </c>
      <c r="M295" s="9">
        <v>112.5</v>
      </c>
      <c r="N295" s="3" t="s">
        <v>66</v>
      </c>
      <c r="O295" s="3" t="s">
        <v>353</v>
      </c>
      <c r="P295" s="3" t="s">
        <v>354</v>
      </c>
      <c r="Q295" s="9">
        <v>-3.1185</v>
      </c>
      <c r="R295" s="9">
        <v>0</v>
      </c>
      <c r="S295" s="9">
        <v>-3.1185</v>
      </c>
      <c r="T295" s="9">
        <v>0</v>
      </c>
      <c r="U295" s="3" t="s">
        <v>53</v>
      </c>
      <c r="V295" s="9">
        <f t="shared" si="19"/>
        <v>0</v>
      </c>
      <c r="W295" s="9">
        <v>0</v>
      </c>
      <c r="X295" s="3" t="s">
        <v>53</v>
      </c>
      <c r="Y295" s="9">
        <f t="shared" si="20"/>
        <v>0</v>
      </c>
      <c r="Z295" s="9">
        <v>0</v>
      </c>
      <c r="AA295" s="3" t="s">
        <v>53</v>
      </c>
      <c r="AB295" s="9">
        <v>0</v>
      </c>
      <c r="AC295" s="9">
        <v>0</v>
      </c>
      <c r="AD295" s="3" t="s">
        <v>53</v>
      </c>
      <c r="AE295" s="9">
        <v>0</v>
      </c>
      <c r="AF295" s="3">
        <v>0</v>
      </c>
      <c r="AG295" s="3" t="s">
        <v>53</v>
      </c>
      <c r="AH295" s="9">
        <v>0</v>
      </c>
      <c r="AI295" s="9">
        <v>0</v>
      </c>
      <c r="AJ295" s="3" t="s">
        <v>53</v>
      </c>
      <c r="AK295" s="9">
        <v>0</v>
      </c>
      <c r="AL295" s="9">
        <v>0</v>
      </c>
      <c r="AM295" s="18" t="s">
        <v>51</v>
      </c>
      <c r="AN295" s="3" t="s">
        <v>51</v>
      </c>
      <c r="AO295" s="18" t="s">
        <v>51</v>
      </c>
      <c r="AP295" s="3" t="s">
        <v>51</v>
      </c>
    </row>
    <row r="296" spans="1:43" s="1" customFormat="1" x14ac:dyDescent="0.25">
      <c r="A296" s="24" t="s">
        <v>1314</v>
      </c>
      <c r="B296" s="2">
        <v>44840</v>
      </c>
      <c r="C296" s="3" t="s">
        <v>807</v>
      </c>
      <c r="D296" s="3" t="s">
        <v>856</v>
      </c>
      <c r="E296" s="3" t="s">
        <v>94</v>
      </c>
      <c r="F296" s="3" t="s">
        <v>358</v>
      </c>
      <c r="G296" s="3" t="s">
        <v>49</v>
      </c>
      <c r="H296" s="3" t="s">
        <v>356</v>
      </c>
      <c r="I296" s="9" t="s">
        <v>51</v>
      </c>
      <c r="J296" s="9" t="s">
        <v>51</v>
      </c>
      <c r="K296" s="9" t="s">
        <v>51</v>
      </c>
      <c r="L296" s="9" t="s">
        <v>51</v>
      </c>
      <c r="M296" s="9">
        <v>0</v>
      </c>
      <c r="N296" s="3" t="s">
        <v>51</v>
      </c>
      <c r="O296" s="3" t="s">
        <v>52</v>
      </c>
      <c r="P296" s="3" t="s">
        <v>51</v>
      </c>
      <c r="Q296" s="9">
        <v>10149.776449999999</v>
      </c>
      <c r="R296" s="9">
        <v>0</v>
      </c>
      <c r="S296" s="9">
        <v>7017.8626499999955</v>
      </c>
      <c r="T296" s="9">
        <v>0</v>
      </c>
      <c r="U296" s="3" t="s">
        <v>53</v>
      </c>
      <c r="V296" s="9">
        <f t="shared" si="19"/>
        <v>0</v>
      </c>
      <c r="W296" s="9">
        <v>2699.9256000000005</v>
      </c>
      <c r="X296" s="3" t="s">
        <v>53</v>
      </c>
      <c r="Y296" s="9">
        <f t="shared" si="20"/>
        <v>431.9880960000001</v>
      </c>
      <c r="Z296" s="9">
        <v>0</v>
      </c>
      <c r="AA296" s="3" t="s">
        <v>53</v>
      </c>
      <c r="AB296" s="9">
        <v>0</v>
      </c>
      <c r="AC296" s="9">
        <v>0</v>
      </c>
      <c r="AD296" s="3" t="s">
        <v>53</v>
      </c>
      <c r="AE296" s="9">
        <v>0</v>
      </c>
      <c r="AF296" s="3">
        <v>0</v>
      </c>
      <c r="AG296" s="3" t="s">
        <v>53</v>
      </c>
      <c r="AH296" s="9">
        <v>0</v>
      </c>
      <c r="AI296" s="9">
        <v>0</v>
      </c>
      <c r="AJ296" s="3" t="s">
        <v>53</v>
      </c>
      <c r="AK296" s="9">
        <v>0</v>
      </c>
      <c r="AL296" s="9">
        <v>0</v>
      </c>
      <c r="AM296" s="18" t="s">
        <v>51</v>
      </c>
      <c r="AN296" s="3" t="s">
        <v>51</v>
      </c>
      <c r="AO296" s="18" t="s">
        <v>51</v>
      </c>
      <c r="AP296" s="3" t="s">
        <v>51</v>
      </c>
    </row>
    <row r="297" spans="1:43" s="1" customFormat="1" x14ac:dyDescent="0.25">
      <c r="A297" s="24" t="s">
        <v>1315</v>
      </c>
      <c r="B297" s="2">
        <v>44840</v>
      </c>
      <c r="C297" s="3" t="s">
        <v>807</v>
      </c>
      <c r="D297" s="3" t="s">
        <v>856</v>
      </c>
      <c r="E297" s="3" t="s">
        <v>94</v>
      </c>
      <c r="F297" s="3" t="s">
        <v>358</v>
      </c>
      <c r="G297" s="3" t="s">
        <v>63</v>
      </c>
      <c r="H297" s="3" t="s">
        <v>51</v>
      </c>
      <c r="I297" s="9" t="s">
        <v>359</v>
      </c>
      <c r="J297" s="9" t="s">
        <v>51</v>
      </c>
      <c r="K297" s="9" t="s">
        <v>360</v>
      </c>
      <c r="L297" s="9" t="s">
        <v>342</v>
      </c>
      <c r="M297" s="9">
        <v>8.2899999999999991</v>
      </c>
      <c r="N297" s="3" t="s">
        <v>66</v>
      </c>
      <c r="O297" s="3" t="s">
        <v>361</v>
      </c>
      <c r="P297" s="3" t="s">
        <v>362</v>
      </c>
      <c r="Q297" s="9">
        <v>-8.2899999999999991</v>
      </c>
      <c r="R297" s="9">
        <v>0</v>
      </c>
      <c r="S297" s="9">
        <v>-8.2899999999999991</v>
      </c>
      <c r="T297" s="9">
        <v>0</v>
      </c>
      <c r="U297" s="3" t="s">
        <v>53</v>
      </c>
      <c r="V297" s="9">
        <f t="shared" si="19"/>
        <v>0</v>
      </c>
      <c r="W297" s="9">
        <v>0</v>
      </c>
      <c r="X297" s="3" t="s">
        <v>53</v>
      </c>
      <c r="Y297" s="9">
        <f t="shared" si="20"/>
        <v>0</v>
      </c>
      <c r="Z297" s="9">
        <v>0</v>
      </c>
      <c r="AA297" s="3" t="s">
        <v>53</v>
      </c>
      <c r="AB297" s="9">
        <v>0</v>
      </c>
      <c r="AC297" s="9">
        <v>0</v>
      </c>
      <c r="AD297" s="3" t="s">
        <v>53</v>
      </c>
      <c r="AE297" s="9">
        <v>0</v>
      </c>
      <c r="AF297" s="3">
        <v>0</v>
      </c>
      <c r="AG297" s="3" t="s">
        <v>53</v>
      </c>
      <c r="AH297" s="9">
        <v>0</v>
      </c>
      <c r="AI297" s="9">
        <v>0</v>
      </c>
      <c r="AJ297" s="3" t="s">
        <v>53</v>
      </c>
      <c r="AK297" s="9">
        <v>0</v>
      </c>
      <c r="AL297" s="9">
        <v>0</v>
      </c>
      <c r="AM297" s="18" t="s">
        <v>51</v>
      </c>
      <c r="AN297" s="3" t="s">
        <v>51</v>
      </c>
      <c r="AO297" s="18" t="s">
        <v>51</v>
      </c>
      <c r="AP297" s="3" t="s">
        <v>51</v>
      </c>
    </row>
    <row r="298" spans="1:43" s="1" customFormat="1" x14ac:dyDescent="0.25">
      <c r="A298" s="24" t="s">
        <v>1316</v>
      </c>
      <c r="B298" s="2">
        <v>44840</v>
      </c>
      <c r="C298" s="3" t="s">
        <v>807</v>
      </c>
      <c r="D298" s="3" t="s">
        <v>880</v>
      </c>
      <c r="E298" s="1" t="s">
        <v>881</v>
      </c>
      <c r="F298" s="3" t="s">
        <v>893</v>
      </c>
      <c r="G298" s="3" t="s">
        <v>49</v>
      </c>
      <c r="H298" s="3" t="s">
        <v>894</v>
      </c>
      <c r="I298" s="3"/>
      <c r="J298" s="3"/>
      <c r="K298" s="3"/>
      <c r="L298" s="3"/>
      <c r="M298" s="3"/>
      <c r="N298" s="3"/>
      <c r="O298" s="3" t="s">
        <v>884</v>
      </c>
      <c r="P298" s="3"/>
      <c r="Q298" s="4">
        <v>2609.63</v>
      </c>
      <c r="R298" s="4">
        <v>0</v>
      </c>
      <c r="S298" s="4">
        <v>2609.63</v>
      </c>
      <c r="T298" s="4">
        <v>0</v>
      </c>
      <c r="U298" s="3" t="s">
        <v>53</v>
      </c>
      <c r="V298" s="9">
        <f t="shared" si="19"/>
        <v>0</v>
      </c>
      <c r="W298" s="4">
        <v>0</v>
      </c>
      <c r="X298" s="3" t="s">
        <v>53</v>
      </c>
      <c r="Y298" s="9">
        <f t="shared" si="20"/>
        <v>0</v>
      </c>
      <c r="Z298" s="4">
        <v>0</v>
      </c>
      <c r="AA298" s="4">
        <v>0</v>
      </c>
      <c r="AB298" s="4">
        <v>0</v>
      </c>
      <c r="AC298" s="4">
        <v>0</v>
      </c>
      <c r="AD298" s="4">
        <v>0</v>
      </c>
      <c r="AE298" s="4">
        <v>0</v>
      </c>
      <c r="AF298" s="4">
        <v>0</v>
      </c>
      <c r="AG298" s="4">
        <v>0</v>
      </c>
      <c r="AH298" s="4">
        <v>0</v>
      </c>
      <c r="AI298" s="4">
        <v>0</v>
      </c>
      <c r="AJ298" s="4">
        <v>0</v>
      </c>
      <c r="AK298" s="4">
        <v>0</v>
      </c>
      <c r="AL298" s="4">
        <v>0</v>
      </c>
      <c r="AM298" s="4">
        <v>0</v>
      </c>
      <c r="AN298" s="4">
        <v>0</v>
      </c>
      <c r="AO298" s="4">
        <v>0</v>
      </c>
      <c r="AP298" s="4">
        <v>0</v>
      </c>
      <c r="AQ298" s="3"/>
    </row>
    <row r="299" spans="1:43" s="1" customFormat="1" x14ac:dyDescent="0.25">
      <c r="A299" s="24" t="s">
        <v>1317</v>
      </c>
      <c r="B299" s="2">
        <v>44841</v>
      </c>
      <c r="C299" s="3" t="s">
        <v>807</v>
      </c>
      <c r="D299" s="3" t="s">
        <v>47</v>
      </c>
      <c r="E299" s="3" t="s">
        <v>48</v>
      </c>
      <c r="F299" s="3" t="s">
        <v>370</v>
      </c>
      <c r="G299" s="3" t="s">
        <v>49</v>
      </c>
      <c r="H299" s="3" t="s">
        <v>368</v>
      </c>
      <c r="I299" s="9" t="s">
        <v>51</v>
      </c>
      <c r="J299" s="9" t="s">
        <v>51</v>
      </c>
      <c r="K299" s="9" t="s">
        <v>51</v>
      </c>
      <c r="L299" s="9" t="s">
        <v>51</v>
      </c>
      <c r="M299" s="9">
        <v>0</v>
      </c>
      <c r="N299" s="3" t="s">
        <v>51</v>
      </c>
      <c r="O299" s="3" t="s">
        <v>52</v>
      </c>
      <c r="P299" s="3" t="s">
        <v>51</v>
      </c>
      <c r="Q299" s="9">
        <v>1395.2871499999999</v>
      </c>
      <c r="R299" s="9">
        <v>0</v>
      </c>
      <c r="S299" s="9">
        <v>1051.6831500000001</v>
      </c>
      <c r="T299" s="9">
        <v>0</v>
      </c>
      <c r="U299" s="3" t="s">
        <v>53</v>
      </c>
      <c r="V299" s="9">
        <f t="shared" si="19"/>
        <v>0</v>
      </c>
      <c r="W299" s="9">
        <v>296.21039999999999</v>
      </c>
      <c r="X299" s="3" t="s">
        <v>54</v>
      </c>
      <c r="Y299" s="9">
        <f t="shared" si="20"/>
        <v>47.393664000000001</v>
      </c>
      <c r="Z299" s="9">
        <v>0</v>
      </c>
      <c r="AA299" s="3" t="s">
        <v>53</v>
      </c>
      <c r="AB299" s="9">
        <v>0</v>
      </c>
      <c r="AC299" s="9">
        <v>0</v>
      </c>
      <c r="AD299" s="3" t="s">
        <v>53</v>
      </c>
      <c r="AE299" s="9">
        <v>0</v>
      </c>
      <c r="AF299" s="3">
        <v>0</v>
      </c>
      <c r="AG299" s="3" t="s">
        <v>53</v>
      </c>
      <c r="AH299" s="9">
        <v>0</v>
      </c>
      <c r="AI299" s="9">
        <v>0</v>
      </c>
      <c r="AJ299" s="3" t="s">
        <v>53</v>
      </c>
      <c r="AK299" s="9">
        <v>0</v>
      </c>
      <c r="AL299" s="9">
        <v>0</v>
      </c>
      <c r="AM299" s="18" t="s">
        <v>51</v>
      </c>
      <c r="AN299" s="3" t="s">
        <v>51</v>
      </c>
      <c r="AO299" s="18" t="s">
        <v>51</v>
      </c>
      <c r="AP299" s="3" t="s">
        <v>51</v>
      </c>
    </row>
    <row r="300" spans="1:43" s="1" customFormat="1" x14ac:dyDescent="0.25">
      <c r="A300" s="24" t="s">
        <v>1318</v>
      </c>
      <c r="B300" s="2">
        <v>44841</v>
      </c>
      <c r="C300" s="3" t="s">
        <v>807</v>
      </c>
      <c r="D300" s="3" t="s">
        <v>47</v>
      </c>
      <c r="E300" s="3" t="s">
        <v>48</v>
      </c>
      <c r="F300" s="3" t="s">
        <v>370</v>
      </c>
      <c r="G300" s="3" t="s">
        <v>49</v>
      </c>
      <c r="H300" s="3" t="s">
        <v>371</v>
      </c>
      <c r="I300" s="9" t="s">
        <v>51</v>
      </c>
      <c r="J300" s="9" t="s">
        <v>51</v>
      </c>
      <c r="K300" s="9" t="s">
        <v>51</v>
      </c>
      <c r="L300" s="9" t="s">
        <v>51</v>
      </c>
      <c r="M300" s="9">
        <v>0</v>
      </c>
      <c r="N300" s="3" t="s">
        <v>51</v>
      </c>
      <c r="O300" s="3" t="s">
        <v>372</v>
      </c>
      <c r="P300" s="3" t="s">
        <v>373</v>
      </c>
      <c r="Q300" s="9">
        <v>343.92399999999998</v>
      </c>
      <c r="R300" s="9">
        <v>0</v>
      </c>
      <c r="S300" s="9">
        <v>302.59320000000002</v>
      </c>
      <c r="T300" s="9">
        <v>35.630000000000003</v>
      </c>
      <c r="U300" s="3" t="s">
        <v>54</v>
      </c>
      <c r="V300" s="9">
        <f t="shared" si="19"/>
        <v>5.7008000000000001</v>
      </c>
      <c r="W300" s="9">
        <v>0</v>
      </c>
      <c r="X300" s="3" t="s">
        <v>53</v>
      </c>
      <c r="Y300" s="9">
        <f t="shared" si="20"/>
        <v>0</v>
      </c>
      <c r="Z300" s="9">
        <v>0</v>
      </c>
      <c r="AA300" s="3" t="s">
        <v>53</v>
      </c>
      <c r="AB300" s="9">
        <v>0</v>
      </c>
      <c r="AC300" s="9">
        <v>0</v>
      </c>
      <c r="AD300" s="3" t="s">
        <v>53</v>
      </c>
      <c r="AE300" s="9">
        <v>0</v>
      </c>
      <c r="AF300" s="3">
        <v>0</v>
      </c>
      <c r="AG300" s="3" t="s">
        <v>53</v>
      </c>
      <c r="AH300" s="9">
        <v>0</v>
      </c>
      <c r="AI300" s="9">
        <v>0</v>
      </c>
      <c r="AJ300" s="3" t="s">
        <v>53</v>
      </c>
      <c r="AK300" s="9">
        <v>0</v>
      </c>
      <c r="AL300" s="9">
        <v>0</v>
      </c>
      <c r="AM300" s="18" t="s">
        <v>51</v>
      </c>
      <c r="AN300" s="3" t="s">
        <v>51</v>
      </c>
      <c r="AO300" s="18" t="s">
        <v>51</v>
      </c>
      <c r="AP300" s="3" t="s">
        <v>51</v>
      </c>
    </row>
    <row r="301" spans="1:43" s="1" customFormat="1" x14ac:dyDescent="0.25">
      <c r="A301" s="24" t="s">
        <v>1319</v>
      </c>
      <c r="B301" s="2">
        <v>44841</v>
      </c>
      <c r="C301" s="3" t="s">
        <v>807</v>
      </c>
      <c r="D301" s="3" t="s">
        <v>47</v>
      </c>
      <c r="E301" s="3" t="s">
        <v>48</v>
      </c>
      <c r="F301" s="3" t="s">
        <v>370</v>
      </c>
      <c r="G301" s="3" t="s">
        <v>49</v>
      </c>
      <c r="H301" s="3" t="s">
        <v>375</v>
      </c>
      <c r="I301" s="9" t="s">
        <v>51</v>
      </c>
      <c r="J301" s="9" t="s">
        <v>51</v>
      </c>
      <c r="K301" s="9" t="s">
        <v>51</v>
      </c>
      <c r="L301" s="9" t="s">
        <v>51</v>
      </c>
      <c r="M301" s="9">
        <v>0</v>
      </c>
      <c r="N301" s="3" t="s">
        <v>51</v>
      </c>
      <c r="O301" s="3" t="s">
        <v>52</v>
      </c>
      <c r="P301" s="3" t="s">
        <v>51</v>
      </c>
      <c r="Q301" s="9">
        <v>9289.8595499999992</v>
      </c>
      <c r="R301" s="9">
        <v>0</v>
      </c>
      <c r="S301" s="9">
        <v>6513.7832500000059</v>
      </c>
      <c r="T301" s="9">
        <v>0</v>
      </c>
      <c r="U301" s="3" t="s">
        <v>53</v>
      </c>
      <c r="V301" s="9">
        <f t="shared" si="19"/>
        <v>0</v>
      </c>
      <c r="W301" s="9">
        <v>2393.1688999999992</v>
      </c>
      <c r="X301" s="3" t="s">
        <v>54</v>
      </c>
      <c r="Y301" s="9">
        <f t="shared" si="20"/>
        <v>382.90702399999986</v>
      </c>
      <c r="Z301" s="9">
        <v>0</v>
      </c>
      <c r="AA301" s="3" t="s">
        <v>53</v>
      </c>
      <c r="AB301" s="9">
        <v>0</v>
      </c>
      <c r="AC301" s="9">
        <v>0</v>
      </c>
      <c r="AD301" s="3" t="s">
        <v>53</v>
      </c>
      <c r="AE301" s="9">
        <v>0</v>
      </c>
      <c r="AF301" s="3">
        <v>0</v>
      </c>
      <c r="AG301" s="3" t="s">
        <v>53</v>
      </c>
      <c r="AH301" s="9">
        <v>0</v>
      </c>
      <c r="AI301" s="9">
        <v>0</v>
      </c>
      <c r="AJ301" s="3" t="s">
        <v>53</v>
      </c>
      <c r="AK301" s="9">
        <v>0</v>
      </c>
      <c r="AL301" s="9">
        <v>0</v>
      </c>
      <c r="AM301" s="18" t="s">
        <v>51</v>
      </c>
      <c r="AN301" s="3" t="s">
        <v>51</v>
      </c>
      <c r="AO301" s="18" t="s">
        <v>51</v>
      </c>
      <c r="AP301" s="3" t="s">
        <v>51</v>
      </c>
    </row>
    <row r="302" spans="1:43" s="27" customFormat="1" x14ac:dyDescent="0.25">
      <c r="A302" s="24" t="s">
        <v>1320</v>
      </c>
      <c r="B302" s="28">
        <v>44841</v>
      </c>
      <c r="C302" s="24" t="s">
        <v>1350</v>
      </c>
      <c r="D302" s="24" t="s">
        <v>47</v>
      </c>
      <c r="E302" s="24" t="s">
        <v>1351</v>
      </c>
      <c r="F302" s="24" t="s">
        <v>1458</v>
      </c>
      <c r="G302" s="24" t="s">
        <v>49</v>
      </c>
      <c r="H302" s="24" t="s">
        <v>1468</v>
      </c>
      <c r="I302" s="26" t="s">
        <v>51</v>
      </c>
      <c r="J302" s="26" t="s">
        <v>51</v>
      </c>
      <c r="K302" s="26" t="s">
        <v>51</v>
      </c>
      <c r="L302" s="26" t="s">
        <v>51</v>
      </c>
      <c r="M302" s="26">
        <v>0</v>
      </c>
      <c r="N302" s="24" t="s">
        <v>51</v>
      </c>
      <c r="O302" s="24" t="s">
        <v>52</v>
      </c>
      <c r="P302" s="24" t="s">
        <v>51</v>
      </c>
      <c r="Q302" s="26">
        <f t="shared" ref="Q302:Q312" si="22">+S302+T302+V302+W302+Y302+Z302+AB302+AC302+AE302</f>
        <v>5983.6112140000005</v>
      </c>
      <c r="R302" s="26">
        <v>0</v>
      </c>
      <c r="S302" s="26">
        <v>4710.7268000000004</v>
      </c>
      <c r="T302" s="26">
        <v>0</v>
      </c>
      <c r="U302" s="24" t="s">
        <v>53</v>
      </c>
      <c r="V302" s="9">
        <f t="shared" si="19"/>
        <v>0</v>
      </c>
      <c r="W302" s="26">
        <v>1097.3141499999997</v>
      </c>
      <c r="X302" s="24" t="s">
        <v>53</v>
      </c>
      <c r="Y302" s="9">
        <f t="shared" si="20"/>
        <v>175.57026399999995</v>
      </c>
      <c r="Z302" s="26">
        <v>0</v>
      </c>
      <c r="AA302" s="24" t="s">
        <v>53</v>
      </c>
      <c r="AB302" s="26">
        <v>0</v>
      </c>
      <c r="AC302" s="26">
        <v>0</v>
      </c>
      <c r="AD302" s="24" t="s">
        <v>53</v>
      </c>
      <c r="AE302" s="26">
        <v>0</v>
      </c>
      <c r="AF302" s="24">
        <v>0</v>
      </c>
      <c r="AG302" s="24" t="s">
        <v>53</v>
      </c>
      <c r="AH302" s="26">
        <v>0</v>
      </c>
      <c r="AI302" s="26">
        <v>0</v>
      </c>
      <c r="AJ302" s="24" t="s">
        <v>53</v>
      </c>
      <c r="AK302" s="26">
        <v>0</v>
      </c>
      <c r="AL302" s="26">
        <v>0</v>
      </c>
      <c r="AM302" s="25" t="s">
        <v>51</v>
      </c>
      <c r="AN302" s="24" t="s">
        <v>51</v>
      </c>
      <c r="AO302" s="25" t="s">
        <v>51</v>
      </c>
      <c r="AP302" s="24" t="s">
        <v>51</v>
      </c>
    </row>
    <row r="303" spans="1:43" s="27" customFormat="1" x14ac:dyDescent="0.25">
      <c r="A303" s="24" t="s">
        <v>1321</v>
      </c>
      <c r="B303" s="28">
        <v>44841</v>
      </c>
      <c r="C303" s="24" t="s">
        <v>1350</v>
      </c>
      <c r="D303" s="24" t="s">
        <v>47</v>
      </c>
      <c r="E303" s="24" t="s">
        <v>1351</v>
      </c>
      <c r="F303" s="24" t="s">
        <v>1458</v>
      </c>
      <c r="G303" s="24" t="s">
        <v>49</v>
      </c>
      <c r="H303" s="24" t="s">
        <v>1469</v>
      </c>
      <c r="I303" s="26" t="s">
        <v>51</v>
      </c>
      <c r="J303" s="26" t="s">
        <v>51</v>
      </c>
      <c r="K303" s="26" t="s">
        <v>51</v>
      </c>
      <c r="L303" s="26" t="s">
        <v>51</v>
      </c>
      <c r="M303" s="26">
        <v>0</v>
      </c>
      <c r="N303" s="24" t="s">
        <v>51</v>
      </c>
      <c r="O303" s="24" t="s">
        <v>1452</v>
      </c>
      <c r="P303" s="24" t="s">
        <v>483</v>
      </c>
      <c r="Q303" s="26">
        <f t="shared" si="22"/>
        <v>348.28382799999997</v>
      </c>
      <c r="R303" s="26">
        <v>0</v>
      </c>
      <c r="S303" s="26">
        <v>315.93919999999997</v>
      </c>
      <c r="T303" s="26">
        <v>27.883299999999998</v>
      </c>
      <c r="U303" s="24" t="s">
        <v>54</v>
      </c>
      <c r="V303" s="9">
        <f t="shared" si="19"/>
        <v>4.461328</v>
      </c>
      <c r="W303" s="26">
        <v>0</v>
      </c>
      <c r="X303" s="24" t="s">
        <v>53</v>
      </c>
      <c r="Y303" s="9">
        <f t="shared" si="20"/>
        <v>0</v>
      </c>
      <c r="Z303" s="26">
        <v>0</v>
      </c>
      <c r="AA303" s="24" t="s">
        <v>53</v>
      </c>
      <c r="AB303" s="26">
        <v>0</v>
      </c>
      <c r="AC303" s="26">
        <v>0</v>
      </c>
      <c r="AD303" s="24" t="s">
        <v>53</v>
      </c>
      <c r="AE303" s="26">
        <v>0</v>
      </c>
      <c r="AF303" s="24">
        <v>0</v>
      </c>
      <c r="AG303" s="24" t="s">
        <v>53</v>
      </c>
      <c r="AH303" s="26">
        <v>0</v>
      </c>
      <c r="AI303" s="26">
        <v>0</v>
      </c>
      <c r="AJ303" s="24" t="s">
        <v>53</v>
      </c>
      <c r="AK303" s="26">
        <v>0</v>
      </c>
      <c r="AL303" s="26">
        <v>0</v>
      </c>
      <c r="AM303" s="25" t="s">
        <v>51</v>
      </c>
      <c r="AN303" s="24" t="s">
        <v>51</v>
      </c>
      <c r="AO303" s="25" t="s">
        <v>51</v>
      </c>
      <c r="AP303" s="24" t="s">
        <v>51</v>
      </c>
    </row>
    <row r="304" spans="1:43" s="27" customFormat="1" x14ac:dyDescent="0.25">
      <c r="A304" s="24" t="s">
        <v>1322</v>
      </c>
      <c r="B304" s="28">
        <v>44841</v>
      </c>
      <c r="C304" s="24" t="s">
        <v>1350</v>
      </c>
      <c r="D304" s="24" t="s">
        <v>47</v>
      </c>
      <c r="E304" s="24" t="s">
        <v>1351</v>
      </c>
      <c r="F304" s="24" t="s">
        <v>1458</v>
      </c>
      <c r="G304" s="24" t="s">
        <v>49</v>
      </c>
      <c r="H304" s="24" t="s">
        <v>1470</v>
      </c>
      <c r="I304" s="26" t="s">
        <v>51</v>
      </c>
      <c r="J304" s="26" t="s">
        <v>51</v>
      </c>
      <c r="K304" s="26" t="s">
        <v>51</v>
      </c>
      <c r="L304" s="26" t="s">
        <v>51</v>
      </c>
      <c r="M304" s="26">
        <v>0</v>
      </c>
      <c r="N304" s="24" t="s">
        <v>51</v>
      </c>
      <c r="O304" s="24" t="s">
        <v>52</v>
      </c>
      <c r="P304" s="24" t="s">
        <v>51</v>
      </c>
      <c r="Q304" s="26">
        <f t="shared" si="22"/>
        <v>1464.4419499999999</v>
      </c>
      <c r="R304" s="26">
        <v>0</v>
      </c>
      <c r="S304" s="26">
        <v>1036.9659999999999</v>
      </c>
      <c r="T304" s="26">
        <v>0</v>
      </c>
      <c r="U304" s="24" t="s">
        <v>53</v>
      </c>
      <c r="V304" s="9">
        <f t="shared" si="19"/>
        <v>0</v>
      </c>
      <c r="W304" s="26">
        <v>368.51374999999996</v>
      </c>
      <c r="X304" s="24" t="s">
        <v>53</v>
      </c>
      <c r="Y304" s="9">
        <f t="shared" si="20"/>
        <v>58.962199999999996</v>
      </c>
      <c r="Z304" s="26">
        <v>0</v>
      </c>
      <c r="AA304" s="24" t="s">
        <v>53</v>
      </c>
      <c r="AB304" s="26">
        <v>0</v>
      </c>
      <c r="AC304" s="26">
        <v>0</v>
      </c>
      <c r="AD304" s="24" t="s">
        <v>53</v>
      </c>
      <c r="AE304" s="26">
        <v>0</v>
      </c>
      <c r="AF304" s="24">
        <v>0</v>
      </c>
      <c r="AG304" s="24" t="s">
        <v>53</v>
      </c>
      <c r="AH304" s="26">
        <v>0</v>
      </c>
      <c r="AI304" s="26">
        <v>0</v>
      </c>
      <c r="AJ304" s="24" t="s">
        <v>53</v>
      </c>
      <c r="AK304" s="26">
        <v>0</v>
      </c>
      <c r="AL304" s="26">
        <v>0</v>
      </c>
      <c r="AM304" s="25" t="s">
        <v>51</v>
      </c>
      <c r="AN304" s="24" t="s">
        <v>51</v>
      </c>
      <c r="AO304" s="25" t="s">
        <v>51</v>
      </c>
      <c r="AP304" s="24" t="s">
        <v>51</v>
      </c>
    </row>
    <row r="305" spans="1:42" s="27" customFormat="1" x14ac:dyDescent="0.25">
      <c r="A305" s="24" t="s">
        <v>1323</v>
      </c>
      <c r="B305" s="28">
        <v>44841</v>
      </c>
      <c r="C305" s="24" t="s">
        <v>1596</v>
      </c>
      <c r="D305" s="24" t="s">
        <v>47</v>
      </c>
      <c r="E305" s="24" t="s">
        <v>1597</v>
      </c>
      <c r="F305" s="24" t="s">
        <v>1881</v>
      </c>
      <c r="G305" s="24" t="s">
        <v>49</v>
      </c>
      <c r="H305" s="24" t="s">
        <v>1880</v>
      </c>
      <c r="I305" s="26"/>
      <c r="J305" s="26"/>
      <c r="K305" s="26"/>
      <c r="L305" s="26"/>
      <c r="M305" s="26">
        <v>0</v>
      </c>
      <c r="N305" s="24"/>
      <c r="O305" s="24" t="s">
        <v>846</v>
      </c>
      <c r="P305" s="24"/>
      <c r="Q305" s="26">
        <f t="shared" si="22"/>
        <v>0</v>
      </c>
      <c r="R305" s="26">
        <v>0</v>
      </c>
      <c r="S305" s="26">
        <v>0</v>
      </c>
      <c r="T305" s="26">
        <v>0</v>
      </c>
      <c r="U305" s="24" t="s">
        <v>53</v>
      </c>
      <c r="V305" s="9">
        <f t="shared" si="19"/>
        <v>0</v>
      </c>
      <c r="W305" s="26">
        <v>0</v>
      </c>
      <c r="X305" s="24" t="s">
        <v>53</v>
      </c>
      <c r="Y305" s="9">
        <f t="shared" si="20"/>
        <v>0</v>
      </c>
      <c r="Z305" s="26">
        <v>0</v>
      </c>
      <c r="AA305" s="24" t="s">
        <v>53</v>
      </c>
      <c r="AB305" s="26">
        <v>0</v>
      </c>
      <c r="AC305" s="26">
        <v>0</v>
      </c>
      <c r="AD305" s="24" t="s">
        <v>53</v>
      </c>
      <c r="AE305" s="26">
        <v>0</v>
      </c>
      <c r="AF305" s="24">
        <v>0</v>
      </c>
      <c r="AG305" s="24" t="s">
        <v>53</v>
      </c>
      <c r="AH305" s="26">
        <v>0</v>
      </c>
      <c r="AI305" s="26">
        <v>0</v>
      </c>
      <c r="AJ305" s="24" t="s">
        <v>53</v>
      </c>
      <c r="AK305" s="26">
        <v>0</v>
      </c>
      <c r="AL305" s="26">
        <v>0</v>
      </c>
      <c r="AM305" s="25"/>
      <c r="AN305" s="24"/>
      <c r="AO305" s="25"/>
      <c r="AP305" s="24"/>
    </row>
    <row r="306" spans="1:42" s="27" customFormat="1" x14ac:dyDescent="0.25">
      <c r="A306" s="24" t="s">
        <v>1324</v>
      </c>
      <c r="B306" s="28">
        <v>44841</v>
      </c>
      <c r="C306" s="24" t="s">
        <v>808</v>
      </c>
      <c r="D306" s="24" t="s">
        <v>935</v>
      </c>
      <c r="E306" s="24" t="s">
        <v>936</v>
      </c>
      <c r="F306" s="24" t="s">
        <v>1024</v>
      </c>
      <c r="G306" s="24" t="s">
        <v>49</v>
      </c>
      <c r="H306" s="24" t="s">
        <v>1025</v>
      </c>
      <c r="I306" s="26" t="s">
        <v>51</v>
      </c>
      <c r="J306" s="26" t="s">
        <v>51</v>
      </c>
      <c r="K306" s="26" t="s">
        <v>51</v>
      </c>
      <c r="L306" s="26" t="s">
        <v>51</v>
      </c>
      <c r="M306" s="26">
        <v>0</v>
      </c>
      <c r="N306" s="24" t="s">
        <v>51</v>
      </c>
      <c r="O306" s="24" t="s">
        <v>52</v>
      </c>
      <c r="P306" s="24" t="s">
        <v>51</v>
      </c>
      <c r="Q306" s="26">
        <f t="shared" si="22"/>
        <v>5499.3419119999999</v>
      </c>
      <c r="R306" s="26">
        <v>0</v>
      </c>
      <c r="S306" s="26">
        <v>4819.12</v>
      </c>
      <c r="T306" s="26">
        <v>0</v>
      </c>
      <c r="U306" s="24" t="s">
        <v>53</v>
      </c>
      <c r="V306" s="9">
        <f t="shared" si="19"/>
        <v>0</v>
      </c>
      <c r="W306" s="26">
        <v>586.39819999999986</v>
      </c>
      <c r="X306" s="24" t="s">
        <v>53</v>
      </c>
      <c r="Y306" s="9">
        <f t="shared" si="20"/>
        <v>93.823711999999986</v>
      </c>
      <c r="Z306" s="26">
        <v>0</v>
      </c>
      <c r="AA306" s="24" t="s">
        <v>53</v>
      </c>
      <c r="AB306" s="26">
        <v>0</v>
      </c>
      <c r="AC306" s="26">
        <v>0</v>
      </c>
      <c r="AD306" s="24" t="s">
        <v>53</v>
      </c>
      <c r="AE306" s="26">
        <v>0</v>
      </c>
      <c r="AF306" s="24">
        <v>0</v>
      </c>
      <c r="AG306" s="24" t="s">
        <v>53</v>
      </c>
      <c r="AH306" s="26">
        <v>0</v>
      </c>
      <c r="AI306" s="26">
        <v>0</v>
      </c>
      <c r="AJ306" s="24" t="s">
        <v>53</v>
      </c>
      <c r="AK306" s="26">
        <v>0</v>
      </c>
      <c r="AL306" s="26">
        <v>0</v>
      </c>
      <c r="AM306" s="25" t="s">
        <v>51</v>
      </c>
      <c r="AN306" s="24" t="s">
        <v>51</v>
      </c>
      <c r="AO306" s="25" t="s">
        <v>51</v>
      </c>
      <c r="AP306" s="24" t="s">
        <v>51</v>
      </c>
    </row>
    <row r="307" spans="1:42" s="27" customFormat="1" x14ac:dyDescent="0.25">
      <c r="A307" s="24" t="s">
        <v>1325</v>
      </c>
      <c r="B307" s="28">
        <v>44841</v>
      </c>
      <c r="C307" s="24" t="s">
        <v>1350</v>
      </c>
      <c r="D307" s="24" t="s">
        <v>935</v>
      </c>
      <c r="E307" s="24" t="s">
        <v>1354</v>
      </c>
      <c r="F307" s="24" t="s">
        <v>1471</v>
      </c>
      <c r="G307" s="24" t="s">
        <v>49</v>
      </c>
      <c r="H307" s="24" t="s">
        <v>1472</v>
      </c>
      <c r="I307" s="26" t="s">
        <v>51</v>
      </c>
      <c r="J307" s="26" t="s">
        <v>51</v>
      </c>
      <c r="K307" s="26" t="s">
        <v>51</v>
      </c>
      <c r="L307" s="26" t="s">
        <v>51</v>
      </c>
      <c r="M307" s="26">
        <v>0</v>
      </c>
      <c r="N307" s="24" t="s">
        <v>51</v>
      </c>
      <c r="O307" s="24" t="s">
        <v>52</v>
      </c>
      <c r="P307" s="24" t="s">
        <v>51</v>
      </c>
      <c r="Q307" s="26">
        <f t="shared" si="22"/>
        <v>4536.0465700000004</v>
      </c>
      <c r="R307" s="26">
        <v>0</v>
      </c>
      <c r="S307" s="26">
        <v>3495.6866500000006</v>
      </c>
      <c r="T307" s="26">
        <v>0</v>
      </c>
      <c r="U307" s="24" t="s">
        <v>53</v>
      </c>
      <c r="V307" s="9">
        <f t="shared" si="19"/>
        <v>0</v>
      </c>
      <c r="W307" s="26">
        <v>896.86199999999997</v>
      </c>
      <c r="X307" s="24" t="s">
        <v>54</v>
      </c>
      <c r="Y307" s="9">
        <f t="shared" si="20"/>
        <v>143.49791999999999</v>
      </c>
      <c r="Z307" s="26">
        <v>0</v>
      </c>
      <c r="AA307" s="24" t="s">
        <v>53</v>
      </c>
      <c r="AB307" s="26">
        <v>0</v>
      </c>
      <c r="AC307" s="26">
        <v>0</v>
      </c>
      <c r="AD307" s="24" t="s">
        <v>53</v>
      </c>
      <c r="AE307" s="26">
        <v>0</v>
      </c>
      <c r="AF307" s="24">
        <v>0</v>
      </c>
      <c r="AG307" s="24" t="s">
        <v>53</v>
      </c>
      <c r="AH307" s="26">
        <v>0</v>
      </c>
      <c r="AI307" s="26">
        <v>0</v>
      </c>
      <c r="AJ307" s="24" t="s">
        <v>53</v>
      </c>
      <c r="AK307" s="26">
        <v>0</v>
      </c>
      <c r="AL307" s="26">
        <v>0</v>
      </c>
      <c r="AM307" s="25" t="s">
        <v>51</v>
      </c>
      <c r="AN307" s="24" t="s">
        <v>51</v>
      </c>
      <c r="AO307" s="25" t="s">
        <v>51</v>
      </c>
      <c r="AP307" s="24" t="s">
        <v>51</v>
      </c>
    </row>
    <row r="308" spans="1:42" s="27" customFormat="1" x14ac:dyDescent="0.25">
      <c r="A308" s="24" t="s">
        <v>1326</v>
      </c>
      <c r="B308" s="28">
        <v>44841</v>
      </c>
      <c r="C308" s="24" t="s">
        <v>1350</v>
      </c>
      <c r="D308" s="24" t="s">
        <v>935</v>
      </c>
      <c r="E308" s="24" t="s">
        <v>1354</v>
      </c>
      <c r="F308" s="24" t="s">
        <v>1471</v>
      </c>
      <c r="G308" s="24" t="s">
        <v>49</v>
      </c>
      <c r="H308" s="24" t="s">
        <v>1473</v>
      </c>
      <c r="I308" s="26" t="s">
        <v>51</v>
      </c>
      <c r="J308" s="26" t="s">
        <v>51</v>
      </c>
      <c r="K308" s="26" t="s">
        <v>51</v>
      </c>
      <c r="L308" s="26" t="s">
        <v>51</v>
      </c>
      <c r="M308" s="26">
        <v>0</v>
      </c>
      <c r="N308" s="24" t="s">
        <v>51</v>
      </c>
      <c r="O308" s="24" t="s">
        <v>1474</v>
      </c>
      <c r="P308" s="24" t="s">
        <v>1475</v>
      </c>
      <c r="Q308" s="26">
        <f t="shared" si="22"/>
        <v>35.22</v>
      </c>
      <c r="R308" s="26">
        <v>0</v>
      </c>
      <c r="S308" s="26">
        <v>35.22</v>
      </c>
      <c r="T308" s="26">
        <v>0</v>
      </c>
      <c r="U308" s="24" t="s">
        <v>53</v>
      </c>
      <c r="V308" s="9">
        <f t="shared" si="19"/>
        <v>0</v>
      </c>
      <c r="W308" s="26">
        <v>0</v>
      </c>
      <c r="X308" s="24" t="s">
        <v>53</v>
      </c>
      <c r="Y308" s="9">
        <f t="shared" si="20"/>
        <v>0</v>
      </c>
      <c r="Z308" s="26">
        <v>0</v>
      </c>
      <c r="AA308" s="24" t="s">
        <v>53</v>
      </c>
      <c r="AB308" s="26">
        <v>0</v>
      </c>
      <c r="AC308" s="26">
        <v>0</v>
      </c>
      <c r="AD308" s="24" t="s">
        <v>53</v>
      </c>
      <c r="AE308" s="26">
        <v>0</v>
      </c>
      <c r="AF308" s="24">
        <v>0</v>
      </c>
      <c r="AG308" s="24" t="s">
        <v>53</v>
      </c>
      <c r="AH308" s="26">
        <v>0</v>
      </c>
      <c r="AI308" s="26">
        <v>0</v>
      </c>
      <c r="AJ308" s="24" t="s">
        <v>53</v>
      </c>
      <c r="AK308" s="26">
        <v>0</v>
      </c>
      <c r="AL308" s="26">
        <v>0</v>
      </c>
      <c r="AM308" s="25" t="s">
        <v>51</v>
      </c>
      <c r="AN308" s="24" t="s">
        <v>51</v>
      </c>
      <c r="AO308" s="25" t="s">
        <v>51</v>
      </c>
      <c r="AP308" s="24" t="s">
        <v>51</v>
      </c>
    </row>
    <row r="309" spans="1:42" s="27" customFormat="1" x14ac:dyDescent="0.25">
      <c r="A309" s="24" t="s">
        <v>1327</v>
      </c>
      <c r="B309" s="28">
        <v>44841</v>
      </c>
      <c r="C309" s="24" t="s">
        <v>1350</v>
      </c>
      <c r="D309" s="24" t="s">
        <v>935</v>
      </c>
      <c r="E309" s="24" t="s">
        <v>1354</v>
      </c>
      <c r="F309" s="24" t="s">
        <v>1471</v>
      </c>
      <c r="G309" s="24" t="s">
        <v>49</v>
      </c>
      <c r="H309" s="24" t="s">
        <v>1476</v>
      </c>
      <c r="I309" s="26" t="s">
        <v>51</v>
      </c>
      <c r="J309" s="26" t="s">
        <v>51</v>
      </c>
      <c r="K309" s="26" t="s">
        <v>51</v>
      </c>
      <c r="L309" s="26" t="s">
        <v>51</v>
      </c>
      <c r="M309" s="26">
        <v>0</v>
      </c>
      <c r="N309" s="24" t="s">
        <v>51</v>
      </c>
      <c r="O309" s="24" t="s">
        <v>52</v>
      </c>
      <c r="P309" s="24" t="s">
        <v>51</v>
      </c>
      <c r="Q309" s="26">
        <f t="shared" si="22"/>
        <v>3655.2723919999999</v>
      </c>
      <c r="R309" s="26">
        <v>0</v>
      </c>
      <c r="S309" s="26">
        <v>2969.16</v>
      </c>
      <c r="T309" s="26">
        <v>0</v>
      </c>
      <c r="U309" s="24" t="s">
        <v>53</v>
      </c>
      <c r="V309" s="9">
        <f t="shared" si="19"/>
        <v>0</v>
      </c>
      <c r="W309" s="26">
        <v>591.47620000000006</v>
      </c>
      <c r="X309" s="24" t="s">
        <v>54</v>
      </c>
      <c r="Y309" s="9">
        <f t="shared" si="20"/>
        <v>94.636192000000008</v>
      </c>
      <c r="Z309" s="26">
        <v>0</v>
      </c>
      <c r="AA309" s="24" t="s">
        <v>53</v>
      </c>
      <c r="AB309" s="26">
        <v>0</v>
      </c>
      <c r="AC309" s="26">
        <v>0</v>
      </c>
      <c r="AD309" s="24" t="s">
        <v>53</v>
      </c>
      <c r="AE309" s="26">
        <v>0</v>
      </c>
      <c r="AF309" s="24">
        <v>0</v>
      </c>
      <c r="AG309" s="24" t="s">
        <v>53</v>
      </c>
      <c r="AH309" s="26">
        <v>0</v>
      </c>
      <c r="AI309" s="26">
        <v>0</v>
      </c>
      <c r="AJ309" s="24" t="s">
        <v>53</v>
      </c>
      <c r="AK309" s="26">
        <v>0</v>
      </c>
      <c r="AL309" s="26">
        <v>0</v>
      </c>
      <c r="AM309" s="25" t="s">
        <v>51</v>
      </c>
      <c r="AN309" s="24" t="s">
        <v>51</v>
      </c>
      <c r="AO309" s="25" t="s">
        <v>51</v>
      </c>
      <c r="AP309" s="24" t="s">
        <v>51</v>
      </c>
    </row>
    <row r="310" spans="1:42" s="27" customFormat="1" x14ac:dyDescent="0.25">
      <c r="A310" s="24" t="s">
        <v>1328</v>
      </c>
      <c r="B310" s="28">
        <v>44841</v>
      </c>
      <c r="C310" s="24" t="s">
        <v>1596</v>
      </c>
      <c r="D310" s="24" t="s">
        <v>935</v>
      </c>
      <c r="E310" s="24" t="s">
        <v>1600</v>
      </c>
      <c r="F310" s="24" t="s">
        <v>1631</v>
      </c>
      <c r="G310" s="24" t="s">
        <v>49</v>
      </c>
      <c r="H310" s="24" t="s">
        <v>1773</v>
      </c>
      <c r="I310" s="26" t="s">
        <v>51</v>
      </c>
      <c r="J310" s="26" t="s">
        <v>51</v>
      </c>
      <c r="K310" s="26" t="s">
        <v>51</v>
      </c>
      <c r="L310" s="26" t="s">
        <v>51</v>
      </c>
      <c r="M310" s="26">
        <v>0</v>
      </c>
      <c r="N310" s="24" t="s">
        <v>51</v>
      </c>
      <c r="O310" s="24" t="s">
        <v>52</v>
      </c>
      <c r="P310" s="24" t="s">
        <v>51</v>
      </c>
      <c r="Q310" s="26">
        <f t="shared" si="22"/>
        <v>25.673599999999997</v>
      </c>
      <c r="R310" s="26">
        <v>0</v>
      </c>
      <c r="S310" s="26">
        <v>9.769999999999996</v>
      </c>
      <c r="T310" s="26">
        <v>0</v>
      </c>
      <c r="U310" s="24" t="s">
        <v>53</v>
      </c>
      <c r="V310" s="9">
        <f t="shared" si="19"/>
        <v>0</v>
      </c>
      <c r="W310" s="26">
        <v>13.71</v>
      </c>
      <c r="X310" s="24" t="s">
        <v>53</v>
      </c>
      <c r="Y310" s="9">
        <f t="shared" si="20"/>
        <v>2.1936</v>
      </c>
      <c r="Z310" s="26">
        <v>0</v>
      </c>
      <c r="AA310" s="24" t="s">
        <v>53</v>
      </c>
      <c r="AB310" s="26">
        <v>0</v>
      </c>
      <c r="AC310" s="26">
        <v>0</v>
      </c>
      <c r="AD310" s="24" t="s">
        <v>53</v>
      </c>
      <c r="AE310" s="26">
        <v>0</v>
      </c>
      <c r="AF310" s="24">
        <v>0</v>
      </c>
      <c r="AG310" s="24" t="s">
        <v>53</v>
      </c>
      <c r="AH310" s="26">
        <v>0</v>
      </c>
      <c r="AI310" s="26">
        <v>0</v>
      </c>
      <c r="AJ310" s="24" t="s">
        <v>53</v>
      </c>
      <c r="AK310" s="26">
        <v>0</v>
      </c>
      <c r="AL310" s="26">
        <v>0</v>
      </c>
      <c r="AM310" s="25" t="s">
        <v>51</v>
      </c>
      <c r="AN310" s="24" t="s">
        <v>51</v>
      </c>
      <c r="AO310" s="25" t="s">
        <v>51</v>
      </c>
      <c r="AP310" s="24" t="s">
        <v>51</v>
      </c>
    </row>
    <row r="311" spans="1:42" s="27" customFormat="1" x14ac:dyDescent="0.25">
      <c r="A311" s="24" t="s">
        <v>1329</v>
      </c>
      <c r="B311" s="28">
        <v>44841</v>
      </c>
      <c r="C311" s="24" t="s">
        <v>1596</v>
      </c>
      <c r="D311" s="24" t="s">
        <v>935</v>
      </c>
      <c r="E311" s="24" t="s">
        <v>1600</v>
      </c>
      <c r="F311" s="24" t="s">
        <v>1631</v>
      </c>
      <c r="G311" s="24" t="s">
        <v>49</v>
      </c>
      <c r="H311" s="24" t="s">
        <v>1774</v>
      </c>
      <c r="I311" s="26" t="s">
        <v>51</v>
      </c>
      <c r="J311" s="26" t="s">
        <v>51</v>
      </c>
      <c r="K311" s="26" t="s">
        <v>51</v>
      </c>
      <c r="L311" s="26" t="s">
        <v>51</v>
      </c>
      <c r="M311" s="26">
        <v>0</v>
      </c>
      <c r="N311" s="24" t="s">
        <v>51</v>
      </c>
      <c r="O311" s="24" t="s">
        <v>1683</v>
      </c>
      <c r="P311" s="24" t="s">
        <v>1684</v>
      </c>
      <c r="Q311" s="26">
        <f t="shared" si="22"/>
        <v>21.357050000000001</v>
      </c>
      <c r="R311" s="26">
        <v>0</v>
      </c>
      <c r="S311" s="26">
        <v>21.357050000000001</v>
      </c>
      <c r="T311" s="26">
        <v>0</v>
      </c>
      <c r="U311" s="24" t="s">
        <v>53</v>
      </c>
      <c r="V311" s="9">
        <f t="shared" si="19"/>
        <v>0</v>
      </c>
      <c r="W311" s="26">
        <v>0</v>
      </c>
      <c r="X311" s="24" t="s">
        <v>53</v>
      </c>
      <c r="Y311" s="9">
        <f t="shared" si="20"/>
        <v>0</v>
      </c>
      <c r="Z311" s="26">
        <v>0</v>
      </c>
      <c r="AA311" s="24" t="s">
        <v>53</v>
      </c>
      <c r="AB311" s="26">
        <v>0</v>
      </c>
      <c r="AC311" s="26">
        <v>0</v>
      </c>
      <c r="AD311" s="24" t="s">
        <v>53</v>
      </c>
      <c r="AE311" s="26">
        <v>0</v>
      </c>
      <c r="AF311" s="24">
        <v>0</v>
      </c>
      <c r="AG311" s="24" t="s">
        <v>53</v>
      </c>
      <c r="AH311" s="26">
        <v>0</v>
      </c>
      <c r="AI311" s="26">
        <v>0</v>
      </c>
      <c r="AJ311" s="24" t="s">
        <v>53</v>
      </c>
      <c r="AK311" s="26">
        <v>0</v>
      </c>
      <c r="AL311" s="26">
        <v>0</v>
      </c>
      <c r="AM311" s="25" t="s">
        <v>51</v>
      </c>
      <c r="AN311" s="24" t="s">
        <v>51</v>
      </c>
      <c r="AO311" s="25" t="s">
        <v>51</v>
      </c>
      <c r="AP311" s="24" t="s">
        <v>51</v>
      </c>
    </row>
    <row r="312" spans="1:42" s="27" customFormat="1" x14ac:dyDescent="0.25">
      <c r="A312" s="24" t="s">
        <v>1330</v>
      </c>
      <c r="B312" s="28">
        <v>44841</v>
      </c>
      <c r="C312" s="24" t="s">
        <v>1596</v>
      </c>
      <c r="D312" s="24" t="s">
        <v>935</v>
      </c>
      <c r="E312" s="24" t="s">
        <v>1600</v>
      </c>
      <c r="F312" s="24" t="s">
        <v>1631</v>
      </c>
      <c r="G312" s="24" t="s">
        <v>49</v>
      </c>
      <c r="H312" s="24" t="s">
        <v>1775</v>
      </c>
      <c r="I312" s="26" t="s">
        <v>51</v>
      </c>
      <c r="J312" s="26" t="s">
        <v>51</v>
      </c>
      <c r="K312" s="26" t="s">
        <v>51</v>
      </c>
      <c r="L312" s="26" t="s">
        <v>51</v>
      </c>
      <c r="M312" s="26">
        <v>0</v>
      </c>
      <c r="N312" s="24" t="s">
        <v>51</v>
      </c>
      <c r="O312" s="24" t="s">
        <v>52</v>
      </c>
      <c r="P312" s="24" t="s">
        <v>51</v>
      </c>
      <c r="Q312" s="26">
        <f t="shared" si="22"/>
        <v>7626.6592639999999</v>
      </c>
      <c r="R312" s="26">
        <v>0</v>
      </c>
      <c r="S312" s="26">
        <v>4267.67</v>
      </c>
      <c r="T312" s="26">
        <v>0</v>
      </c>
      <c r="U312" s="24" t="s">
        <v>53</v>
      </c>
      <c r="V312" s="9">
        <f t="shared" si="19"/>
        <v>0</v>
      </c>
      <c r="W312" s="26">
        <v>2895.6804000000002</v>
      </c>
      <c r="X312" s="24" t="s">
        <v>53</v>
      </c>
      <c r="Y312" s="9">
        <f t="shared" si="20"/>
        <v>463.30886400000003</v>
      </c>
      <c r="Z312" s="26">
        <v>0</v>
      </c>
      <c r="AA312" s="24" t="s">
        <v>53</v>
      </c>
      <c r="AB312" s="26">
        <v>0</v>
      </c>
      <c r="AC312" s="26">
        <v>0</v>
      </c>
      <c r="AD312" s="24" t="s">
        <v>53</v>
      </c>
      <c r="AE312" s="26">
        <v>0</v>
      </c>
      <c r="AF312" s="24">
        <v>0</v>
      </c>
      <c r="AG312" s="24" t="s">
        <v>53</v>
      </c>
      <c r="AH312" s="26">
        <v>0</v>
      </c>
      <c r="AI312" s="26">
        <v>0</v>
      </c>
      <c r="AJ312" s="24" t="s">
        <v>53</v>
      </c>
      <c r="AK312" s="26">
        <v>0</v>
      </c>
      <c r="AL312" s="26">
        <v>0</v>
      </c>
      <c r="AM312" s="25" t="s">
        <v>51</v>
      </c>
      <c r="AN312" s="24" t="s">
        <v>51</v>
      </c>
      <c r="AO312" s="25" t="s">
        <v>51</v>
      </c>
      <c r="AP312" s="24" t="s">
        <v>51</v>
      </c>
    </row>
    <row r="313" spans="1:42" s="1" customFormat="1" x14ac:dyDescent="0.25">
      <c r="A313" s="24" t="s">
        <v>1331</v>
      </c>
      <c r="B313" s="2">
        <v>44841</v>
      </c>
      <c r="C313" s="3" t="s">
        <v>808</v>
      </c>
      <c r="D313" s="3" t="s">
        <v>90</v>
      </c>
      <c r="E313" s="3" t="s">
        <v>97</v>
      </c>
      <c r="F313" s="3" t="s">
        <v>385</v>
      </c>
      <c r="G313" s="3" t="s">
        <v>49</v>
      </c>
      <c r="H313" s="3" t="s">
        <v>383</v>
      </c>
      <c r="I313" s="9" t="s">
        <v>51</v>
      </c>
      <c r="J313" s="9" t="s">
        <v>51</v>
      </c>
      <c r="K313" s="9" t="s">
        <v>51</v>
      </c>
      <c r="L313" s="9" t="s">
        <v>51</v>
      </c>
      <c r="M313" s="9">
        <v>0</v>
      </c>
      <c r="N313" s="3" t="s">
        <v>51</v>
      </c>
      <c r="O313" s="3" t="s">
        <v>52</v>
      </c>
      <c r="P313" s="3" t="s">
        <v>51</v>
      </c>
      <c r="Q313" s="9">
        <v>2677.8260500000006</v>
      </c>
      <c r="R313" s="9">
        <v>0</v>
      </c>
      <c r="S313" s="9">
        <v>1988.5134500000004</v>
      </c>
      <c r="T313" s="9">
        <v>0</v>
      </c>
      <c r="U313" s="3" t="s">
        <v>53</v>
      </c>
      <c r="V313" s="9">
        <f t="shared" si="19"/>
        <v>0</v>
      </c>
      <c r="W313" s="9">
        <v>594.23500000000013</v>
      </c>
      <c r="X313" s="3" t="s">
        <v>54</v>
      </c>
      <c r="Y313" s="9">
        <f t="shared" si="20"/>
        <v>95.077600000000018</v>
      </c>
      <c r="Z313" s="9">
        <v>0</v>
      </c>
      <c r="AA313" s="3" t="s">
        <v>53</v>
      </c>
      <c r="AB313" s="9">
        <v>0</v>
      </c>
      <c r="AC313" s="9">
        <v>0</v>
      </c>
      <c r="AD313" s="3" t="s">
        <v>53</v>
      </c>
      <c r="AE313" s="9">
        <v>0</v>
      </c>
      <c r="AF313" s="3">
        <v>0</v>
      </c>
      <c r="AG313" s="3" t="s">
        <v>53</v>
      </c>
      <c r="AH313" s="9">
        <v>0</v>
      </c>
      <c r="AI313" s="9">
        <v>0</v>
      </c>
      <c r="AJ313" s="3" t="s">
        <v>53</v>
      </c>
      <c r="AK313" s="9">
        <v>0</v>
      </c>
      <c r="AL313" s="9">
        <v>0</v>
      </c>
      <c r="AM313" s="18" t="s">
        <v>51</v>
      </c>
      <c r="AN313" s="3" t="s">
        <v>51</v>
      </c>
      <c r="AO313" s="18" t="s">
        <v>51</v>
      </c>
      <c r="AP313" s="3" t="s">
        <v>51</v>
      </c>
    </row>
    <row r="314" spans="1:42" s="1" customFormat="1" x14ac:dyDescent="0.25">
      <c r="A314" s="24" t="s">
        <v>1332</v>
      </c>
      <c r="B314" s="2">
        <v>44841</v>
      </c>
      <c r="C314" s="3" t="s">
        <v>808</v>
      </c>
      <c r="D314" s="3" t="s">
        <v>90</v>
      </c>
      <c r="E314" s="3" t="s">
        <v>97</v>
      </c>
      <c r="F314" s="3" t="s">
        <v>385</v>
      </c>
      <c r="G314" s="3" t="s">
        <v>49</v>
      </c>
      <c r="H314" s="3" t="s">
        <v>386</v>
      </c>
      <c r="I314" s="9" t="s">
        <v>51</v>
      </c>
      <c r="J314" s="9" t="s">
        <v>51</v>
      </c>
      <c r="K314" s="9" t="s">
        <v>51</v>
      </c>
      <c r="L314" s="9" t="s">
        <v>51</v>
      </c>
      <c r="M314" s="9">
        <v>0</v>
      </c>
      <c r="N314" s="3" t="s">
        <v>51</v>
      </c>
      <c r="O314" s="3" t="s">
        <v>387</v>
      </c>
      <c r="P314" s="3" t="s">
        <v>388</v>
      </c>
      <c r="Q314" s="9">
        <v>883.77110000000005</v>
      </c>
      <c r="R314" s="9">
        <v>0</v>
      </c>
      <c r="S314" s="9">
        <v>532.2342000000001</v>
      </c>
      <c r="T314" s="9">
        <v>303.04910000000001</v>
      </c>
      <c r="U314" s="3" t="s">
        <v>54</v>
      </c>
      <c r="V314" s="9">
        <f t="shared" si="19"/>
        <v>48.487856000000001</v>
      </c>
      <c r="W314" s="9">
        <v>0</v>
      </c>
      <c r="X314" s="3" t="s">
        <v>53</v>
      </c>
      <c r="Y314" s="9">
        <f t="shared" si="20"/>
        <v>0</v>
      </c>
      <c r="Z314" s="9">
        <v>0</v>
      </c>
      <c r="AA314" s="3" t="s">
        <v>53</v>
      </c>
      <c r="AB314" s="9">
        <v>0</v>
      </c>
      <c r="AC314" s="9">
        <v>0</v>
      </c>
      <c r="AD314" s="3" t="s">
        <v>53</v>
      </c>
      <c r="AE314" s="9">
        <v>0</v>
      </c>
      <c r="AF314" s="3">
        <v>0</v>
      </c>
      <c r="AG314" s="3" t="s">
        <v>53</v>
      </c>
      <c r="AH314" s="9">
        <v>0</v>
      </c>
      <c r="AI314" s="9">
        <v>0</v>
      </c>
      <c r="AJ314" s="3" t="s">
        <v>53</v>
      </c>
      <c r="AK314" s="9">
        <v>0</v>
      </c>
      <c r="AL314" s="9">
        <v>0</v>
      </c>
      <c r="AM314" s="18" t="s">
        <v>51</v>
      </c>
      <c r="AN314" s="3" t="s">
        <v>51</v>
      </c>
      <c r="AO314" s="18" t="s">
        <v>51</v>
      </c>
      <c r="AP314" s="3" t="s">
        <v>51</v>
      </c>
    </row>
    <row r="315" spans="1:42" s="1" customFormat="1" x14ac:dyDescent="0.25">
      <c r="A315" s="24" t="s">
        <v>1333</v>
      </c>
      <c r="B315" s="2">
        <v>44841</v>
      </c>
      <c r="C315" s="3" t="s">
        <v>808</v>
      </c>
      <c r="D315" s="3" t="s">
        <v>90</v>
      </c>
      <c r="E315" s="3" t="s">
        <v>97</v>
      </c>
      <c r="F315" s="3" t="s">
        <v>385</v>
      </c>
      <c r="G315" s="3" t="s">
        <v>49</v>
      </c>
      <c r="H315" s="3" t="s">
        <v>390</v>
      </c>
      <c r="I315" s="9" t="s">
        <v>51</v>
      </c>
      <c r="J315" s="9" t="s">
        <v>51</v>
      </c>
      <c r="K315" s="9" t="s">
        <v>51</v>
      </c>
      <c r="L315" s="9" t="s">
        <v>51</v>
      </c>
      <c r="M315" s="9">
        <v>0</v>
      </c>
      <c r="N315" s="3" t="s">
        <v>51</v>
      </c>
      <c r="O315" s="3" t="s">
        <v>52</v>
      </c>
      <c r="P315" s="3" t="s">
        <v>51</v>
      </c>
      <c r="Q315" s="9">
        <v>6308.0388999999996</v>
      </c>
      <c r="R315" s="9">
        <v>0</v>
      </c>
      <c r="S315" s="9">
        <v>4695.5163999999995</v>
      </c>
      <c r="T315" s="9">
        <v>0</v>
      </c>
      <c r="U315" s="3" t="s">
        <v>53</v>
      </c>
      <c r="V315" s="9">
        <f t="shared" si="19"/>
        <v>0</v>
      </c>
      <c r="W315" s="9">
        <v>1370.1815000000001</v>
      </c>
      <c r="X315" s="3" t="s">
        <v>54</v>
      </c>
      <c r="Y315" s="9">
        <f t="shared" si="20"/>
        <v>219.22904000000003</v>
      </c>
      <c r="Z315" s="9">
        <v>0</v>
      </c>
      <c r="AA315" s="3" t="s">
        <v>53</v>
      </c>
      <c r="AB315" s="9">
        <v>0</v>
      </c>
      <c r="AC315" s="9">
        <v>21.4</v>
      </c>
      <c r="AD315" s="3" t="s">
        <v>82</v>
      </c>
      <c r="AE315" s="9">
        <v>1.712</v>
      </c>
      <c r="AF315" s="3">
        <v>0</v>
      </c>
      <c r="AG315" s="3" t="s">
        <v>53</v>
      </c>
      <c r="AH315" s="9">
        <v>0</v>
      </c>
      <c r="AI315" s="9">
        <v>0</v>
      </c>
      <c r="AJ315" s="3" t="s">
        <v>53</v>
      </c>
      <c r="AK315" s="9">
        <v>0</v>
      </c>
      <c r="AL315" s="9">
        <v>0</v>
      </c>
      <c r="AM315" s="18" t="s">
        <v>51</v>
      </c>
      <c r="AN315" s="3" t="s">
        <v>51</v>
      </c>
      <c r="AO315" s="18" t="s">
        <v>51</v>
      </c>
      <c r="AP315" s="3" t="s">
        <v>51</v>
      </c>
    </row>
    <row r="316" spans="1:42" s="27" customFormat="1" x14ac:dyDescent="0.25">
      <c r="A316" s="24" t="s">
        <v>1334</v>
      </c>
      <c r="B316" s="28">
        <v>44841</v>
      </c>
      <c r="C316" s="24" t="s">
        <v>1350</v>
      </c>
      <c r="D316" s="24" t="s">
        <v>90</v>
      </c>
      <c r="E316" s="24" t="s">
        <v>1361</v>
      </c>
      <c r="F316" s="24" t="s">
        <v>1477</v>
      </c>
      <c r="G316" s="24" t="s">
        <v>49</v>
      </c>
      <c r="H316" s="24" t="s">
        <v>1478</v>
      </c>
      <c r="I316" s="26" t="s">
        <v>51</v>
      </c>
      <c r="J316" s="26" t="s">
        <v>51</v>
      </c>
      <c r="K316" s="26" t="s">
        <v>51</v>
      </c>
      <c r="L316" s="26" t="s">
        <v>51</v>
      </c>
      <c r="M316" s="26">
        <v>0</v>
      </c>
      <c r="N316" s="24" t="s">
        <v>51</v>
      </c>
      <c r="O316" s="24" t="s">
        <v>52</v>
      </c>
      <c r="P316" s="24" t="s">
        <v>51</v>
      </c>
      <c r="Q316" s="26">
        <f t="shared" ref="Q316:Q328" si="23">+S316+T316+V316+W316+Y316+Z316+AB316+AC316+AE316</f>
        <v>213.3023</v>
      </c>
      <c r="R316" s="26">
        <v>0</v>
      </c>
      <c r="S316" s="26">
        <v>213.3023</v>
      </c>
      <c r="T316" s="26">
        <v>0</v>
      </c>
      <c r="U316" s="24" t="s">
        <v>53</v>
      </c>
      <c r="V316" s="9">
        <f t="shared" si="19"/>
        <v>0</v>
      </c>
      <c r="W316" s="26">
        <v>0</v>
      </c>
      <c r="X316" s="24" t="s">
        <v>53</v>
      </c>
      <c r="Y316" s="9">
        <f t="shared" si="20"/>
        <v>0</v>
      </c>
      <c r="Z316" s="26">
        <v>0</v>
      </c>
      <c r="AA316" s="24" t="s">
        <v>53</v>
      </c>
      <c r="AB316" s="26">
        <v>0</v>
      </c>
      <c r="AC316" s="26">
        <v>0</v>
      </c>
      <c r="AD316" s="24" t="s">
        <v>53</v>
      </c>
      <c r="AE316" s="26">
        <v>0</v>
      </c>
      <c r="AF316" s="24">
        <v>0</v>
      </c>
      <c r="AG316" s="24" t="s">
        <v>53</v>
      </c>
      <c r="AH316" s="26">
        <v>0</v>
      </c>
      <c r="AI316" s="26">
        <v>0</v>
      </c>
      <c r="AJ316" s="24" t="s">
        <v>53</v>
      </c>
      <c r="AK316" s="26">
        <v>0</v>
      </c>
      <c r="AL316" s="26">
        <v>0</v>
      </c>
      <c r="AM316" s="25" t="s">
        <v>51</v>
      </c>
      <c r="AN316" s="24" t="s">
        <v>51</v>
      </c>
      <c r="AO316" s="25" t="s">
        <v>51</v>
      </c>
      <c r="AP316" s="24" t="s">
        <v>51</v>
      </c>
    </row>
    <row r="317" spans="1:42" s="27" customFormat="1" x14ac:dyDescent="0.25">
      <c r="A317" s="24" t="s">
        <v>1335</v>
      </c>
      <c r="B317" s="28">
        <v>44841</v>
      </c>
      <c r="C317" s="24" t="s">
        <v>1350</v>
      </c>
      <c r="D317" s="24" t="s">
        <v>90</v>
      </c>
      <c r="E317" s="24" t="s">
        <v>1361</v>
      </c>
      <c r="F317" s="24" t="s">
        <v>1477</v>
      </c>
      <c r="G317" s="24" t="s">
        <v>49</v>
      </c>
      <c r="H317" s="24" t="s">
        <v>1479</v>
      </c>
      <c r="I317" s="26" t="s">
        <v>51</v>
      </c>
      <c r="J317" s="26" t="s">
        <v>51</v>
      </c>
      <c r="K317" s="26" t="s">
        <v>51</v>
      </c>
      <c r="L317" s="26" t="s">
        <v>51</v>
      </c>
      <c r="M317" s="26">
        <v>0</v>
      </c>
      <c r="N317" s="24" t="s">
        <v>51</v>
      </c>
      <c r="O317" s="24" t="s">
        <v>1480</v>
      </c>
      <c r="P317" s="24" t="s">
        <v>1481</v>
      </c>
      <c r="Q317" s="26">
        <f t="shared" si="23"/>
        <v>113.0656</v>
      </c>
      <c r="R317" s="26">
        <v>0</v>
      </c>
      <c r="S317" s="26">
        <v>22.400000000000006</v>
      </c>
      <c r="T317" s="26">
        <v>78.16</v>
      </c>
      <c r="U317" s="24" t="s">
        <v>54</v>
      </c>
      <c r="V317" s="9">
        <f t="shared" si="19"/>
        <v>12.505599999999999</v>
      </c>
      <c r="W317" s="26">
        <v>0</v>
      </c>
      <c r="X317" s="24" t="s">
        <v>53</v>
      </c>
      <c r="Y317" s="9">
        <f t="shared" si="20"/>
        <v>0</v>
      </c>
      <c r="Z317" s="26">
        <v>0</v>
      </c>
      <c r="AA317" s="24" t="s">
        <v>53</v>
      </c>
      <c r="AB317" s="26">
        <v>0</v>
      </c>
      <c r="AC317" s="26">
        <v>0</v>
      </c>
      <c r="AD317" s="24" t="s">
        <v>53</v>
      </c>
      <c r="AE317" s="26">
        <v>0</v>
      </c>
      <c r="AF317" s="24">
        <v>0</v>
      </c>
      <c r="AG317" s="24" t="s">
        <v>53</v>
      </c>
      <c r="AH317" s="26">
        <v>0</v>
      </c>
      <c r="AI317" s="26">
        <v>0</v>
      </c>
      <c r="AJ317" s="24" t="s">
        <v>53</v>
      </c>
      <c r="AK317" s="26">
        <v>0</v>
      </c>
      <c r="AL317" s="26">
        <v>0</v>
      </c>
      <c r="AM317" s="25" t="s">
        <v>51</v>
      </c>
      <c r="AN317" s="24" t="s">
        <v>51</v>
      </c>
      <c r="AO317" s="25" t="s">
        <v>51</v>
      </c>
      <c r="AP317" s="24" t="s">
        <v>51</v>
      </c>
    </row>
    <row r="318" spans="1:42" s="27" customFormat="1" x14ac:dyDescent="0.25">
      <c r="A318" s="24" t="s">
        <v>1336</v>
      </c>
      <c r="B318" s="28">
        <v>44841</v>
      </c>
      <c r="C318" s="24" t="s">
        <v>1350</v>
      </c>
      <c r="D318" s="24" t="s">
        <v>90</v>
      </c>
      <c r="E318" s="24" t="s">
        <v>1361</v>
      </c>
      <c r="F318" s="24" t="s">
        <v>1477</v>
      </c>
      <c r="G318" s="24" t="s">
        <v>49</v>
      </c>
      <c r="H318" s="24" t="s">
        <v>1482</v>
      </c>
      <c r="I318" s="26" t="s">
        <v>51</v>
      </c>
      <c r="J318" s="26" t="s">
        <v>51</v>
      </c>
      <c r="K318" s="26" t="s">
        <v>51</v>
      </c>
      <c r="L318" s="26" t="s">
        <v>51</v>
      </c>
      <c r="M318" s="26">
        <v>0</v>
      </c>
      <c r="N318" s="24" t="s">
        <v>51</v>
      </c>
      <c r="O318" s="24" t="s">
        <v>52</v>
      </c>
      <c r="P318" s="24" t="s">
        <v>51</v>
      </c>
      <c r="Q318" s="26">
        <f t="shared" si="23"/>
        <v>4016.5043540000001</v>
      </c>
      <c r="R318" s="26">
        <v>0</v>
      </c>
      <c r="S318" s="26">
        <v>3177.55825</v>
      </c>
      <c r="T318" s="26">
        <v>0</v>
      </c>
      <c r="U318" s="24" t="s">
        <v>53</v>
      </c>
      <c r="V318" s="9">
        <f t="shared" si="19"/>
        <v>0</v>
      </c>
      <c r="W318" s="26">
        <v>723.22939999999994</v>
      </c>
      <c r="X318" s="24" t="s">
        <v>53</v>
      </c>
      <c r="Y318" s="9">
        <f t="shared" si="20"/>
        <v>115.71670399999999</v>
      </c>
      <c r="Z318" s="26">
        <v>0</v>
      </c>
      <c r="AA318" s="24" t="s">
        <v>53</v>
      </c>
      <c r="AB318" s="26">
        <v>0</v>
      </c>
      <c r="AC318" s="26">
        <v>0</v>
      </c>
      <c r="AD318" s="24" t="s">
        <v>53</v>
      </c>
      <c r="AE318" s="26">
        <v>0</v>
      </c>
      <c r="AF318" s="24">
        <v>0</v>
      </c>
      <c r="AG318" s="24" t="s">
        <v>53</v>
      </c>
      <c r="AH318" s="26">
        <v>0</v>
      </c>
      <c r="AI318" s="26">
        <v>0</v>
      </c>
      <c r="AJ318" s="24" t="s">
        <v>53</v>
      </c>
      <c r="AK318" s="26">
        <v>0</v>
      </c>
      <c r="AL318" s="26">
        <v>0</v>
      </c>
      <c r="AM318" s="25" t="s">
        <v>51</v>
      </c>
      <c r="AN318" s="24" t="s">
        <v>51</v>
      </c>
      <c r="AO318" s="25" t="s">
        <v>51</v>
      </c>
      <c r="AP318" s="24" t="s">
        <v>51</v>
      </c>
    </row>
    <row r="319" spans="1:42" s="27" customFormat="1" x14ac:dyDescent="0.25">
      <c r="A319" s="24" t="s">
        <v>1337</v>
      </c>
      <c r="B319" s="28">
        <v>44841</v>
      </c>
      <c r="C319" s="24" t="s">
        <v>1596</v>
      </c>
      <c r="D319" s="24" t="s">
        <v>90</v>
      </c>
      <c r="E319" s="24" t="s">
        <v>1603</v>
      </c>
      <c r="F319" s="24" t="s">
        <v>1621</v>
      </c>
      <c r="G319" s="24" t="s">
        <v>49</v>
      </c>
      <c r="H319" s="24" t="s">
        <v>1776</v>
      </c>
      <c r="I319" s="26" t="s">
        <v>51</v>
      </c>
      <c r="J319" s="26" t="s">
        <v>51</v>
      </c>
      <c r="K319" s="26" t="s">
        <v>51</v>
      </c>
      <c r="L319" s="26" t="s">
        <v>51</v>
      </c>
      <c r="M319" s="26">
        <v>0</v>
      </c>
      <c r="N319" s="24" t="s">
        <v>51</v>
      </c>
      <c r="O319" s="24" t="s">
        <v>52</v>
      </c>
      <c r="P319" s="24" t="s">
        <v>51</v>
      </c>
      <c r="Q319" s="26">
        <f t="shared" si="23"/>
        <v>1723.3212379999998</v>
      </c>
      <c r="R319" s="26">
        <v>0</v>
      </c>
      <c r="S319" s="26">
        <v>1147.6734999999999</v>
      </c>
      <c r="T319" s="26">
        <v>0</v>
      </c>
      <c r="U319" s="24" t="s">
        <v>53</v>
      </c>
      <c r="V319" s="9">
        <f t="shared" si="19"/>
        <v>0</v>
      </c>
      <c r="W319" s="26">
        <v>496.24804999999998</v>
      </c>
      <c r="X319" s="24" t="s">
        <v>53</v>
      </c>
      <c r="Y319" s="9">
        <f t="shared" si="20"/>
        <v>79.399687999999998</v>
      </c>
      <c r="Z319" s="26">
        <v>0</v>
      </c>
      <c r="AA319" s="24" t="s">
        <v>53</v>
      </c>
      <c r="AB319" s="26">
        <v>0</v>
      </c>
      <c r="AC319" s="26">
        <v>0</v>
      </c>
      <c r="AD319" s="24" t="s">
        <v>53</v>
      </c>
      <c r="AE319" s="26">
        <v>0</v>
      </c>
      <c r="AF319" s="24">
        <v>0</v>
      </c>
      <c r="AG319" s="24" t="s">
        <v>53</v>
      </c>
      <c r="AH319" s="26">
        <v>0</v>
      </c>
      <c r="AI319" s="26">
        <v>0</v>
      </c>
      <c r="AJ319" s="24" t="s">
        <v>53</v>
      </c>
      <c r="AK319" s="26">
        <v>0</v>
      </c>
      <c r="AL319" s="26">
        <v>0</v>
      </c>
      <c r="AM319" s="25" t="s">
        <v>51</v>
      </c>
      <c r="AN319" s="24" t="s">
        <v>51</v>
      </c>
      <c r="AO319" s="25" t="s">
        <v>51</v>
      </c>
      <c r="AP319" s="24" t="s">
        <v>51</v>
      </c>
    </row>
    <row r="320" spans="1:42" s="27" customFormat="1" x14ac:dyDescent="0.25">
      <c r="A320" s="24" t="s">
        <v>1338</v>
      </c>
      <c r="B320" s="28">
        <v>44841</v>
      </c>
      <c r="C320" s="24" t="s">
        <v>1596</v>
      </c>
      <c r="D320" s="24" t="s">
        <v>90</v>
      </c>
      <c r="E320" s="24" t="s">
        <v>1603</v>
      </c>
      <c r="F320" s="24" t="s">
        <v>1621</v>
      </c>
      <c r="G320" s="24" t="s">
        <v>49</v>
      </c>
      <c r="H320" s="24" t="s">
        <v>1777</v>
      </c>
      <c r="I320" s="26" t="s">
        <v>51</v>
      </c>
      <c r="J320" s="26" t="s">
        <v>51</v>
      </c>
      <c r="K320" s="26" t="s">
        <v>51</v>
      </c>
      <c r="L320" s="26" t="s">
        <v>51</v>
      </c>
      <c r="M320" s="26">
        <v>0</v>
      </c>
      <c r="N320" s="24" t="s">
        <v>51</v>
      </c>
      <c r="O320" s="24" t="s">
        <v>1778</v>
      </c>
      <c r="P320" s="24" t="s">
        <v>1779</v>
      </c>
      <c r="Q320" s="26">
        <f t="shared" si="23"/>
        <v>56.085000000000001</v>
      </c>
      <c r="R320" s="26">
        <v>0</v>
      </c>
      <c r="S320" s="26">
        <v>56.085000000000001</v>
      </c>
      <c r="T320" s="26">
        <v>0</v>
      </c>
      <c r="U320" s="24" t="s">
        <v>53</v>
      </c>
      <c r="V320" s="9">
        <f t="shared" si="19"/>
        <v>0</v>
      </c>
      <c r="W320" s="26">
        <v>0</v>
      </c>
      <c r="X320" s="24" t="s">
        <v>53</v>
      </c>
      <c r="Y320" s="9">
        <f t="shared" si="20"/>
        <v>0</v>
      </c>
      <c r="Z320" s="26">
        <v>0</v>
      </c>
      <c r="AA320" s="24" t="s">
        <v>53</v>
      </c>
      <c r="AB320" s="26">
        <v>0</v>
      </c>
      <c r="AC320" s="26">
        <v>0</v>
      </c>
      <c r="AD320" s="24" t="s">
        <v>53</v>
      </c>
      <c r="AE320" s="26">
        <v>0</v>
      </c>
      <c r="AF320" s="24">
        <v>0</v>
      </c>
      <c r="AG320" s="24" t="s">
        <v>53</v>
      </c>
      <c r="AH320" s="26">
        <v>0</v>
      </c>
      <c r="AI320" s="26">
        <v>0</v>
      </c>
      <c r="AJ320" s="24" t="s">
        <v>53</v>
      </c>
      <c r="AK320" s="26">
        <v>0</v>
      </c>
      <c r="AL320" s="26">
        <v>0</v>
      </c>
      <c r="AM320" s="25" t="s">
        <v>51</v>
      </c>
      <c r="AN320" s="24" t="s">
        <v>51</v>
      </c>
      <c r="AO320" s="25" t="s">
        <v>51</v>
      </c>
      <c r="AP320" s="24" t="s">
        <v>51</v>
      </c>
    </row>
    <row r="321" spans="1:42" s="27" customFormat="1" x14ac:dyDescent="0.25">
      <c r="A321" s="24" t="s">
        <v>1339</v>
      </c>
      <c r="B321" s="28">
        <v>44841</v>
      </c>
      <c r="C321" s="24" t="s">
        <v>1596</v>
      </c>
      <c r="D321" s="24" t="s">
        <v>90</v>
      </c>
      <c r="E321" s="24" t="s">
        <v>1603</v>
      </c>
      <c r="F321" s="24" t="s">
        <v>1621</v>
      </c>
      <c r="G321" s="24" t="s">
        <v>49</v>
      </c>
      <c r="H321" s="24" t="s">
        <v>1780</v>
      </c>
      <c r="I321" s="26" t="s">
        <v>51</v>
      </c>
      <c r="J321" s="26" t="s">
        <v>51</v>
      </c>
      <c r="K321" s="26" t="s">
        <v>51</v>
      </c>
      <c r="L321" s="26" t="s">
        <v>51</v>
      </c>
      <c r="M321" s="26">
        <v>0</v>
      </c>
      <c r="N321" s="24" t="s">
        <v>51</v>
      </c>
      <c r="O321" s="24" t="s">
        <v>52</v>
      </c>
      <c r="P321" s="24" t="s">
        <v>51</v>
      </c>
      <c r="Q321" s="26">
        <f t="shared" si="23"/>
        <v>7060.3412479999988</v>
      </c>
      <c r="R321" s="26">
        <v>0</v>
      </c>
      <c r="S321" s="26">
        <v>4515.82</v>
      </c>
      <c r="T321" s="26">
        <v>0</v>
      </c>
      <c r="U321" s="24" t="s">
        <v>53</v>
      </c>
      <c r="V321" s="9">
        <f t="shared" si="19"/>
        <v>0</v>
      </c>
      <c r="W321" s="26">
        <v>2193.5527999999995</v>
      </c>
      <c r="X321" s="24" t="s">
        <v>53</v>
      </c>
      <c r="Y321" s="9">
        <f t="shared" si="20"/>
        <v>350.96844799999991</v>
      </c>
      <c r="Z321" s="26">
        <v>0</v>
      </c>
      <c r="AA321" s="24" t="s">
        <v>53</v>
      </c>
      <c r="AB321" s="26">
        <v>0</v>
      </c>
      <c r="AC321" s="26">
        <v>0</v>
      </c>
      <c r="AD321" s="24" t="s">
        <v>53</v>
      </c>
      <c r="AE321" s="26">
        <v>0</v>
      </c>
      <c r="AF321" s="24">
        <v>0</v>
      </c>
      <c r="AG321" s="24" t="s">
        <v>53</v>
      </c>
      <c r="AH321" s="26">
        <v>0</v>
      </c>
      <c r="AI321" s="26">
        <v>0</v>
      </c>
      <c r="AJ321" s="24" t="s">
        <v>53</v>
      </c>
      <c r="AK321" s="26">
        <v>0</v>
      </c>
      <c r="AL321" s="26">
        <v>0</v>
      </c>
      <c r="AM321" s="25" t="s">
        <v>51</v>
      </c>
      <c r="AN321" s="24" t="s">
        <v>51</v>
      </c>
      <c r="AO321" s="25" t="s">
        <v>51</v>
      </c>
      <c r="AP321" s="24" t="s">
        <v>51</v>
      </c>
    </row>
    <row r="322" spans="1:42" s="27" customFormat="1" x14ac:dyDescent="0.25">
      <c r="A322" s="24" t="s">
        <v>1340</v>
      </c>
      <c r="B322" s="28">
        <v>44841</v>
      </c>
      <c r="C322" s="24" t="s">
        <v>807</v>
      </c>
      <c r="D322" s="24" t="s">
        <v>947</v>
      </c>
      <c r="E322" s="24" t="s">
        <v>948</v>
      </c>
      <c r="F322" s="24" t="s">
        <v>990</v>
      </c>
      <c r="G322" s="24" t="s">
        <v>49</v>
      </c>
      <c r="H322" s="24" t="s">
        <v>1028</v>
      </c>
      <c r="I322" s="24"/>
      <c r="J322" s="26">
        <v>0</v>
      </c>
      <c r="K322" s="26">
        <v>0</v>
      </c>
      <c r="L322" s="26">
        <v>0</v>
      </c>
      <c r="M322" s="26">
        <v>0</v>
      </c>
      <c r="N322" s="24"/>
      <c r="O322" s="26">
        <v>0</v>
      </c>
      <c r="Q322" s="26">
        <f t="shared" si="23"/>
        <v>0</v>
      </c>
      <c r="R322" s="26">
        <v>0</v>
      </c>
      <c r="S322" s="26">
        <v>0</v>
      </c>
      <c r="T322" s="26">
        <v>0</v>
      </c>
      <c r="U322" s="24"/>
      <c r="V322" s="9">
        <f t="shared" si="19"/>
        <v>0</v>
      </c>
      <c r="W322" s="26">
        <v>0</v>
      </c>
      <c r="X322" s="24"/>
      <c r="Y322" s="9">
        <f t="shared" si="20"/>
        <v>0</v>
      </c>
      <c r="Z322" s="26">
        <v>0</v>
      </c>
      <c r="AA322" s="24"/>
      <c r="AB322" s="26">
        <v>0</v>
      </c>
      <c r="AC322" s="26">
        <v>0</v>
      </c>
      <c r="AD322" s="24"/>
      <c r="AE322" s="26">
        <v>0</v>
      </c>
      <c r="AF322" s="24" t="s">
        <v>847</v>
      </c>
      <c r="AG322" s="24"/>
      <c r="AH322" s="26">
        <v>0</v>
      </c>
      <c r="AI322" s="26">
        <v>0</v>
      </c>
      <c r="AJ322" s="24"/>
      <c r="AK322" s="26">
        <v>0</v>
      </c>
      <c r="AL322" s="26">
        <v>0</v>
      </c>
    </row>
    <row r="323" spans="1:42" s="27" customFormat="1" x14ac:dyDescent="0.25">
      <c r="A323" s="24" t="s">
        <v>1341</v>
      </c>
      <c r="B323" s="28">
        <v>44841</v>
      </c>
      <c r="C323" s="24" t="s">
        <v>807</v>
      </c>
      <c r="D323" s="24" t="s">
        <v>947</v>
      </c>
      <c r="E323" s="24" t="s">
        <v>948</v>
      </c>
      <c r="F323" s="24" t="s">
        <v>204</v>
      </c>
      <c r="G323" s="24" t="s">
        <v>49</v>
      </c>
      <c r="H323" s="24" t="s">
        <v>1030</v>
      </c>
      <c r="I323" s="26" t="s">
        <v>51</v>
      </c>
      <c r="J323" s="26" t="s">
        <v>51</v>
      </c>
      <c r="K323" s="26" t="s">
        <v>51</v>
      </c>
      <c r="L323" s="26" t="s">
        <v>51</v>
      </c>
      <c r="M323" s="26">
        <v>0</v>
      </c>
      <c r="N323" s="24" t="s">
        <v>51</v>
      </c>
      <c r="O323" s="24" t="s">
        <v>52</v>
      </c>
      <c r="P323" s="24" t="s">
        <v>51</v>
      </c>
      <c r="Q323" s="26">
        <f t="shared" si="23"/>
        <v>27.911999999999999</v>
      </c>
      <c r="R323" s="26">
        <v>0</v>
      </c>
      <c r="S323" s="26">
        <v>17.239999999999998</v>
      </c>
      <c r="T323" s="26">
        <v>0</v>
      </c>
      <c r="U323" s="24" t="s">
        <v>53</v>
      </c>
      <c r="V323" s="9">
        <f t="shared" si="19"/>
        <v>0</v>
      </c>
      <c r="W323" s="26">
        <v>9.1999999999999993</v>
      </c>
      <c r="X323" s="24" t="s">
        <v>54</v>
      </c>
      <c r="Y323" s="9">
        <f t="shared" si="20"/>
        <v>1.472</v>
      </c>
      <c r="Z323" s="26">
        <v>0</v>
      </c>
      <c r="AA323" s="24" t="s">
        <v>53</v>
      </c>
      <c r="AB323" s="26">
        <v>0</v>
      </c>
      <c r="AC323" s="26">
        <v>0</v>
      </c>
      <c r="AD323" s="24" t="s">
        <v>53</v>
      </c>
      <c r="AE323" s="26">
        <v>0</v>
      </c>
      <c r="AF323" s="24">
        <v>0</v>
      </c>
      <c r="AG323" s="24" t="s">
        <v>53</v>
      </c>
      <c r="AH323" s="26">
        <v>0</v>
      </c>
      <c r="AI323" s="26">
        <v>0</v>
      </c>
      <c r="AJ323" s="24" t="s">
        <v>53</v>
      </c>
      <c r="AK323" s="26">
        <v>0</v>
      </c>
      <c r="AL323" s="26">
        <v>0</v>
      </c>
      <c r="AM323" s="25" t="s">
        <v>51</v>
      </c>
      <c r="AN323" s="24" t="s">
        <v>51</v>
      </c>
      <c r="AO323" s="25" t="s">
        <v>51</v>
      </c>
      <c r="AP323" s="24" t="s">
        <v>51</v>
      </c>
    </row>
    <row r="324" spans="1:42" s="27" customFormat="1" x14ac:dyDescent="0.25">
      <c r="A324" s="24" t="s">
        <v>1342</v>
      </c>
      <c r="B324" s="28">
        <v>44841</v>
      </c>
      <c r="C324" s="24" t="s">
        <v>1596</v>
      </c>
      <c r="D324" s="24" t="s">
        <v>947</v>
      </c>
      <c r="E324" s="24" t="s">
        <v>1610</v>
      </c>
      <c r="F324" s="24" t="s">
        <v>1646</v>
      </c>
      <c r="G324" s="24" t="s">
        <v>49</v>
      </c>
      <c r="H324" s="24" t="s">
        <v>1781</v>
      </c>
      <c r="I324" s="26" t="s">
        <v>51</v>
      </c>
      <c r="J324" s="26" t="s">
        <v>51</v>
      </c>
      <c r="K324" s="26" t="s">
        <v>51</v>
      </c>
      <c r="L324" s="26" t="s">
        <v>51</v>
      </c>
      <c r="M324" s="26">
        <v>0</v>
      </c>
      <c r="N324" s="24" t="s">
        <v>51</v>
      </c>
      <c r="O324" s="24" t="s">
        <v>52</v>
      </c>
      <c r="P324" s="24" t="s">
        <v>51</v>
      </c>
      <c r="Q324" s="26">
        <f t="shared" si="23"/>
        <v>1087.0968419999999</v>
      </c>
      <c r="R324" s="26">
        <v>0</v>
      </c>
      <c r="S324" s="26">
        <v>430.67464999999993</v>
      </c>
      <c r="T324" s="26">
        <v>0</v>
      </c>
      <c r="U324" s="24" t="s">
        <v>53</v>
      </c>
      <c r="V324" s="9">
        <f t="shared" si="19"/>
        <v>0</v>
      </c>
      <c r="W324" s="26">
        <v>565.88120000000004</v>
      </c>
      <c r="X324" s="24" t="s">
        <v>54</v>
      </c>
      <c r="Y324" s="9">
        <f t="shared" si="20"/>
        <v>90.540992000000003</v>
      </c>
      <c r="Z324" s="26">
        <v>0</v>
      </c>
      <c r="AA324" s="24" t="s">
        <v>53</v>
      </c>
      <c r="AB324" s="26">
        <v>0</v>
      </c>
      <c r="AC324" s="26">
        <v>0</v>
      </c>
      <c r="AD324" s="24" t="s">
        <v>53</v>
      </c>
      <c r="AE324" s="26">
        <v>0</v>
      </c>
      <c r="AF324" s="24">
        <v>0</v>
      </c>
      <c r="AG324" s="24" t="s">
        <v>53</v>
      </c>
      <c r="AH324" s="26">
        <v>0</v>
      </c>
      <c r="AI324" s="26">
        <v>0</v>
      </c>
      <c r="AJ324" s="24" t="s">
        <v>53</v>
      </c>
      <c r="AK324" s="26">
        <v>0</v>
      </c>
      <c r="AL324" s="26">
        <v>0</v>
      </c>
      <c r="AM324" s="25" t="s">
        <v>51</v>
      </c>
      <c r="AN324" s="24" t="s">
        <v>51</v>
      </c>
      <c r="AO324" s="25" t="s">
        <v>51</v>
      </c>
      <c r="AP324" s="24" t="s">
        <v>51</v>
      </c>
    </row>
    <row r="325" spans="1:42" s="27" customFormat="1" x14ac:dyDescent="0.25">
      <c r="A325" s="24" t="s">
        <v>1343</v>
      </c>
      <c r="B325" s="28">
        <v>44841</v>
      </c>
      <c r="C325" s="24" t="s">
        <v>1596</v>
      </c>
      <c r="D325" s="24" t="s">
        <v>947</v>
      </c>
      <c r="E325" s="24" t="s">
        <v>1610</v>
      </c>
      <c r="F325" s="24" t="s">
        <v>1646</v>
      </c>
      <c r="G325" s="24" t="s">
        <v>49</v>
      </c>
      <c r="H325" s="24" t="s">
        <v>1782</v>
      </c>
      <c r="I325" s="26" t="s">
        <v>51</v>
      </c>
      <c r="J325" s="26" t="s">
        <v>51</v>
      </c>
      <c r="K325" s="26" t="s">
        <v>51</v>
      </c>
      <c r="L325" s="26" t="s">
        <v>51</v>
      </c>
      <c r="M325" s="26">
        <v>0</v>
      </c>
      <c r="N325" s="24" t="s">
        <v>51</v>
      </c>
      <c r="O325" s="24" t="s">
        <v>1683</v>
      </c>
      <c r="P325" s="24" t="s">
        <v>1684</v>
      </c>
      <c r="Q325" s="26">
        <f t="shared" si="23"/>
        <v>4.0999999999999996</v>
      </c>
      <c r="R325" s="26">
        <v>0</v>
      </c>
      <c r="S325" s="26">
        <v>4.0999999999999996</v>
      </c>
      <c r="T325" s="26">
        <v>0</v>
      </c>
      <c r="U325" s="24" t="s">
        <v>53</v>
      </c>
      <c r="V325" s="9">
        <f t="shared" si="19"/>
        <v>0</v>
      </c>
      <c r="W325" s="26">
        <v>0</v>
      </c>
      <c r="X325" s="24" t="s">
        <v>53</v>
      </c>
      <c r="Y325" s="9">
        <f t="shared" si="20"/>
        <v>0</v>
      </c>
      <c r="Z325" s="26">
        <v>0</v>
      </c>
      <c r="AA325" s="24" t="s">
        <v>53</v>
      </c>
      <c r="AB325" s="26">
        <v>0</v>
      </c>
      <c r="AC325" s="26">
        <v>0</v>
      </c>
      <c r="AD325" s="24" t="s">
        <v>53</v>
      </c>
      <c r="AE325" s="26">
        <v>0</v>
      </c>
      <c r="AF325" s="24">
        <v>0</v>
      </c>
      <c r="AG325" s="24" t="s">
        <v>53</v>
      </c>
      <c r="AH325" s="26">
        <v>0</v>
      </c>
      <c r="AI325" s="26">
        <v>0</v>
      </c>
      <c r="AJ325" s="24" t="s">
        <v>53</v>
      </c>
      <c r="AK325" s="26">
        <v>0</v>
      </c>
      <c r="AL325" s="26">
        <v>0</v>
      </c>
      <c r="AM325" s="25" t="s">
        <v>51</v>
      </c>
      <c r="AN325" s="24" t="s">
        <v>51</v>
      </c>
      <c r="AO325" s="25" t="s">
        <v>51</v>
      </c>
      <c r="AP325" s="24" t="s">
        <v>51</v>
      </c>
    </row>
    <row r="326" spans="1:42" s="27" customFormat="1" x14ac:dyDescent="0.25">
      <c r="A326" s="24" t="s">
        <v>367</v>
      </c>
      <c r="B326" s="28">
        <v>44841</v>
      </c>
      <c r="C326" s="24" t="s">
        <v>1596</v>
      </c>
      <c r="D326" s="24" t="s">
        <v>947</v>
      </c>
      <c r="E326" s="24" t="s">
        <v>1610</v>
      </c>
      <c r="F326" s="24" t="s">
        <v>1646</v>
      </c>
      <c r="G326" s="24" t="s">
        <v>49</v>
      </c>
      <c r="H326" s="24" t="s">
        <v>1783</v>
      </c>
      <c r="I326" s="26" t="s">
        <v>51</v>
      </c>
      <c r="J326" s="26" t="s">
        <v>51</v>
      </c>
      <c r="K326" s="26" t="s">
        <v>51</v>
      </c>
      <c r="L326" s="26" t="s">
        <v>51</v>
      </c>
      <c r="M326" s="26">
        <v>0</v>
      </c>
      <c r="N326" s="24" t="s">
        <v>51</v>
      </c>
      <c r="O326" s="24" t="s">
        <v>52</v>
      </c>
      <c r="P326" s="24" t="s">
        <v>51</v>
      </c>
      <c r="Q326" s="26">
        <f t="shared" si="23"/>
        <v>4683.2791660000003</v>
      </c>
      <c r="R326" s="26">
        <v>0</v>
      </c>
      <c r="S326" s="26">
        <v>2694.33</v>
      </c>
      <c r="T326" s="26">
        <v>0</v>
      </c>
      <c r="U326" s="24" t="s">
        <v>53</v>
      </c>
      <c r="V326" s="9">
        <f t="shared" si="19"/>
        <v>0</v>
      </c>
      <c r="W326" s="26">
        <v>1714.6113500000001</v>
      </c>
      <c r="X326" s="24" t="s">
        <v>54</v>
      </c>
      <c r="Y326" s="9">
        <f t="shared" si="20"/>
        <v>274.33781600000003</v>
      </c>
      <c r="Z326" s="26">
        <v>0</v>
      </c>
      <c r="AA326" s="24" t="s">
        <v>53</v>
      </c>
      <c r="AB326" s="26">
        <v>0</v>
      </c>
      <c r="AC326" s="26">
        <v>0</v>
      </c>
      <c r="AD326" s="24" t="s">
        <v>53</v>
      </c>
      <c r="AE326" s="26">
        <v>0</v>
      </c>
      <c r="AF326" s="24">
        <v>0</v>
      </c>
      <c r="AG326" s="24" t="s">
        <v>53</v>
      </c>
      <c r="AH326" s="26">
        <v>0</v>
      </c>
      <c r="AI326" s="26">
        <v>0</v>
      </c>
      <c r="AJ326" s="24" t="s">
        <v>53</v>
      </c>
      <c r="AK326" s="26">
        <v>0</v>
      </c>
      <c r="AL326" s="26">
        <v>0</v>
      </c>
      <c r="AM326" s="25" t="s">
        <v>51</v>
      </c>
      <c r="AN326" s="24" t="s">
        <v>51</v>
      </c>
      <c r="AO326" s="25" t="s">
        <v>51</v>
      </c>
      <c r="AP326" s="24" t="s">
        <v>51</v>
      </c>
    </row>
    <row r="327" spans="1:42" s="27" customFormat="1" x14ac:dyDescent="0.25">
      <c r="A327" s="24" t="s">
        <v>369</v>
      </c>
      <c r="B327" s="28">
        <v>44841</v>
      </c>
      <c r="C327" s="24" t="s">
        <v>807</v>
      </c>
      <c r="D327" s="24" t="s">
        <v>943</v>
      </c>
      <c r="E327" s="24" t="s">
        <v>944</v>
      </c>
      <c r="F327" s="24" t="s">
        <v>1026</v>
      </c>
      <c r="G327" s="24" t="s">
        <v>49</v>
      </c>
      <c r="H327" s="24" t="s">
        <v>1027</v>
      </c>
      <c r="I327" s="26" t="s">
        <v>51</v>
      </c>
      <c r="J327" s="26" t="s">
        <v>51</v>
      </c>
      <c r="K327" s="26" t="s">
        <v>51</v>
      </c>
      <c r="L327" s="26" t="s">
        <v>51</v>
      </c>
      <c r="M327" s="26">
        <v>0</v>
      </c>
      <c r="N327" s="24" t="s">
        <v>51</v>
      </c>
      <c r="O327" s="24" t="s">
        <v>52</v>
      </c>
      <c r="P327" s="24" t="s">
        <v>51</v>
      </c>
      <c r="Q327" s="26">
        <f t="shared" si="23"/>
        <v>2718.4621820000002</v>
      </c>
      <c r="R327" s="26">
        <v>0</v>
      </c>
      <c r="S327" s="26">
        <v>2452.0317</v>
      </c>
      <c r="T327" s="26">
        <v>0</v>
      </c>
      <c r="U327" s="24" t="s">
        <v>53</v>
      </c>
      <c r="V327" s="9">
        <f t="shared" si="19"/>
        <v>0</v>
      </c>
      <c r="W327" s="26">
        <v>229.68145000000001</v>
      </c>
      <c r="X327" s="24" t="s">
        <v>53</v>
      </c>
      <c r="Y327" s="9">
        <f t="shared" si="20"/>
        <v>36.749032</v>
      </c>
      <c r="Z327" s="26">
        <v>0</v>
      </c>
      <c r="AA327" s="24" t="s">
        <v>53</v>
      </c>
      <c r="AB327" s="26">
        <v>0</v>
      </c>
      <c r="AC327" s="26">
        <v>0</v>
      </c>
      <c r="AD327" s="24" t="s">
        <v>53</v>
      </c>
      <c r="AE327" s="26">
        <v>0</v>
      </c>
      <c r="AF327" s="24">
        <v>0</v>
      </c>
      <c r="AG327" s="24" t="s">
        <v>53</v>
      </c>
      <c r="AH327" s="26">
        <v>0</v>
      </c>
      <c r="AI327" s="26">
        <v>0</v>
      </c>
      <c r="AJ327" s="24" t="s">
        <v>53</v>
      </c>
      <c r="AK327" s="26">
        <v>0</v>
      </c>
      <c r="AL327" s="26">
        <v>0</v>
      </c>
      <c r="AM327" s="25" t="s">
        <v>51</v>
      </c>
      <c r="AN327" s="24" t="s">
        <v>51</v>
      </c>
      <c r="AO327" s="25" t="s">
        <v>51</v>
      </c>
      <c r="AP327" s="24" t="s">
        <v>51</v>
      </c>
    </row>
    <row r="328" spans="1:42" s="27" customFormat="1" x14ac:dyDescent="0.25">
      <c r="A328" s="24" t="s">
        <v>374</v>
      </c>
      <c r="B328" s="28">
        <v>44841</v>
      </c>
      <c r="C328" s="24" t="s">
        <v>1596</v>
      </c>
      <c r="D328" s="24" t="s">
        <v>943</v>
      </c>
      <c r="E328" s="24" t="s">
        <v>1620</v>
      </c>
      <c r="F328" s="24" t="s">
        <v>1784</v>
      </c>
      <c r="G328" s="24" t="s">
        <v>49</v>
      </c>
      <c r="H328" s="24" t="s">
        <v>1785</v>
      </c>
      <c r="I328" s="26" t="s">
        <v>51</v>
      </c>
      <c r="J328" s="26" t="s">
        <v>51</v>
      </c>
      <c r="K328" s="26" t="s">
        <v>51</v>
      </c>
      <c r="L328" s="26" t="s">
        <v>51</v>
      </c>
      <c r="M328" s="26">
        <v>0</v>
      </c>
      <c r="N328" s="24" t="s">
        <v>51</v>
      </c>
      <c r="O328" s="24" t="s">
        <v>52</v>
      </c>
      <c r="P328" s="24" t="s">
        <v>51</v>
      </c>
      <c r="Q328" s="26">
        <f t="shared" si="23"/>
        <v>6731.6691999999994</v>
      </c>
      <c r="R328" s="26">
        <v>0</v>
      </c>
      <c r="S328" s="26">
        <v>4593.9399999999996</v>
      </c>
      <c r="T328" s="26">
        <v>0</v>
      </c>
      <c r="U328" s="24" t="s">
        <v>53</v>
      </c>
      <c r="V328" s="9">
        <f t="shared" si="19"/>
        <v>0</v>
      </c>
      <c r="W328" s="26">
        <v>1842.87</v>
      </c>
      <c r="X328" s="24" t="s">
        <v>53</v>
      </c>
      <c r="Y328" s="9">
        <f t="shared" si="20"/>
        <v>294.85919999999999</v>
      </c>
      <c r="Z328" s="26">
        <v>0</v>
      </c>
      <c r="AA328" s="24" t="s">
        <v>53</v>
      </c>
      <c r="AB328" s="26">
        <v>0</v>
      </c>
      <c r="AC328" s="26">
        <v>0</v>
      </c>
      <c r="AD328" s="24" t="s">
        <v>53</v>
      </c>
      <c r="AE328" s="26">
        <v>0</v>
      </c>
      <c r="AF328" s="24">
        <v>0</v>
      </c>
      <c r="AG328" s="24" t="s">
        <v>53</v>
      </c>
      <c r="AH328" s="26">
        <v>0</v>
      </c>
      <c r="AI328" s="26">
        <v>0</v>
      </c>
      <c r="AJ328" s="24" t="s">
        <v>53</v>
      </c>
      <c r="AK328" s="26">
        <v>0</v>
      </c>
      <c r="AL328" s="26">
        <v>0</v>
      </c>
      <c r="AM328" s="25" t="s">
        <v>51</v>
      </c>
      <c r="AN328" s="24" t="s">
        <v>51</v>
      </c>
      <c r="AO328" s="25" t="s">
        <v>51</v>
      </c>
      <c r="AP328" s="24" t="s">
        <v>51</v>
      </c>
    </row>
    <row r="329" spans="1:42" s="1" customFormat="1" x14ac:dyDescent="0.25">
      <c r="A329" s="24" t="s">
        <v>376</v>
      </c>
      <c r="B329" s="2">
        <v>44841</v>
      </c>
      <c r="C329" s="3" t="s">
        <v>807</v>
      </c>
      <c r="D329" s="3" t="s">
        <v>832</v>
      </c>
      <c r="E329" s="3" t="s">
        <v>151</v>
      </c>
      <c r="F329" s="3" t="s">
        <v>821</v>
      </c>
      <c r="G329" s="3" t="s">
        <v>49</v>
      </c>
      <c r="H329" s="3" t="s">
        <v>392</v>
      </c>
      <c r="I329" s="9" t="s">
        <v>51</v>
      </c>
      <c r="J329" s="9" t="s">
        <v>51</v>
      </c>
      <c r="K329" s="9" t="s">
        <v>51</v>
      </c>
      <c r="L329" s="9" t="s">
        <v>51</v>
      </c>
      <c r="M329" s="9">
        <v>0</v>
      </c>
      <c r="N329" s="3" t="s">
        <v>51</v>
      </c>
      <c r="O329" s="3" t="s">
        <v>52</v>
      </c>
      <c r="P329" s="3" t="s">
        <v>51</v>
      </c>
      <c r="Q329" s="9">
        <v>5679.5918999999976</v>
      </c>
      <c r="R329" s="9">
        <v>0</v>
      </c>
      <c r="S329" s="9">
        <v>4095.4237999999996</v>
      </c>
      <c r="T329" s="9">
        <v>0</v>
      </c>
      <c r="U329" s="3" t="s">
        <v>53</v>
      </c>
      <c r="V329" s="9">
        <f t="shared" ref="V329:V392" si="24">+T329*16%</f>
        <v>0</v>
      </c>
      <c r="W329" s="9">
        <v>1365.6622999999997</v>
      </c>
      <c r="X329" s="3" t="s">
        <v>54</v>
      </c>
      <c r="Y329" s="9">
        <f t="shared" ref="Y329:Y392" si="25">+W329*16%</f>
        <v>218.50596799999997</v>
      </c>
      <c r="Z329" s="9">
        <v>0</v>
      </c>
      <c r="AA329" s="3" t="s">
        <v>53</v>
      </c>
      <c r="AB329" s="9">
        <v>0</v>
      </c>
      <c r="AC329" s="9">
        <v>0</v>
      </c>
      <c r="AD329" s="3" t="s">
        <v>53</v>
      </c>
      <c r="AE329" s="9">
        <v>0</v>
      </c>
      <c r="AF329" s="3">
        <v>0</v>
      </c>
      <c r="AG329" s="3" t="s">
        <v>53</v>
      </c>
      <c r="AH329" s="9">
        <v>0</v>
      </c>
      <c r="AI329" s="9">
        <v>0</v>
      </c>
      <c r="AJ329" s="3" t="s">
        <v>53</v>
      </c>
      <c r="AK329" s="9">
        <v>0</v>
      </c>
      <c r="AL329" s="9">
        <v>0</v>
      </c>
      <c r="AM329" s="18" t="s">
        <v>51</v>
      </c>
      <c r="AN329" s="3" t="s">
        <v>51</v>
      </c>
      <c r="AO329" s="18" t="s">
        <v>51</v>
      </c>
      <c r="AP329" s="3" t="s">
        <v>51</v>
      </c>
    </row>
    <row r="330" spans="1:42" s="27" customFormat="1" x14ac:dyDescent="0.25">
      <c r="A330" s="24" t="s">
        <v>378</v>
      </c>
      <c r="B330" s="28">
        <v>44841</v>
      </c>
      <c r="C330" s="24" t="s">
        <v>1596</v>
      </c>
      <c r="D330" s="24" t="s">
        <v>832</v>
      </c>
      <c r="E330" s="24" t="s">
        <v>1627</v>
      </c>
      <c r="F330" s="24" t="s">
        <v>1768</v>
      </c>
      <c r="G330" s="24" t="s">
        <v>49</v>
      </c>
      <c r="H330" s="24" t="s">
        <v>1786</v>
      </c>
      <c r="I330" s="26" t="s">
        <v>51</v>
      </c>
      <c r="J330" s="26" t="s">
        <v>51</v>
      </c>
      <c r="K330" s="26" t="s">
        <v>51</v>
      </c>
      <c r="L330" s="26" t="s">
        <v>51</v>
      </c>
      <c r="M330" s="26">
        <v>0</v>
      </c>
      <c r="N330" s="24" t="s">
        <v>51</v>
      </c>
      <c r="O330" s="24" t="s">
        <v>52</v>
      </c>
      <c r="P330" s="24" t="s">
        <v>51</v>
      </c>
      <c r="Q330" s="26">
        <f>+S330+T330+V330+W330+Y330+Z330+AB330+AC330+AE330</f>
        <v>201.62479999999999</v>
      </c>
      <c r="R330" s="26">
        <v>0</v>
      </c>
      <c r="S330" s="26">
        <v>74.859999999999985</v>
      </c>
      <c r="T330" s="26">
        <v>0</v>
      </c>
      <c r="U330" s="24" t="s">
        <v>53</v>
      </c>
      <c r="V330" s="9">
        <f t="shared" si="24"/>
        <v>0</v>
      </c>
      <c r="W330" s="26">
        <v>109.28</v>
      </c>
      <c r="X330" s="24" t="s">
        <v>54</v>
      </c>
      <c r="Y330" s="9">
        <f t="shared" si="25"/>
        <v>17.4848</v>
      </c>
      <c r="Z330" s="26">
        <v>0</v>
      </c>
      <c r="AA330" s="24" t="s">
        <v>53</v>
      </c>
      <c r="AB330" s="26">
        <v>0</v>
      </c>
      <c r="AC330" s="26">
        <v>0</v>
      </c>
      <c r="AD330" s="24" t="s">
        <v>53</v>
      </c>
      <c r="AE330" s="26">
        <v>0</v>
      </c>
      <c r="AF330" s="24">
        <v>0</v>
      </c>
      <c r="AG330" s="24" t="s">
        <v>53</v>
      </c>
      <c r="AH330" s="26">
        <v>0</v>
      </c>
      <c r="AI330" s="26">
        <v>0</v>
      </c>
      <c r="AJ330" s="24" t="s">
        <v>53</v>
      </c>
      <c r="AK330" s="26">
        <v>0</v>
      </c>
      <c r="AL330" s="26">
        <v>0</v>
      </c>
      <c r="AM330" s="25" t="s">
        <v>51</v>
      </c>
      <c r="AN330" s="24" t="s">
        <v>51</v>
      </c>
      <c r="AO330" s="25" t="s">
        <v>51</v>
      </c>
      <c r="AP330" s="24" t="s">
        <v>51</v>
      </c>
    </row>
    <row r="331" spans="1:42" s="1" customFormat="1" x14ac:dyDescent="0.25">
      <c r="A331" s="24" t="s">
        <v>380</v>
      </c>
      <c r="B331" s="2">
        <v>44841</v>
      </c>
      <c r="C331" s="3" t="s">
        <v>807</v>
      </c>
      <c r="D331" s="3" t="s">
        <v>833</v>
      </c>
      <c r="E331" s="3" t="s">
        <v>201</v>
      </c>
      <c r="F331" s="3" t="s">
        <v>820</v>
      </c>
      <c r="G331" s="3" t="s">
        <v>49</v>
      </c>
      <c r="H331" s="3" t="s">
        <v>394</v>
      </c>
      <c r="I331" s="9" t="s">
        <v>51</v>
      </c>
      <c r="J331" s="9" t="s">
        <v>51</v>
      </c>
      <c r="K331" s="9" t="s">
        <v>51</v>
      </c>
      <c r="L331" s="9" t="s">
        <v>51</v>
      </c>
      <c r="M331" s="9">
        <v>0</v>
      </c>
      <c r="N331" s="3" t="s">
        <v>51</v>
      </c>
      <c r="O331" s="3" t="s">
        <v>52</v>
      </c>
      <c r="P331" s="3" t="s">
        <v>51</v>
      </c>
      <c r="Q331" s="9">
        <v>3740.9504999999999</v>
      </c>
      <c r="R331" s="9">
        <v>0</v>
      </c>
      <c r="S331" s="9">
        <v>2684.8650999999995</v>
      </c>
      <c r="T331" s="9">
        <v>0</v>
      </c>
      <c r="U331" s="3" t="s">
        <v>53</v>
      </c>
      <c r="V331" s="9">
        <f t="shared" si="24"/>
        <v>0</v>
      </c>
      <c r="W331" s="9">
        <v>910.41839999999991</v>
      </c>
      <c r="X331" s="3" t="s">
        <v>54</v>
      </c>
      <c r="Y331" s="9">
        <f t="shared" si="25"/>
        <v>145.666944</v>
      </c>
      <c r="Z331" s="9">
        <v>0</v>
      </c>
      <c r="AA331" s="3" t="s">
        <v>53</v>
      </c>
      <c r="AB331" s="9">
        <v>0</v>
      </c>
      <c r="AC331" s="9">
        <v>0</v>
      </c>
      <c r="AD331" s="3" t="s">
        <v>53</v>
      </c>
      <c r="AE331" s="9">
        <v>0</v>
      </c>
      <c r="AF331" s="3">
        <v>0</v>
      </c>
      <c r="AG331" s="3" t="s">
        <v>53</v>
      </c>
      <c r="AH331" s="9">
        <v>0</v>
      </c>
      <c r="AI331" s="9">
        <v>0</v>
      </c>
      <c r="AJ331" s="3" t="s">
        <v>53</v>
      </c>
      <c r="AK331" s="9">
        <v>0</v>
      </c>
      <c r="AL331" s="9">
        <v>0</v>
      </c>
      <c r="AM331" s="18" t="s">
        <v>51</v>
      </c>
      <c r="AN331" s="3" t="s">
        <v>51</v>
      </c>
      <c r="AO331" s="18" t="s">
        <v>51</v>
      </c>
      <c r="AP331" s="3" t="s">
        <v>51</v>
      </c>
    </row>
    <row r="332" spans="1:42" s="1" customFormat="1" x14ac:dyDescent="0.25">
      <c r="A332" s="24" t="s">
        <v>382</v>
      </c>
      <c r="B332" s="2">
        <v>44841</v>
      </c>
      <c r="C332" s="3" t="s">
        <v>807</v>
      </c>
      <c r="D332" s="3" t="s">
        <v>834</v>
      </c>
      <c r="E332" s="3" t="s">
        <v>80</v>
      </c>
      <c r="F332" s="3" t="s">
        <v>837</v>
      </c>
      <c r="G332" s="3" t="s">
        <v>49</v>
      </c>
      <c r="H332" s="3" t="s">
        <v>377</v>
      </c>
      <c r="I332" s="9" t="s">
        <v>51</v>
      </c>
      <c r="J332" s="9" t="s">
        <v>51</v>
      </c>
      <c r="K332" s="9" t="s">
        <v>51</v>
      </c>
      <c r="L332" s="9" t="s">
        <v>51</v>
      </c>
      <c r="M332" s="9">
        <v>0</v>
      </c>
      <c r="N332" s="3" t="s">
        <v>51</v>
      </c>
      <c r="O332" s="3" t="s">
        <v>52</v>
      </c>
      <c r="P332" s="3" t="s">
        <v>51</v>
      </c>
      <c r="Q332" s="9">
        <v>7465.1584500000017</v>
      </c>
      <c r="R332" s="9">
        <v>0</v>
      </c>
      <c r="S332" s="9">
        <v>5935.7853500000001</v>
      </c>
      <c r="T332" s="9">
        <v>0</v>
      </c>
      <c r="U332" s="3" t="s">
        <v>53</v>
      </c>
      <c r="V332" s="9">
        <f t="shared" si="24"/>
        <v>0</v>
      </c>
      <c r="W332" s="9">
        <v>1318.4250000000002</v>
      </c>
      <c r="X332" s="3" t="s">
        <v>54</v>
      </c>
      <c r="Y332" s="9">
        <f t="shared" si="25"/>
        <v>210.94800000000004</v>
      </c>
      <c r="Z332" s="9">
        <v>0</v>
      </c>
      <c r="AA332" s="3" t="s">
        <v>53</v>
      </c>
      <c r="AB332" s="9">
        <v>0</v>
      </c>
      <c r="AC332" s="9">
        <v>0</v>
      </c>
      <c r="AD332" s="3" t="s">
        <v>53</v>
      </c>
      <c r="AE332" s="9">
        <v>0</v>
      </c>
      <c r="AF332" s="3">
        <v>0</v>
      </c>
      <c r="AG332" s="3" t="s">
        <v>53</v>
      </c>
      <c r="AH332" s="9">
        <v>0</v>
      </c>
      <c r="AI332" s="9">
        <v>0</v>
      </c>
      <c r="AJ332" s="3" t="s">
        <v>53</v>
      </c>
      <c r="AK332" s="9">
        <v>0</v>
      </c>
      <c r="AL332" s="9">
        <v>0</v>
      </c>
      <c r="AM332" s="18" t="s">
        <v>51</v>
      </c>
      <c r="AN332" s="3" t="s">
        <v>51</v>
      </c>
      <c r="AO332" s="18" t="s">
        <v>51</v>
      </c>
      <c r="AP332" s="3" t="s">
        <v>51</v>
      </c>
    </row>
    <row r="333" spans="1:42" s="27" customFormat="1" x14ac:dyDescent="0.25">
      <c r="A333" s="24" t="s">
        <v>384</v>
      </c>
      <c r="B333" s="28">
        <v>44841</v>
      </c>
      <c r="C333" s="24" t="s">
        <v>807</v>
      </c>
      <c r="D333" s="24" t="s">
        <v>927</v>
      </c>
      <c r="E333" s="24" t="s">
        <v>928</v>
      </c>
      <c r="F333" s="24" t="s">
        <v>1018</v>
      </c>
      <c r="G333" s="24" t="s">
        <v>49</v>
      </c>
      <c r="H333" s="24" t="s">
        <v>1019</v>
      </c>
      <c r="I333" s="26" t="s">
        <v>51</v>
      </c>
      <c r="J333" s="26" t="s">
        <v>51</v>
      </c>
      <c r="K333" s="26" t="s">
        <v>51</v>
      </c>
      <c r="L333" s="26" t="s">
        <v>51</v>
      </c>
      <c r="M333" s="26">
        <v>0</v>
      </c>
      <c r="N333" s="24" t="s">
        <v>51</v>
      </c>
      <c r="O333" s="24" t="s">
        <v>52</v>
      </c>
      <c r="P333" s="24" t="s">
        <v>51</v>
      </c>
      <c r="Q333" s="26">
        <f>+S333+T333+V333+W333+Y333+Z333+AB333+AC333+AE333</f>
        <v>6413.3618679999981</v>
      </c>
      <c r="R333" s="26">
        <v>0</v>
      </c>
      <c r="S333" s="26">
        <v>5566.0299499999992</v>
      </c>
      <c r="T333" s="26">
        <v>0</v>
      </c>
      <c r="U333" s="24" t="s">
        <v>53</v>
      </c>
      <c r="V333" s="9">
        <f t="shared" si="24"/>
        <v>0</v>
      </c>
      <c r="W333" s="26">
        <v>730.45854999999972</v>
      </c>
      <c r="X333" s="24" t="s">
        <v>53</v>
      </c>
      <c r="Y333" s="9">
        <f t="shared" si="25"/>
        <v>116.87336799999996</v>
      </c>
      <c r="Z333" s="26">
        <v>0</v>
      </c>
      <c r="AA333" s="24" t="s">
        <v>53</v>
      </c>
      <c r="AB333" s="26">
        <v>0</v>
      </c>
      <c r="AC333" s="26">
        <v>0</v>
      </c>
      <c r="AD333" s="24" t="s">
        <v>53</v>
      </c>
      <c r="AE333" s="26">
        <v>0</v>
      </c>
      <c r="AF333" s="24">
        <v>0</v>
      </c>
      <c r="AG333" s="24" t="s">
        <v>53</v>
      </c>
      <c r="AH333" s="26">
        <v>0</v>
      </c>
      <c r="AI333" s="26">
        <v>0</v>
      </c>
      <c r="AJ333" s="24" t="s">
        <v>53</v>
      </c>
      <c r="AK333" s="26">
        <v>0</v>
      </c>
      <c r="AL333" s="26">
        <v>0</v>
      </c>
      <c r="AM333" s="25" t="s">
        <v>51</v>
      </c>
      <c r="AN333" s="24" t="s">
        <v>51</v>
      </c>
      <c r="AO333" s="25" t="s">
        <v>51</v>
      </c>
      <c r="AP333" s="24" t="s">
        <v>51</v>
      </c>
    </row>
    <row r="334" spans="1:42" s="27" customFormat="1" x14ac:dyDescent="0.25">
      <c r="A334" s="24" t="s">
        <v>389</v>
      </c>
      <c r="B334" s="28">
        <v>44841</v>
      </c>
      <c r="C334" s="24" t="s">
        <v>807</v>
      </c>
      <c r="D334" s="24" t="s">
        <v>927</v>
      </c>
      <c r="E334" s="24" t="s">
        <v>928</v>
      </c>
      <c r="F334" s="24" t="s">
        <v>1018</v>
      </c>
      <c r="G334" s="24" t="s">
        <v>63</v>
      </c>
      <c r="H334" s="24" t="s">
        <v>51</v>
      </c>
      <c r="I334" s="26" t="s">
        <v>1020</v>
      </c>
      <c r="J334" s="26" t="s">
        <v>51</v>
      </c>
      <c r="K334" s="26" t="s">
        <v>1021</v>
      </c>
      <c r="L334" s="26" t="s">
        <v>342</v>
      </c>
      <c r="M334" s="26">
        <v>38.36</v>
      </c>
      <c r="N334" s="24" t="s">
        <v>66</v>
      </c>
      <c r="O334" s="24" t="s">
        <v>1022</v>
      </c>
      <c r="P334" s="24" t="s">
        <v>1023</v>
      </c>
      <c r="Q334" s="26">
        <f>+S334+T334+V334+W334+Y334+Z334+AB334+AC334+AE334</f>
        <v>-38.356000000000002</v>
      </c>
      <c r="R334" s="26">
        <v>0</v>
      </c>
      <c r="S334" s="26">
        <v>-38.356000000000002</v>
      </c>
      <c r="T334" s="26">
        <v>0</v>
      </c>
      <c r="U334" s="24" t="s">
        <v>53</v>
      </c>
      <c r="V334" s="9">
        <f t="shared" si="24"/>
        <v>0</v>
      </c>
      <c r="W334" s="26">
        <v>0</v>
      </c>
      <c r="X334" s="24" t="s">
        <v>53</v>
      </c>
      <c r="Y334" s="9">
        <f t="shared" si="25"/>
        <v>0</v>
      </c>
      <c r="Z334" s="26">
        <v>0</v>
      </c>
      <c r="AA334" s="24" t="s">
        <v>53</v>
      </c>
      <c r="AB334" s="26">
        <v>0</v>
      </c>
      <c r="AC334" s="26">
        <v>0</v>
      </c>
      <c r="AD334" s="24" t="s">
        <v>53</v>
      </c>
      <c r="AE334" s="26">
        <v>0</v>
      </c>
      <c r="AF334" s="24">
        <v>0</v>
      </c>
      <c r="AG334" s="24" t="s">
        <v>53</v>
      </c>
      <c r="AH334" s="26">
        <v>0</v>
      </c>
      <c r="AI334" s="26">
        <v>0</v>
      </c>
      <c r="AJ334" s="24" t="s">
        <v>53</v>
      </c>
      <c r="AK334" s="26">
        <v>0</v>
      </c>
      <c r="AL334" s="26">
        <v>0</v>
      </c>
      <c r="AM334" s="25" t="s">
        <v>51</v>
      </c>
      <c r="AN334" s="24" t="s">
        <v>51</v>
      </c>
      <c r="AO334" s="25" t="s">
        <v>51</v>
      </c>
      <c r="AP334" s="24" t="s">
        <v>51</v>
      </c>
    </row>
    <row r="335" spans="1:42" s="1" customFormat="1" x14ac:dyDescent="0.25">
      <c r="A335" s="24" t="s">
        <v>1344</v>
      </c>
      <c r="B335" s="2">
        <v>44841</v>
      </c>
      <c r="C335" s="3" t="s">
        <v>807</v>
      </c>
      <c r="D335" s="3" t="s">
        <v>848</v>
      </c>
      <c r="E335" s="3" t="s">
        <v>91</v>
      </c>
      <c r="F335" s="3" t="s">
        <v>849</v>
      </c>
      <c r="G335" s="3" t="s">
        <v>49</v>
      </c>
      <c r="H335" s="3" t="s">
        <v>379</v>
      </c>
      <c r="I335" s="9" t="s">
        <v>51</v>
      </c>
      <c r="J335" s="9" t="s">
        <v>51</v>
      </c>
      <c r="K335" s="9" t="s">
        <v>51</v>
      </c>
      <c r="L335" s="9" t="s">
        <v>51</v>
      </c>
      <c r="M335" s="9">
        <v>0</v>
      </c>
      <c r="N335" s="3" t="s">
        <v>51</v>
      </c>
      <c r="O335" s="3" t="s">
        <v>52</v>
      </c>
      <c r="P335" s="3" t="s">
        <v>51</v>
      </c>
      <c r="Q335" s="9">
        <v>14406.486199999999</v>
      </c>
      <c r="R335" s="9">
        <v>0</v>
      </c>
      <c r="S335" s="9">
        <v>10755.111500000001</v>
      </c>
      <c r="T335" s="9">
        <v>0</v>
      </c>
      <c r="U335" s="3" t="s">
        <v>53</v>
      </c>
      <c r="V335" s="9">
        <f t="shared" si="24"/>
        <v>0</v>
      </c>
      <c r="W335" s="9">
        <v>3147.7368000000001</v>
      </c>
      <c r="X335" s="3" t="s">
        <v>54</v>
      </c>
      <c r="Y335" s="9">
        <f t="shared" si="25"/>
        <v>503.63788800000003</v>
      </c>
      <c r="Z335" s="9">
        <v>0</v>
      </c>
      <c r="AA335" s="3" t="s">
        <v>53</v>
      </c>
      <c r="AB335" s="9">
        <v>0</v>
      </c>
      <c r="AC335" s="9">
        <v>0</v>
      </c>
      <c r="AD335" s="3" t="s">
        <v>53</v>
      </c>
      <c r="AE335" s="9">
        <v>0</v>
      </c>
      <c r="AF335" s="3">
        <v>0</v>
      </c>
      <c r="AG335" s="3" t="s">
        <v>53</v>
      </c>
      <c r="AH335" s="9">
        <v>0</v>
      </c>
      <c r="AI335" s="9">
        <v>0</v>
      </c>
      <c r="AJ335" s="3" t="s">
        <v>53</v>
      </c>
      <c r="AK335" s="9">
        <v>0</v>
      </c>
      <c r="AL335" s="9">
        <v>0</v>
      </c>
      <c r="AM335" s="18" t="s">
        <v>51</v>
      </c>
      <c r="AN335" s="3" t="s">
        <v>51</v>
      </c>
      <c r="AO335" s="18" t="s">
        <v>51</v>
      </c>
      <c r="AP335" s="3" t="s">
        <v>51</v>
      </c>
    </row>
    <row r="336" spans="1:42" s="1" customFormat="1" x14ac:dyDescent="0.25">
      <c r="A336" s="24" t="s">
        <v>1345</v>
      </c>
      <c r="B336" s="2">
        <v>44841</v>
      </c>
      <c r="C336" s="3" t="s">
        <v>807</v>
      </c>
      <c r="D336" s="3" t="s">
        <v>856</v>
      </c>
      <c r="E336" s="3" t="s">
        <v>94</v>
      </c>
      <c r="F336" s="3" t="s">
        <v>860</v>
      </c>
      <c r="G336" s="3" t="s">
        <v>49</v>
      </c>
      <c r="H336" s="3" t="s">
        <v>381</v>
      </c>
      <c r="I336" s="9" t="s">
        <v>51</v>
      </c>
      <c r="J336" s="9" t="s">
        <v>51</v>
      </c>
      <c r="K336" s="9" t="s">
        <v>51</v>
      </c>
      <c r="L336" s="9" t="s">
        <v>51</v>
      </c>
      <c r="M336" s="9">
        <v>0</v>
      </c>
      <c r="N336" s="3" t="s">
        <v>51</v>
      </c>
      <c r="O336" s="3" t="s">
        <v>52</v>
      </c>
      <c r="P336" s="3" t="s">
        <v>51</v>
      </c>
      <c r="Q336" s="9">
        <v>17320.307050000003</v>
      </c>
      <c r="R336" s="9">
        <v>0</v>
      </c>
      <c r="S336" s="9">
        <v>12842.392300000005</v>
      </c>
      <c r="T336" s="9">
        <v>0</v>
      </c>
      <c r="U336" s="3" t="s">
        <v>53</v>
      </c>
      <c r="V336" s="9">
        <f t="shared" si="24"/>
        <v>0</v>
      </c>
      <c r="W336" s="9">
        <v>3839.2487499999993</v>
      </c>
      <c r="X336" s="3" t="s">
        <v>54</v>
      </c>
      <c r="Y336" s="9">
        <f t="shared" si="25"/>
        <v>614.27979999999991</v>
      </c>
      <c r="Z336" s="9">
        <v>0</v>
      </c>
      <c r="AA336" s="3" t="s">
        <v>53</v>
      </c>
      <c r="AB336" s="9">
        <v>0</v>
      </c>
      <c r="AC336" s="9">
        <v>22.58</v>
      </c>
      <c r="AD336" s="3" t="s">
        <v>82</v>
      </c>
      <c r="AE336" s="9">
        <v>1.8064</v>
      </c>
      <c r="AF336" s="3">
        <v>0</v>
      </c>
      <c r="AG336" s="3" t="s">
        <v>53</v>
      </c>
      <c r="AH336" s="9">
        <v>0</v>
      </c>
      <c r="AI336" s="9">
        <v>0</v>
      </c>
      <c r="AJ336" s="3" t="s">
        <v>53</v>
      </c>
      <c r="AK336" s="9">
        <v>0</v>
      </c>
      <c r="AL336" s="9">
        <v>0</v>
      </c>
      <c r="AM336" s="18" t="s">
        <v>51</v>
      </c>
      <c r="AN336" s="3" t="s">
        <v>51</v>
      </c>
      <c r="AO336" s="18" t="s">
        <v>51</v>
      </c>
      <c r="AP336" s="3" t="s">
        <v>51</v>
      </c>
    </row>
    <row r="337" spans="1:42" s="1" customFormat="1" x14ac:dyDescent="0.25">
      <c r="A337" s="24" t="s">
        <v>391</v>
      </c>
      <c r="B337" s="2">
        <v>44842</v>
      </c>
      <c r="C337" s="3" t="s">
        <v>807</v>
      </c>
      <c r="D337" s="3" t="s">
        <v>47</v>
      </c>
      <c r="E337" s="3" t="s">
        <v>48</v>
      </c>
      <c r="F337" s="3" t="s">
        <v>398</v>
      </c>
      <c r="G337" s="3" t="s">
        <v>49</v>
      </c>
      <c r="H337" s="3" t="s">
        <v>396</v>
      </c>
      <c r="I337" s="9" t="s">
        <v>51</v>
      </c>
      <c r="J337" s="9" t="s">
        <v>51</v>
      </c>
      <c r="K337" s="9" t="s">
        <v>51</v>
      </c>
      <c r="L337" s="9" t="s">
        <v>51</v>
      </c>
      <c r="M337" s="9">
        <v>0</v>
      </c>
      <c r="N337" s="3" t="s">
        <v>51</v>
      </c>
      <c r="O337" s="3" t="s">
        <v>52</v>
      </c>
      <c r="P337" s="3" t="s">
        <v>51</v>
      </c>
      <c r="Q337" s="9">
        <v>359.05679999999995</v>
      </c>
      <c r="R337" s="9">
        <v>0</v>
      </c>
      <c r="S337" s="9">
        <v>257.51315</v>
      </c>
      <c r="T337" s="9">
        <v>0</v>
      </c>
      <c r="U337" s="3" t="s">
        <v>53</v>
      </c>
      <c r="V337" s="9">
        <f t="shared" si="24"/>
        <v>0</v>
      </c>
      <c r="W337" s="9">
        <v>87.537650000000014</v>
      </c>
      <c r="X337" s="3" t="s">
        <v>54</v>
      </c>
      <c r="Y337" s="9">
        <f t="shared" si="25"/>
        <v>14.006024000000002</v>
      </c>
      <c r="Z337" s="9">
        <v>0</v>
      </c>
      <c r="AA337" s="3" t="s">
        <v>53</v>
      </c>
      <c r="AB337" s="9">
        <v>0</v>
      </c>
      <c r="AC337" s="9">
        <v>0</v>
      </c>
      <c r="AD337" s="3" t="s">
        <v>53</v>
      </c>
      <c r="AE337" s="9">
        <v>0</v>
      </c>
      <c r="AF337" s="3">
        <v>0</v>
      </c>
      <c r="AG337" s="3" t="s">
        <v>53</v>
      </c>
      <c r="AH337" s="9">
        <v>0</v>
      </c>
      <c r="AI337" s="9">
        <v>0</v>
      </c>
      <c r="AJ337" s="3" t="s">
        <v>53</v>
      </c>
      <c r="AK337" s="9">
        <v>0</v>
      </c>
      <c r="AL337" s="9">
        <v>0</v>
      </c>
      <c r="AM337" s="18" t="s">
        <v>51</v>
      </c>
      <c r="AN337" s="3" t="s">
        <v>51</v>
      </c>
      <c r="AO337" s="18" t="s">
        <v>51</v>
      </c>
      <c r="AP337" s="3" t="s">
        <v>51</v>
      </c>
    </row>
    <row r="338" spans="1:42" s="1" customFormat="1" x14ac:dyDescent="0.25">
      <c r="A338" s="24" t="s">
        <v>393</v>
      </c>
      <c r="B338" s="2">
        <v>44842</v>
      </c>
      <c r="C338" s="3" t="s">
        <v>807</v>
      </c>
      <c r="D338" s="3" t="s">
        <v>47</v>
      </c>
      <c r="E338" s="3" t="s">
        <v>48</v>
      </c>
      <c r="F338" s="3" t="s">
        <v>398</v>
      </c>
      <c r="G338" s="3" t="s">
        <v>49</v>
      </c>
      <c r="H338" s="3" t="s">
        <v>399</v>
      </c>
      <c r="I338" s="9" t="s">
        <v>51</v>
      </c>
      <c r="J338" s="9" t="s">
        <v>51</v>
      </c>
      <c r="K338" s="9" t="s">
        <v>51</v>
      </c>
      <c r="L338" s="9" t="s">
        <v>51</v>
      </c>
      <c r="M338" s="9">
        <v>0</v>
      </c>
      <c r="N338" s="3" t="s">
        <v>51</v>
      </c>
      <c r="O338" s="3" t="s">
        <v>156</v>
      </c>
      <c r="P338" s="3" t="s">
        <v>400</v>
      </c>
      <c r="Q338" s="9">
        <v>867.75234999999998</v>
      </c>
      <c r="R338" s="9">
        <v>0</v>
      </c>
      <c r="S338" s="9">
        <v>765.68394999999998</v>
      </c>
      <c r="T338" s="9">
        <v>87.99</v>
      </c>
      <c r="U338" s="3" t="s">
        <v>54</v>
      </c>
      <c r="V338" s="9">
        <f t="shared" si="24"/>
        <v>14.0784</v>
      </c>
      <c r="W338" s="9">
        <v>0</v>
      </c>
      <c r="X338" s="3" t="s">
        <v>53</v>
      </c>
      <c r="Y338" s="9">
        <f t="shared" si="25"/>
        <v>0</v>
      </c>
      <c r="Z338" s="9">
        <v>0</v>
      </c>
      <c r="AA338" s="3" t="s">
        <v>53</v>
      </c>
      <c r="AB338" s="9">
        <v>0</v>
      </c>
      <c r="AC338" s="9">
        <v>0</v>
      </c>
      <c r="AD338" s="3" t="s">
        <v>53</v>
      </c>
      <c r="AE338" s="9">
        <v>0</v>
      </c>
      <c r="AF338" s="3">
        <v>0</v>
      </c>
      <c r="AG338" s="3" t="s">
        <v>53</v>
      </c>
      <c r="AH338" s="9">
        <v>0</v>
      </c>
      <c r="AI338" s="9">
        <v>0</v>
      </c>
      <c r="AJ338" s="3" t="s">
        <v>53</v>
      </c>
      <c r="AK338" s="9">
        <v>0</v>
      </c>
      <c r="AL338" s="9">
        <v>0</v>
      </c>
      <c r="AM338" s="18" t="s">
        <v>51</v>
      </c>
      <c r="AN338" s="3" t="s">
        <v>51</v>
      </c>
      <c r="AO338" s="18" t="s">
        <v>51</v>
      </c>
      <c r="AP338" s="3" t="s">
        <v>51</v>
      </c>
    </row>
    <row r="339" spans="1:42" s="1" customFormat="1" x14ac:dyDescent="0.25">
      <c r="A339" s="24" t="s">
        <v>395</v>
      </c>
      <c r="B339" s="2">
        <v>44842</v>
      </c>
      <c r="C339" s="3" t="s">
        <v>807</v>
      </c>
      <c r="D339" s="3" t="s">
        <v>47</v>
      </c>
      <c r="E339" s="3" t="s">
        <v>48</v>
      </c>
      <c r="F339" s="3" t="s">
        <v>398</v>
      </c>
      <c r="G339" s="3" t="s">
        <v>49</v>
      </c>
      <c r="H339" s="3" t="s">
        <v>402</v>
      </c>
      <c r="I339" s="9" t="s">
        <v>51</v>
      </c>
      <c r="J339" s="9" t="s">
        <v>51</v>
      </c>
      <c r="K339" s="9" t="s">
        <v>51</v>
      </c>
      <c r="L339" s="9" t="s">
        <v>51</v>
      </c>
      <c r="M339" s="9">
        <v>0</v>
      </c>
      <c r="N339" s="3" t="s">
        <v>51</v>
      </c>
      <c r="O339" s="3" t="s">
        <v>52</v>
      </c>
      <c r="P339" s="3" t="s">
        <v>51</v>
      </c>
      <c r="Q339" s="9">
        <v>6652.3357999999989</v>
      </c>
      <c r="R339" s="9">
        <v>0</v>
      </c>
      <c r="S339" s="9">
        <v>5270.8342499999999</v>
      </c>
      <c r="T339" s="9">
        <v>0</v>
      </c>
      <c r="U339" s="3" t="s">
        <v>53</v>
      </c>
      <c r="V339" s="9">
        <f t="shared" si="24"/>
        <v>0</v>
      </c>
      <c r="W339" s="9">
        <v>1190.9497499999993</v>
      </c>
      <c r="X339" s="3" t="s">
        <v>53</v>
      </c>
      <c r="Y339" s="9">
        <f t="shared" si="25"/>
        <v>190.55195999999989</v>
      </c>
      <c r="Z339" s="9">
        <v>0</v>
      </c>
      <c r="AA339" s="3" t="s">
        <v>53</v>
      </c>
      <c r="AB339" s="9">
        <v>0</v>
      </c>
      <c r="AC339" s="9">
        <v>0</v>
      </c>
      <c r="AD339" s="3" t="s">
        <v>53</v>
      </c>
      <c r="AE339" s="9">
        <v>0</v>
      </c>
      <c r="AF339" s="3">
        <v>0</v>
      </c>
      <c r="AG339" s="3" t="s">
        <v>53</v>
      </c>
      <c r="AH339" s="9">
        <v>0</v>
      </c>
      <c r="AI339" s="9">
        <v>0</v>
      </c>
      <c r="AJ339" s="3" t="s">
        <v>53</v>
      </c>
      <c r="AK339" s="9">
        <v>0</v>
      </c>
      <c r="AL339" s="9">
        <v>0</v>
      </c>
      <c r="AM339" s="18" t="s">
        <v>51</v>
      </c>
      <c r="AN339" s="3" t="s">
        <v>51</v>
      </c>
      <c r="AO339" s="18" t="s">
        <v>51</v>
      </c>
      <c r="AP339" s="3" t="s">
        <v>51</v>
      </c>
    </row>
    <row r="340" spans="1:42" s="1" customFormat="1" x14ac:dyDescent="0.25">
      <c r="A340" s="24" t="s">
        <v>397</v>
      </c>
      <c r="B340" s="2">
        <v>44842</v>
      </c>
      <c r="C340" s="3" t="s">
        <v>807</v>
      </c>
      <c r="D340" s="3" t="s">
        <v>47</v>
      </c>
      <c r="E340" s="3" t="s">
        <v>48</v>
      </c>
      <c r="F340" s="3" t="s">
        <v>398</v>
      </c>
      <c r="G340" s="3" t="s">
        <v>49</v>
      </c>
      <c r="H340" s="3" t="s">
        <v>404</v>
      </c>
      <c r="I340" s="9" t="s">
        <v>51</v>
      </c>
      <c r="J340" s="9" t="s">
        <v>51</v>
      </c>
      <c r="K340" s="9" t="s">
        <v>51</v>
      </c>
      <c r="L340" s="9" t="s">
        <v>51</v>
      </c>
      <c r="M340" s="9">
        <v>0</v>
      </c>
      <c r="N340" s="3" t="s">
        <v>51</v>
      </c>
      <c r="O340" s="3" t="s">
        <v>405</v>
      </c>
      <c r="P340" s="3" t="s">
        <v>406</v>
      </c>
      <c r="Q340" s="9">
        <v>159.81399999999999</v>
      </c>
      <c r="R340" s="9">
        <v>0</v>
      </c>
      <c r="S340" s="9">
        <v>149.8844</v>
      </c>
      <c r="T340" s="9">
        <v>8.56</v>
      </c>
      <c r="U340" s="3" t="s">
        <v>54</v>
      </c>
      <c r="V340" s="9">
        <f t="shared" si="24"/>
        <v>1.3696000000000002</v>
      </c>
      <c r="W340" s="9">
        <v>0</v>
      </c>
      <c r="X340" s="3" t="s">
        <v>53</v>
      </c>
      <c r="Y340" s="9">
        <f t="shared" si="25"/>
        <v>0</v>
      </c>
      <c r="Z340" s="9">
        <v>0</v>
      </c>
      <c r="AA340" s="3" t="s">
        <v>53</v>
      </c>
      <c r="AB340" s="9">
        <v>0</v>
      </c>
      <c r="AC340" s="9">
        <v>0</v>
      </c>
      <c r="AD340" s="3" t="s">
        <v>53</v>
      </c>
      <c r="AE340" s="9">
        <v>0</v>
      </c>
      <c r="AF340" s="3">
        <v>0</v>
      </c>
      <c r="AG340" s="3" t="s">
        <v>53</v>
      </c>
      <c r="AH340" s="9">
        <v>0</v>
      </c>
      <c r="AI340" s="9">
        <v>0</v>
      </c>
      <c r="AJ340" s="3" t="s">
        <v>53</v>
      </c>
      <c r="AK340" s="9">
        <v>0</v>
      </c>
      <c r="AL340" s="9">
        <v>0</v>
      </c>
      <c r="AM340" s="18" t="s">
        <v>51</v>
      </c>
      <c r="AN340" s="3" t="s">
        <v>51</v>
      </c>
      <c r="AO340" s="18" t="s">
        <v>51</v>
      </c>
      <c r="AP340" s="3" t="s">
        <v>51</v>
      </c>
    </row>
    <row r="341" spans="1:42" s="1" customFormat="1" ht="15" customHeight="1" x14ac:dyDescent="0.25">
      <c r="A341" s="24" t="s">
        <v>401</v>
      </c>
      <c r="B341" s="2">
        <v>44842</v>
      </c>
      <c r="C341" s="3" t="s">
        <v>807</v>
      </c>
      <c r="D341" s="3" t="s">
        <v>47</v>
      </c>
      <c r="E341" s="3" t="s">
        <v>48</v>
      </c>
      <c r="F341" s="3" t="s">
        <v>398</v>
      </c>
      <c r="G341" s="3" t="s">
        <v>49</v>
      </c>
      <c r="H341" s="3" t="s">
        <v>408</v>
      </c>
      <c r="I341" s="9" t="s">
        <v>51</v>
      </c>
      <c r="J341" s="9" t="s">
        <v>51</v>
      </c>
      <c r="K341" s="9" t="s">
        <v>51</v>
      </c>
      <c r="L341" s="9" t="s">
        <v>51</v>
      </c>
      <c r="M341" s="9">
        <v>0</v>
      </c>
      <c r="N341" s="3" t="s">
        <v>51</v>
      </c>
      <c r="O341" s="3" t="s">
        <v>52</v>
      </c>
      <c r="P341" s="3" t="s">
        <v>51</v>
      </c>
      <c r="Q341" s="9">
        <v>1255.28405</v>
      </c>
      <c r="R341" s="9">
        <v>0</v>
      </c>
      <c r="S341" s="9">
        <v>1035.9538499999999</v>
      </c>
      <c r="T341" s="9">
        <v>0</v>
      </c>
      <c r="U341" s="3" t="s">
        <v>53</v>
      </c>
      <c r="V341" s="9">
        <f t="shared" si="24"/>
        <v>0</v>
      </c>
      <c r="W341" s="9">
        <v>189.07780000000002</v>
      </c>
      <c r="X341" s="3" t="s">
        <v>53</v>
      </c>
      <c r="Y341" s="9">
        <f t="shared" si="25"/>
        <v>30.252448000000005</v>
      </c>
      <c r="Z341" s="9">
        <v>0</v>
      </c>
      <c r="AA341" s="3" t="s">
        <v>53</v>
      </c>
      <c r="AB341" s="9">
        <v>0</v>
      </c>
      <c r="AC341" s="9">
        <v>0</v>
      </c>
      <c r="AD341" s="3" t="s">
        <v>53</v>
      </c>
      <c r="AE341" s="9">
        <v>0</v>
      </c>
      <c r="AF341" s="3">
        <v>0</v>
      </c>
      <c r="AG341" s="3" t="s">
        <v>53</v>
      </c>
      <c r="AH341" s="9">
        <v>0</v>
      </c>
      <c r="AI341" s="9">
        <v>0</v>
      </c>
      <c r="AJ341" s="3" t="s">
        <v>53</v>
      </c>
      <c r="AK341" s="9">
        <v>0</v>
      </c>
      <c r="AL341" s="9">
        <v>0</v>
      </c>
      <c r="AM341" s="18" t="s">
        <v>51</v>
      </c>
      <c r="AN341" s="3" t="s">
        <v>51</v>
      </c>
      <c r="AO341" s="18" t="s">
        <v>51</v>
      </c>
      <c r="AP341" s="3" t="s">
        <v>51</v>
      </c>
    </row>
    <row r="342" spans="1:42" s="27" customFormat="1" x14ac:dyDescent="0.25">
      <c r="A342" s="24" t="s">
        <v>403</v>
      </c>
      <c r="B342" s="28">
        <v>44842</v>
      </c>
      <c r="C342" s="24" t="s">
        <v>1350</v>
      </c>
      <c r="D342" s="24" t="s">
        <v>47</v>
      </c>
      <c r="E342" s="24" t="s">
        <v>1351</v>
      </c>
      <c r="F342" s="24" t="s">
        <v>1471</v>
      </c>
      <c r="G342" s="24" t="s">
        <v>49</v>
      </c>
      <c r="H342" s="24" t="s">
        <v>1483</v>
      </c>
      <c r="I342" s="26" t="s">
        <v>51</v>
      </c>
      <c r="J342" s="26" t="s">
        <v>51</v>
      </c>
      <c r="K342" s="26" t="s">
        <v>51</v>
      </c>
      <c r="L342" s="26" t="s">
        <v>51</v>
      </c>
      <c r="M342" s="26">
        <v>0</v>
      </c>
      <c r="N342" s="24" t="s">
        <v>51</v>
      </c>
      <c r="O342" s="24" t="s">
        <v>52</v>
      </c>
      <c r="P342" s="24" t="s">
        <v>51</v>
      </c>
      <c r="Q342" s="26">
        <f t="shared" ref="Q342:Q371" si="26">+S342+T342+V342+W342+Y342+Z342+AB342+AC342+AE342</f>
        <v>11324.813028</v>
      </c>
      <c r="R342" s="26">
        <v>0</v>
      </c>
      <c r="S342" s="26">
        <v>8260.09</v>
      </c>
      <c r="T342" s="26">
        <v>0</v>
      </c>
      <c r="U342" s="24" t="s">
        <v>53</v>
      </c>
      <c r="V342" s="9">
        <f t="shared" si="24"/>
        <v>0</v>
      </c>
      <c r="W342" s="26">
        <v>2620.9333000000011</v>
      </c>
      <c r="X342" s="24" t="s">
        <v>54</v>
      </c>
      <c r="Y342" s="9">
        <f t="shared" si="25"/>
        <v>419.34932800000018</v>
      </c>
      <c r="Z342" s="26">
        <v>0</v>
      </c>
      <c r="AA342" s="24" t="s">
        <v>53</v>
      </c>
      <c r="AB342" s="26">
        <v>0</v>
      </c>
      <c r="AC342" s="26">
        <v>22.63</v>
      </c>
      <c r="AD342" s="24" t="s">
        <v>82</v>
      </c>
      <c r="AE342" s="26">
        <v>1.8104</v>
      </c>
      <c r="AF342" s="24">
        <v>0</v>
      </c>
      <c r="AG342" s="24" t="s">
        <v>53</v>
      </c>
      <c r="AH342" s="26">
        <v>0</v>
      </c>
      <c r="AI342" s="26">
        <v>0</v>
      </c>
      <c r="AJ342" s="24" t="s">
        <v>53</v>
      </c>
      <c r="AK342" s="26">
        <v>0</v>
      </c>
      <c r="AL342" s="26">
        <v>0</v>
      </c>
      <c r="AM342" s="25" t="s">
        <v>51</v>
      </c>
      <c r="AN342" s="24" t="s">
        <v>51</v>
      </c>
      <c r="AO342" s="25" t="s">
        <v>51</v>
      </c>
      <c r="AP342" s="24" t="s">
        <v>51</v>
      </c>
    </row>
    <row r="343" spans="1:42" s="27" customFormat="1" x14ac:dyDescent="0.25">
      <c r="A343" s="24" t="s">
        <v>407</v>
      </c>
      <c r="B343" s="28">
        <v>44842</v>
      </c>
      <c r="C343" s="24" t="s">
        <v>1596</v>
      </c>
      <c r="D343" s="24" t="s">
        <v>47</v>
      </c>
      <c r="E343" s="24" t="s">
        <v>1597</v>
      </c>
      <c r="F343" s="24" t="s">
        <v>1882</v>
      </c>
      <c r="G343" s="24" t="s">
        <v>49</v>
      </c>
      <c r="H343" s="24" t="s">
        <v>1880</v>
      </c>
      <c r="I343" s="26"/>
      <c r="J343" s="26"/>
      <c r="K343" s="26"/>
      <c r="L343" s="26"/>
      <c r="M343" s="26">
        <v>0</v>
      </c>
      <c r="N343" s="24"/>
      <c r="O343" s="24" t="s">
        <v>846</v>
      </c>
      <c r="P343" s="24"/>
      <c r="Q343" s="26">
        <f t="shared" si="26"/>
        <v>0</v>
      </c>
      <c r="R343" s="26">
        <v>0</v>
      </c>
      <c r="S343" s="26">
        <v>0</v>
      </c>
      <c r="T343" s="26">
        <v>0</v>
      </c>
      <c r="U343" s="24" t="s">
        <v>53</v>
      </c>
      <c r="V343" s="9">
        <f t="shared" si="24"/>
        <v>0</v>
      </c>
      <c r="W343" s="26">
        <v>0</v>
      </c>
      <c r="X343" s="24" t="s">
        <v>53</v>
      </c>
      <c r="Y343" s="9">
        <f t="shared" si="25"/>
        <v>0</v>
      </c>
      <c r="Z343" s="26">
        <v>0</v>
      </c>
      <c r="AA343" s="24" t="s">
        <v>53</v>
      </c>
      <c r="AB343" s="26">
        <v>0</v>
      </c>
      <c r="AC343" s="26">
        <v>0</v>
      </c>
      <c r="AD343" s="24" t="s">
        <v>53</v>
      </c>
      <c r="AE343" s="26">
        <v>0</v>
      </c>
      <c r="AF343" s="24">
        <v>0</v>
      </c>
      <c r="AG343" s="24" t="s">
        <v>53</v>
      </c>
      <c r="AH343" s="26">
        <v>0</v>
      </c>
      <c r="AI343" s="26">
        <v>0</v>
      </c>
      <c r="AJ343" s="24" t="s">
        <v>53</v>
      </c>
      <c r="AK343" s="26">
        <v>0</v>
      </c>
      <c r="AL343" s="26">
        <v>0</v>
      </c>
      <c r="AM343" s="25"/>
      <c r="AN343" s="24"/>
      <c r="AO343" s="25"/>
      <c r="AP343" s="24"/>
    </row>
    <row r="344" spans="1:42" s="27" customFormat="1" x14ac:dyDescent="0.25">
      <c r="A344" s="24" t="s">
        <v>409</v>
      </c>
      <c r="B344" s="28">
        <v>44842</v>
      </c>
      <c r="C344" s="24" t="s">
        <v>808</v>
      </c>
      <c r="D344" s="24" t="s">
        <v>935</v>
      </c>
      <c r="E344" s="24" t="s">
        <v>936</v>
      </c>
      <c r="F344" s="24" t="s">
        <v>1034</v>
      </c>
      <c r="G344" s="24" t="s">
        <v>49</v>
      </c>
      <c r="H344" s="24" t="s">
        <v>1035</v>
      </c>
      <c r="I344" s="26" t="s">
        <v>51</v>
      </c>
      <c r="J344" s="26" t="s">
        <v>51</v>
      </c>
      <c r="K344" s="26" t="s">
        <v>51</v>
      </c>
      <c r="L344" s="26" t="s">
        <v>51</v>
      </c>
      <c r="M344" s="26">
        <v>0</v>
      </c>
      <c r="N344" s="24" t="s">
        <v>51</v>
      </c>
      <c r="O344" s="24" t="s">
        <v>52</v>
      </c>
      <c r="P344" s="24" t="s">
        <v>51</v>
      </c>
      <c r="Q344" s="26">
        <f t="shared" si="26"/>
        <v>9037.3716820000009</v>
      </c>
      <c r="R344" s="26">
        <v>0</v>
      </c>
      <c r="S344" s="26">
        <v>8077.76</v>
      </c>
      <c r="T344" s="26">
        <v>0</v>
      </c>
      <c r="U344" s="24" t="s">
        <v>53</v>
      </c>
      <c r="V344" s="9">
        <f t="shared" si="24"/>
        <v>0</v>
      </c>
      <c r="W344" s="26">
        <v>827.25145000000009</v>
      </c>
      <c r="X344" s="24" t="s">
        <v>53</v>
      </c>
      <c r="Y344" s="9">
        <f t="shared" si="25"/>
        <v>132.36023200000002</v>
      </c>
      <c r="Z344" s="26">
        <v>0</v>
      </c>
      <c r="AA344" s="24" t="s">
        <v>53</v>
      </c>
      <c r="AB344" s="26">
        <v>0</v>
      </c>
      <c r="AC344" s="26">
        <v>0</v>
      </c>
      <c r="AD344" s="24" t="s">
        <v>53</v>
      </c>
      <c r="AE344" s="26">
        <v>0</v>
      </c>
      <c r="AF344" s="24">
        <v>0</v>
      </c>
      <c r="AG344" s="24" t="s">
        <v>53</v>
      </c>
      <c r="AH344" s="26">
        <v>0</v>
      </c>
      <c r="AI344" s="26">
        <v>0</v>
      </c>
      <c r="AJ344" s="24" t="s">
        <v>53</v>
      </c>
      <c r="AK344" s="26">
        <v>0</v>
      </c>
      <c r="AL344" s="26">
        <v>0</v>
      </c>
      <c r="AM344" s="25" t="s">
        <v>51</v>
      </c>
      <c r="AN344" s="24" t="s">
        <v>51</v>
      </c>
      <c r="AO344" s="25" t="s">
        <v>51</v>
      </c>
      <c r="AP344" s="24" t="s">
        <v>51</v>
      </c>
    </row>
    <row r="345" spans="1:42" s="27" customFormat="1" x14ac:dyDescent="0.25">
      <c r="A345" s="24" t="s">
        <v>411</v>
      </c>
      <c r="B345" s="28">
        <v>44842</v>
      </c>
      <c r="C345" s="24" t="s">
        <v>808</v>
      </c>
      <c r="D345" s="24" t="s">
        <v>935</v>
      </c>
      <c r="E345" s="24" t="s">
        <v>936</v>
      </c>
      <c r="F345" s="24" t="s">
        <v>1034</v>
      </c>
      <c r="G345" s="24" t="s">
        <v>63</v>
      </c>
      <c r="H345" s="24" t="s">
        <v>51</v>
      </c>
      <c r="I345" s="26" t="s">
        <v>1036</v>
      </c>
      <c r="J345" s="26" t="s">
        <v>51</v>
      </c>
      <c r="K345" s="26" t="s">
        <v>1037</v>
      </c>
      <c r="L345" s="26" t="s">
        <v>1031</v>
      </c>
      <c r="M345" s="26">
        <v>525</v>
      </c>
      <c r="N345" s="24" t="s">
        <v>66</v>
      </c>
      <c r="O345" s="24" t="s">
        <v>1038</v>
      </c>
      <c r="P345" s="24" t="s">
        <v>1039</v>
      </c>
      <c r="Q345" s="26">
        <f t="shared" si="26"/>
        <v>-525</v>
      </c>
      <c r="R345" s="26">
        <v>0</v>
      </c>
      <c r="S345" s="26">
        <v>-525</v>
      </c>
      <c r="T345" s="26">
        <v>0</v>
      </c>
      <c r="U345" s="24" t="s">
        <v>53</v>
      </c>
      <c r="V345" s="9">
        <f t="shared" si="24"/>
        <v>0</v>
      </c>
      <c r="W345" s="26">
        <v>0</v>
      </c>
      <c r="X345" s="24" t="s">
        <v>53</v>
      </c>
      <c r="Y345" s="9">
        <f t="shared" si="25"/>
        <v>0</v>
      </c>
      <c r="Z345" s="26">
        <v>0</v>
      </c>
      <c r="AA345" s="24" t="s">
        <v>53</v>
      </c>
      <c r="AB345" s="26">
        <v>0</v>
      </c>
      <c r="AC345" s="26">
        <v>0</v>
      </c>
      <c r="AD345" s="24" t="s">
        <v>53</v>
      </c>
      <c r="AE345" s="26">
        <v>0</v>
      </c>
      <c r="AF345" s="24">
        <v>0</v>
      </c>
      <c r="AG345" s="24" t="s">
        <v>53</v>
      </c>
      <c r="AH345" s="26">
        <v>0</v>
      </c>
      <c r="AI345" s="26">
        <v>0</v>
      </c>
      <c r="AJ345" s="24" t="s">
        <v>53</v>
      </c>
      <c r="AK345" s="26">
        <v>0</v>
      </c>
      <c r="AL345" s="26">
        <v>0</v>
      </c>
      <c r="AM345" s="25" t="s">
        <v>51</v>
      </c>
      <c r="AN345" s="24" t="s">
        <v>51</v>
      </c>
      <c r="AO345" s="25" t="s">
        <v>51</v>
      </c>
      <c r="AP345" s="24" t="s">
        <v>51</v>
      </c>
    </row>
    <row r="346" spans="1:42" s="27" customFormat="1" x14ac:dyDescent="0.25">
      <c r="A346" s="24" t="s">
        <v>414</v>
      </c>
      <c r="B346" s="28">
        <v>44842</v>
      </c>
      <c r="C346" s="24" t="s">
        <v>1350</v>
      </c>
      <c r="D346" s="24" t="s">
        <v>935</v>
      </c>
      <c r="E346" s="24" t="s">
        <v>1354</v>
      </c>
      <c r="F346" s="24" t="s">
        <v>1484</v>
      </c>
      <c r="G346" s="24" t="s">
        <v>49</v>
      </c>
      <c r="H346" s="24" t="s">
        <v>1485</v>
      </c>
      <c r="I346" s="26" t="s">
        <v>51</v>
      </c>
      <c r="J346" s="26" t="s">
        <v>51</v>
      </c>
      <c r="K346" s="26" t="s">
        <v>51</v>
      </c>
      <c r="L346" s="26" t="s">
        <v>51</v>
      </c>
      <c r="M346" s="26">
        <v>0</v>
      </c>
      <c r="N346" s="24" t="s">
        <v>51</v>
      </c>
      <c r="O346" s="24" t="s">
        <v>52</v>
      </c>
      <c r="P346" s="24" t="s">
        <v>51</v>
      </c>
      <c r="Q346" s="26">
        <f t="shared" si="26"/>
        <v>1112.7901999999999</v>
      </c>
      <c r="R346" s="26">
        <v>0</v>
      </c>
      <c r="S346" s="26">
        <v>929.20859999999993</v>
      </c>
      <c r="T346" s="26">
        <v>0</v>
      </c>
      <c r="U346" s="24" t="s">
        <v>53</v>
      </c>
      <c r="V346" s="9">
        <f t="shared" si="24"/>
        <v>0</v>
      </c>
      <c r="W346" s="26">
        <v>158.26</v>
      </c>
      <c r="X346" s="24" t="s">
        <v>54</v>
      </c>
      <c r="Y346" s="9">
        <f t="shared" si="25"/>
        <v>25.3216</v>
      </c>
      <c r="Z346" s="26">
        <v>0</v>
      </c>
      <c r="AA346" s="24" t="s">
        <v>53</v>
      </c>
      <c r="AB346" s="26">
        <v>0</v>
      </c>
      <c r="AC346" s="26">
        <v>0</v>
      </c>
      <c r="AD346" s="24" t="s">
        <v>53</v>
      </c>
      <c r="AE346" s="26">
        <v>0</v>
      </c>
      <c r="AF346" s="24">
        <v>0</v>
      </c>
      <c r="AG346" s="24" t="s">
        <v>53</v>
      </c>
      <c r="AH346" s="26">
        <v>0</v>
      </c>
      <c r="AI346" s="26">
        <v>0</v>
      </c>
      <c r="AJ346" s="24" t="s">
        <v>53</v>
      </c>
      <c r="AK346" s="26">
        <v>0</v>
      </c>
      <c r="AL346" s="26">
        <v>0</v>
      </c>
      <c r="AM346" s="25" t="s">
        <v>51</v>
      </c>
      <c r="AN346" s="24" t="s">
        <v>51</v>
      </c>
      <c r="AO346" s="25" t="s">
        <v>51</v>
      </c>
      <c r="AP346" s="24" t="s">
        <v>51</v>
      </c>
    </row>
    <row r="347" spans="1:42" s="27" customFormat="1" x14ac:dyDescent="0.25">
      <c r="A347" s="24" t="s">
        <v>416</v>
      </c>
      <c r="B347" s="28">
        <v>44842</v>
      </c>
      <c r="C347" s="24" t="s">
        <v>1350</v>
      </c>
      <c r="D347" s="24" t="s">
        <v>935</v>
      </c>
      <c r="E347" s="24" t="s">
        <v>1354</v>
      </c>
      <c r="F347" s="24" t="s">
        <v>1484</v>
      </c>
      <c r="G347" s="24" t="s">
        <v>49</v>
      </c>
      <c r="H347" s="24" t="s">
        <v>1486</v>
      </c>
      <c r="I347" s="26" t="s">
        <v>51</v>
      </c>
      <c r="J347" s="26" t="s">
        <v>51</v>
      </c>
      <c r="K347" s="26" t="s">
        <v>51</v>
      </c>
      <c r="L347" s="26" t="s">
        <v>51</v>
      </c>
      <c r="M347" s="26">
        <v>0</v>
      </c>
      <c r="N347" s="24" t="s">
        <v>51</v>
      </c>
      <c r="O347" s="24" t="s">
        <v>1487</v>
      </c>
      <c r="P347" s="24" t="s">
        <v>1488</v>
      </c>
      <c r="Q347" s="26">
        <f t="shared" si="26"/>
        <v>33.872799999999998</v>
      </c>
      <c r="R347" s="26">
        <v>0</v>
      </c>
      <c r="S347" s="26">
        <v>10.870000000000001</v>
      </c>
      <c r="T347" s="26">
        <v>0</v>
      </c>
      <c r="U347" s="24" t="s">
        <v>53</v>
      </c>
      <c r="V347" s="9">
        <f t="shared" si="24"/>
        <v>0</v>
      </c>
      <c r="W347" s="26">
        <v>19.829999999999998</v>
      </c>
      <c r="X347" s="24" t="s">
        <v>54</v>
      </c>
      <c r="Y347" s="9">
        <f t="shared" si="25"/>
        <v>3.1727999999999996</v>
      </c>
      <c r="Z347" s="26">
        <v>0</v>
      </c>
      <c r="AA347" s="24" t="s">
        <v>53</v>
      </c>
      <c r="AB347" s="26">
        <v>0</v>
      </c>
      <c r="AC347" s="26">
        <v>0</v>
      </c>
      <c r="AD347" s="24" t="s">
        <v>53</v>
      </c>
      <c r="AE347" s="26">
        <v>0</v>
      </c>
      <c r="AF347" s="24">
        <v>0</v>
      </c>
      <c r="AG347" s="24" t="s">
        <v>53</v>
      </c>
      <c r="AH347" s="26">
        <v>0</v>
      </c>
      <c r="AI347" s="26">
        <v>0</v>
      </c>
      <c r="AJ347" s="24" t="s">
        <v>53</v>
      </c>
      <c r="AK347" s="26">
        <v>0</v>
      </c>
      <c r="AL347" s="26">
        <v>0</v>
      </c>
      <c r="AM347" s="25" t="s">
        <v>51</v>
      </c>
      <c r="AN347" s="24" t="s">
        <v>51</v>
      </c>
      <c r="AO347" s="25" t="s">
        <v>51</v>
      </c>
      <c r="AP347" s="24" t="s">
        <v>51</v>
      </c>
    </row>
    <row r="348" spans="1:42" s="27" customFormat="1" x14ac:dyDescent="0.25">
      <c r="A348" s="24" t="s">
        <v>418</v>
      </c>
      <c r="B348" s="28">
        <v>44842</v>
      </c>
      <c r="C348" s="24" t="s">
        <v>1350</v>
      </c>
      <c r="D348" s="24" t="s">
        <v>935</v>
      </c>
      <c r="E348" s="24" t="s">
        <v>1354</v>
      </c>
      <c r="F348" s="24" t="s">
        <v>1484</v>
      </c>
      <c r="G348" s="24" t="s">
        <v>49</v>
      </c>
      <c r="H348" s="24" t="s">
        <v>1489</v>
      </c>
      <c r="I348" s="26" t="s">
        <v>51</v>
      </c>
      <c r="J348" s="26" t="s">
        <v>51</v>
      </c>
      <c r="K348" s="26" t="s">
        <v>51</v>
      </c>
      <c r="L348" s="26" t="s">
        <v>51</v>
      </c>
      <c r="M348" s="26">
        <v>0</v>
      </c>
      <c r="N348" s="24" t="s">
        <v>51</v>
      </c>
      <c r="O348" s="24" t="s">
        <v>52</v>
      </c>
      <c r="P348" s="24" t="s">
        <v>51</v>
      </c>
      <c r="Q348" s="26">
        <f t="shared" si="26"/>
        <v>8538.2351440000002</v>
      </c>
      <c r="R348" s="26">
        <v>0</v>
      </c>
      <c r="S348" s="26">
        <v>6636.62</v>
      </c>
      <c r="T348" s="26">
        <v>0</v>
      </c>
      <c r="U348" s="24" t="s">
        <v>53</v>
      </c>
      <c r="V348" s="9">
        <f t="shared" si="24"/>
        <v>0</v>
      </c>
      <c r="W348" s="26">
        <v>1639.3233999999995</v>
      </c>
      <c r="X348" s="24" t="s">
        <v>53</v>
      </c>
      <c r="Y348" s="9">
        <f t="shared" si="25"/>
        <v>262.29174399999994</v>
      </c>
      <c r="Z348" s="26">
        <v>0</v>
      </c>
      <c r="AA348" s="24" t="s">
        <v>53</v>
      </c>
      <c r="AB348" s="26">
        <v>0</v>
      </c>
      <c r="AC348" s="26">
        <v>0</v>
      </c>
      <c r="AD348" s="24" t="s">
        <v>53</v>
      </c>
      <c r="AE348" s="26">
        <v>0</v>
      </c>
      <c r="AF348" s="24">
        <v>0</v>
      </c>
      <c r="AG348" s="24" t="s">
        <v>53</v>
      </c>
      <c r="AH348" s="26">
        <v>0</v>
      </c>
      <c r="AI348" s="26">
        <v>0</v>
      </c>
      <c r="AJ348" s="24" t="s">
        <v>53</v>
      </c>
      <c r="AK348" s="26">
        <v>0</v>
      </c>
      <c r="AL348" s="26">
        <v>0</v>
      </c>
      <c r="AM348" s="25" t="s">
        <v>51</v>
      </c>
      <c r="AN348" s="24" t="s">
        <v>51</v>
      </c>
      <c r="AO348" s="25" t="s">
        <v>51</v>
      </c>
      <c r="AP348" s="24" t="s">
        <v>51</v>
      </c>
    </row>
    <row r="349" spans="1:42" s="27" customFormat="1" x14ac:dyDescent="0.25">
      <c r="A349" s="24" t="s">
        <v>423</v>
      </c>
      <c r="B349" s="28">
        <v>44842</v>
      </c>
      <c r="C349" s="24" t="s">
        <v>1350</v>
      </c>
      <c r="D349" s="24" t="s">
        <v>935</v>
      </c>
      <c r="E349" s="24" t="s">
        <v>1354</v>
      </c>
      <c r="F349" s="24" t="s">
        <v>1484</v>
      </c>
      <c r="G349" s="24" t="s">
        <v>63</v>
      </c>
      <c r="H349" s="24" t="s">
        <v>51</v>
      </c>
      <c r="I349" s="26" t="s">
        <v>1490</v>
      </c>
      <c r="J349" s="26" t="s">
        <v>51</v>
      </c>
      <c r="K349" s="26" t="s">
        <v>1491</v>
      </c>
      <c r="L349" s="26" t="s">
        <v>1031</v>
      </c>
      <c r="M349" s="26">
        <v>32.79</v>
      </c>
      <c r="N349" s="24" t="s">
        <v>66</v>
      </c>
      <c r="O349" s="24" t="s">
        <v>1492</v>
      </c>
      <c r="P349" s="24" t="s">
        <v>1493</v>
      </c>
      <c r="Q349" s="26">
        <f t="shared" si="26"/>
        <v>-32.792894000000004</v>
      </c>
      <c r="R349" s="26">
        <v>0</v>
      </c>
      <c r="S349" s="26">
        <v>-11.11</v>
      </c>
      <c r="T349" s="26">
        <v>0</v>
      </c>
      <c r="U349" s="24" t="s">
        <v>53</v>
      </c>
      <c r="V349" s="9">
        <f t="shared" si="24"/>
        <v>0</v>
      </c>
      <c r="W349" s="26">
        <v>-18.692150000000002</v>
      </c>
      <c r="X349" s="24" t="s">
        <v>54</v>
      </c>
      <c r="Y349" s="9">
        <f t="shared" si="25"/>
        <v>-2.9907440000000003</v>
      </c>
      <c r="Z349" s="26">
        <v>0</v>
      </c>
      <c r="AA349" s="24" t="s">
        <v>53</v>
      </c>
      <c r="AB349" s="26">
        <v>0</v>
      </c>
      <c r="AC349" s="26">
        <v>0</v>
      </c>
      <c r="AD349" s="24" t="s">
        <v>53</v>
      </c>
      <c r="AE349" s="26">
        <v>0</v>
      </c>
      <c r="AF349" s="24">
        <v>0</v>
      </c>
      <c r="AG349" s="24" t="s">
        <v>53</v>
      </c>
      <c r="AH349" s="26">
        <v>0</v>
      </c>
      <c r="AI349" s="26">
        <v>0</v>
      </c>
      <c r="AJ349" s="24" t="s">
        <v>53</v>
      </c>
      <c r="AK349" s="26">
        <v>0</v>
      </c>
      <c r="AL349" s="26">
        <v>0</v>
      </c>
      <c r="AM349" s="25" t="s">
        <v>51</v>
      </c>
      <c r="AN349" s="24" t="s">
        <v>51</v>
      </c>
      <c r="AO349" s="25" t="s">
        <v>51</v>
      </c>
      <c r="AP349" s="24" t="s">
        <v>51</v>
      </c>
    </row>
    <row r="350" spans="1:42" s="27" customFormat="1" x14ac:dyDescent="0.25">
      <c r="A350" s="24" t="s">
        <v>425</v>
      </c>
      <c r="B350" s="28">
        <v>44842</v>
      </c>
      <c r="C350" s="24" t="s">
        <v>1596</v>
      </c>
      <c r="D350" s="24" t="s">
        <v>935</v>
      </c>
      <c r="E350" s="24" t="s">
        <v>1600</v>
      </c>
      <c r="F350" s="24" t="s">
        <v>1646</v>
      </c>
      <c r="G350" s="24" t="s">
        <v>49</v>
      </c>
      <c r="H350" s="24" t="s">
        <v>1788</v>
      </c>
      <c r="I350" s="26" t="s">
        <v>51</v>
      </c>
      <c r="J350" s="26" t="s">
        <v>51</v>
      </c>
      <c r="K350" s="26" t="s">
        <v>51</v>
      </c>
      <c r="L350" s="26" t="s">
        <v>51</v>
      </c>
      <c r="M350" s="26">
        <v>0</v>
      </c>
      <c r="N350" s="24" t="s">
        <v>51</v>
      </c>
      <c r="O350" s="24" t="s">
        <v>52</v>
      </c>
      <c r="P350" s="24" t="s">
        <v>51</v>
      </c>
      <c r="Q350" s="26">
        <f t="shared" si="26"/>
        <v>28.964400000000001</v>
      </c>
      <c r="R350" s="26">
        <v>0</v>
      </c>
      <c r="S350" s="26">
        <v>14.650000000000002</v>
      </c>
      <c r="T350" s="26">
        <v>0</v>
      </c>
      <c r="U350" s="24" t="s">
        <v>53</v>
      </c>
      <c r="V350" s="9">
        <f t="shared" si="24"/>
        <v>0</v>
      </c>
      <c r="W350" s="26">
        <v>12.34</v>
      </c>
      <c r="X350" s="24" t="s">
        <v>53</v>
      </c>
      <c r="Y350" s="9">
        <f t="shared" si="25"/>
        <v>1.9743999999999999</v>
      </c>
      <c r="Z350" s="26">
        <v>0</v>
      </c>
      <c r="AA350" s="24" t="s">
        <v>53</v>
      </c>
      <c r="AB350" s="26">
        <v>0</v>
      </c>
      <c r="AC350" s="26">
        <v>0</v>
      </c>
      <c r="AD350" s="24" t="s">
        <v>53</v>
      </c>
      <c r="AE350" s="26">
        <v>0</v>
      </c>
      <c r="AF350" s="24">
        <v>0</v>
      </c>
      <c r="AG350" s="24" t="s">
        <v>53</v>
      </c>
      <c r="AH350" s="26">
        <v>0</v>
      </c>
      <c r="AI350" s="26">
        <v>0</v>
      </c>
      <c r="AJ350" s="24" t="s">
        <v>53</v>
      </c>
      <c r="AK350" s="26">
        <v>0</v>
      </c>
      <c r="AL350" s="26">
        <v>0</v>
      </c>
      <c r="AM350" s="25" t="s">
        <v>51</v>
      </c>
      <c r="AN350" s="24" t="s">
        <v>51</v>
      </c>
      <c r="AO350" s="25" t="s">
        <v>51</v>
      </c>
      <c r="AP350" s="24" t="s">
        <v>51</v>
      </c>
    </row>
    <row r="351" spans="1:42" s="27" customFormat="1" x14ac:dyDescent="0.25">
      <c r="A351" s="24" t="s">
        <v>427</v>
      </c>
      <c r="B351" s="28">
        <v>44842</v>
      </c>
      <c r="C351" s="24" t="s">
        <v>1596</v>
      </c>
      <c r="D351" s="24" t="s">
        <v>935</v>
      </c>
      <c r="E351" s="24" t="s">
        <v>1600</v>
      </c>
      <c r="F351" s="24" t="s">
        <v>1646</v>
      </c>
      <c r="G351" s="24" t="s">
        <v>49</v>
      </c>
      <c r="H351" s="24" t="s">
        <v>1789</v>
      </c>
      <c r="I351" s="26" t="s">
        <v>51</v>
      </c>
      <c r="J351" s="26" t="s">
        <v>51</v>
      </c>
      <c r="K351" s="26" t="s">
        <v>51</v>
      </c>
      <c r="L351" s="26" t="s">
        <v>51</v>
      </c>
      <c r="M351" s="26">
        <v>0</v>
      </c>
      <c r="N351" s="24" t="s">
        <v>51</v>
      </c>
      <c r="O351" s="24" t="s">
        <v>1683</v>
      </c>
      <c r="P351" s="24" t="s">
        <v>1684</v>
      </c>
      <c r="Q351" s="26">
        <f t="shared" si="26"/>
        <v>8.24</v>
      </c>
      <c r="R351" s="26">
        <v>0</v>
      </c>
      <c r="S351" s="26">
        <v>8.24</v>
      </c>
      <c r="T351" s="26">
        <v>0</v>
      </c>
      <c r="U351" s="24" t="s">
        <v>53</v>
      </c>
      <c r="V351" s="9">
        <f t="shared" si="24"/>
        <v>0</v>
      </c>
      <c r="W351" s="26">
        <v>0</v>
      </c>
      <c r="X351" s="24" t="s">
        <v>53</v>
      </c>
      <c r="Y351" s="9">
        <f t="shared" si="25"/>
        <v>0</v>
      </c>
      <c r="Z351" s="26">
        <v>0</v>
      </c>
      <c r="AA351" s="24" t="s">
        <v>53</v>
      </c>
      <c r="AB351" s="26">
        <v>0</v>
      </c>
      <c r="AC351" s="26">
        <v>0</v>
      </c>
      <c r="AD351" s="24" t="s">
        <v>53</v>
      </c>
      <c r="AE351" s="26">
        <v>0</v>
      </c>
      <c r="AF351" s="24">
        <v>0</v>
      </c>
      <c r="AG351" s="24" t="s">
        <v>53</v>
      </c>
      <c r="AH351" s="26">
        <v>0</v>
      </c>
      <c r="AI351" s="26">
        <v>0</v>
      </c>
      <c r="AJ351" s="24" t="s">
        <v>53</v>
      </c>
      <c r="AK351" s="26">
        <v>0</v>
      </c>
      <c r="AL351" s="26">
        <v>0</v>
      </c>
      <c r="AM351" s="25" t="s">
        <v>51</v>
      </c>
      <c r="AN351" s="24" t="s">
        <v>51</v>
      </c>
      <c r="AO351" s="25" t="s">
        <v>51</v>
      </c>
      <c r="AP351" s="24" t="s">
        <v>51</v>
      </c>
    </row>
    <row r="352" spans="1:42" s="27" customFormat="1" x14ac:dyDescent="0.25">
      <c r="A352" s="24" t="s">
        <v>429</v>
      </c>
      <c r="B352" s="28">
        <v>44842</v>
      </c>
      <c r="C352" s="24" t="s">
        <v>1596</v>
      </c>
      <c r="D352" s="24" t="s">
        <v>935</v>
      </c>
      <c r="E352" s="24" t="s">
        <v>1600</v>
      </c>
      <c r="F352" s="24" t="s">
        <v>1646</v>
      </c>
      <c r="G352" s="24" t="s">
        <v>49</v>
      </c>
      <c r="H352" s="24" t="s">
        <v>1790</v>
      </c>
      <c r="I352" s="26" t="s">
        <v>51</v>
      </c>
      <c r="J352" s="26" t="s">
        <v>51</v>
      </c>
      <c r="K352" s="26" t="s">
        <v>51</v>
      </c>
      <c r="L352" s="26" t="s">
        <v>51</v>
      </c>
      <c r="M352" s="26">
        <v>0</v>
      </c>
      <c r="N352" s="24" t="s">
        <v>51</v>
      </c>
      <c r="O352" s="24" t="s">
        <v>1683</v>
      </c>
      <c r="P352" s="24" t="s">
        <v>1684</v>
      </c>
      <c r="Q352" s="26">
        <f t="shared" si="26"/>
        <v>36.760400000000004</v>
      </c>
      <c r="R352" s="26">
        <v>0</v>
      </c>
      <c r="S352" s="26">
        <v>0</v>
      </c>
      <c r="T352" s="26">
        <v>31.69</v>
      </c>
      <c r="U352" s="24" t="s">
        <v>54</v>
      </c>
      <c r="V352" s="9">
        <f t="shared" si="24"/>
        <v>5.0704000000000002</v>
      </c>
      <c r="W352" s="26">
        <v>0</v>
      </c>
      <c r="X352" s="24" t="s">
        <v>53</v>
      </c>
      <c r="Y352" s="9">
        <f t="shared" si="25"/>
        <v>0</v>
      </c>
      <c r="Z352" s="26">
        <v>0</v>
      </c>
      <c r="AA352" s="24" t="s">
        <v>53</v>
      </c>
      <c r="AB352" s="26">
        <v>0</v>
      </c>
      <c r="AC352" s="26">
        <v>0</v>
      </c>
      <c r="AD352" s="24" t="s">
        <v>53</v>
      </c>
      <c r="AE352" s="26">
        <v>0</v>
      </c>
      <c r="AF352" s="24">
        <v>0</v>
      </c>
      <c r="AG352" s="24" t="s">
        <v>53</v>
      </c>
      <c r="AH352" s="26">
        <v>0</v>
      </c>
      <c r="AI352" s="26">
        <v>0</v>
      </c>
      <c r="AJ352" s="24" t="s">
        <v>53</v>
      </c>
      <c r="AK352" s="26">
        <v>0</v>
      </c>
      <c r="AL352" s="26">
        <v>0</v>
      </c>
      <c r="AM352" s="25" t="s">
        <v>51</v>
      </c>
      <c r="AN352" s="24" t="s">
        <v>51</v>
      </c>
      <c r="AO352" s="25" t="s">
        <v>51</v>
      </c>
      <c r="AP352" s="24" t="s">
        <v>51</v>
      </c>
    </row>
    <row r="353" spans="1:42" s="27" customFormat="1" x14ac:dyDescent="0.25">
      <c r="A353" s="24" t="s">
        <v>431</v>
      </c>
      <c r="B353" s="28">
        <v>44842</v>
      </c>
      <c r="C353" s="24" t="s">
        <v>1596</v>
      </c>
      <c r="D353" s="24" t="s">
        <v>935</v>
      </c>
      <c r="E353" s="24" t="s">
        <v>1600</v>
      </c>
      <c r="F353" s="24" t="s">
        <v>1646</v>
      </c>
      <c r="G353" s="24" t="s">
        <v>49</v>
      </c>
      <c r="H353" s="24" t="s">
        <v>1791</v>
      </c>
      <c r="I353" s="26" t="s">
        <v>51</v>
      </c>
      <c r="J353" s="26" t="s">
        <v>51</v>
      </c>
      <c r="K353" s="26" t="s">
        <v>51</v>
      </c>
      <c r="L353" s="26" t="s">
        <v>51</v>
      </c>
      <c r="M353" s="26">
        <v>0</v>
      </c>
      <c r="N353" s="24" t="s">
        <v>51</v>
      </c>
      <c r="O353" s="24" t="s">
        <v>52</v>
      </c>
      <c r="P353" s="24" t="s">
        <v>51</v>
      </c>
      <c r="Q353" s="26">
        <f t="shared" si="26"/>
        <v>1161.5533</v>
      </c>
      <c r="R353" s="26">
        <v>0</v>
      </c>
      <c r="S353" s="26">
        <v>738.93050000000005</v>
      </c>
      <c r="T353" s="26">
        <v>0</v>
      </c>
      <c r="U353" s="24" t="s">
        <v>53</v>
      </c>
      <c r="V353" s="9">
        <f t="shared" si="24"/>
        <v>0</v>
      </c>
      <c r="W353" s="26">
        <v>364.33000000000004</v>
      </c>
      <c r="X353" s="24" t="s">
        <v>53</v>
      </c>
      <c r="Y353" s="9">
        <f t="shared" si="25"/>
        <v>58.292800000000007</v>
      </c>
      <c r="Z353" s="26">
        <v>0</v>
      </c>
      <c r="AA353" s="24" t="s">
        <v>53</v>
      </c>
      <c r="AB353" s="26">
        <v>0</v>
      </c>
      <c r="AC353" s="26">
        <v>0</v>
      </c>
      <c r="AD353" s="24" t="s">
        <v>53</v>
      </c>
      <c r="AE353" s="26">
        <v>0</v>
      </c>
      <c r="AF353" s="24">
        <v>0</v>
      </c>
      <c r="AG353" s="24" t="s">
        <v>53</v>
      </c>
      <c r="AH353" s="26">
        <v>0</v>
      </c>
      <c r="AI353" s="26">
        <v>0</v>
      </c>
      <c r="AJ353" s="24" t="s">
        <v>53</v>
      </c>
      <c r="AK353" s="26">
        <v>0</v>
      </c>
      <c r="AL353" s="26">
        <v>0</v>
      </c>
      <c r="AM353" s="25" t="s">
        <v>51</v>
      </c>
      <c r="AN353" s="24" t="s">
        <v>51</v>
      </c>
      <c r="AO353" s="25" t="s">
        <v>51</v>
      </c>
      <c r="AP353" s="24" t="s">
        <v>51</v>
      </c>
    </row>
    <row r="354" spans="1:42" s="27" customFormat="1" x14ac:dyDescent="0.25">
      <c r="A354" s="24" t="s">
        <v>1346</v>
      </c>
      <c r="B354" s="28">
        <v>44842</v>
      </c>
      <c r="C354" s="24" t="s">
        <v>1596</v>
      </c>
      <c r="D354" s="24" t="s">
        <v>935</v>
      </c>
      <c r="E354" s="24" t="s">
        <v>1600</v>
      </c>
      <c r="F354" s="24" t="s">
        <v>1646</v>
      </c>
      <c r="G354" s="24" t="s">
        <v>49</v>
      </c>
      <c r="H354" s="24" t="s">
        <v>1792</v>
      </c>
      <c r="I354" s="26" t="s">
        <v>51</v>
      </c>
      <c r="J354" s="26" t="s">
        <v>51</v>
      </c>
      <c r="K354" s="26" t="s">
        <v>51</v>
      </c>
      <c r="L354" s="26" t="s">
        <v>51</v>
      </c>
      <c r="M354" s="26">
        <v>0</v>
      </c>
      <c r="N354" s="24" t="s">
        <v>51</v>
      </c>
      <c r="O354" s="24" t="s">
        <v>1683</v>
      </c>
      <c r="P354" s="24" t="s">
        <v>1684</v>
      </c>
      <c r="Q354" s="26">
        <f t="shared" si="26"/>
        <v>78.276800000000009</v>
      </c>
      <c r="R354" s="26">
        <v>0</v>
      </c>
      <c r="S354" s="26">
        <v>0</v>
      </c>
      <c r="T354" s="26">
        <v>67.48</v>
      </c>
      <c r="U354" s="24" t="s">
        <v>54</v>
      </c>
      <c r="V354" s="9">
        <f t="shared" si="24"/>
        <v>10.796800000000001</v>
      </c>
      <c r="W354" s="26">
        <v>0</v>
      </c>
      <c r="X354" s="24" t="s">
        <v>53</v>
      </c>
      <c r="Y354" s="9">
        <f t="shared" si="25"/>
        <v>0</v>
      </c>
      <c r="Z354" s="26">
        <v>0</v>
      </c>
      <c r="AA354" s="24" t="s">
        <v>53</v>
      </c>
      <c r="AB354" s="26">
        <v>0</v>
      </c>
      <c r="AC354" s="26">
        <v>0</v>
      </c>
      <c r="AD354" s="24" t="s">
        <v>53</v>
      </c>
      <c r="AE354" s="26">
        <v>0</v>
      </c>
      <c r="AF354" s="24">
        <v>0</v>
      </c>
      <c r="AG354" s="24" t="s">
        <v>53</v>
      </c>
      <c r="AH354" s="26">
        <v>0</v>
      </c>
      <c r="AI354" s="26">
        <v>0</v>
      </c>
      <c r="AJ354" s="24" t="s">
        <v>53</v>
      </c>
      <c r="AK354" s="26">
        <v>0</v>
      </c>
      <c r="AL354" s="26">
        <v>0</v>
      </c>
      <c r="AM354" s="25" t="s">
        <v>51</v>
      </c>
      <c r="AN354" s="24" t="s">
        <v>51</v>
      </c>
      <c r="AO354" s="25" t="s">
        <v>51</v>
      </c>
      <c r="AP354" s="24" t="s">
        <v>51</v>
      </c>
    </row>
    <row r="355" spans="1:42" s="27" customFormat="1" x14ac:dyDescent="0.25">
      <c r="A355" s="24" t="s">
        <v>1347</v>
      </c>
      <c r="B355" s="28">
        <v>44842</v>
      </c>
      <c r="C355" s="24" t="s">
        <v>1596</v>
      </c>
      <c r="D355" s="24" t="s">
        <v>935</v>
      </c>
      <c r="E355" s="24" t="s">
        <v>1600</v>
      </c>
      <c r="F355" s="24" t="s">
        <v>1646</v>
      </c>
      <c r="G355" s="24" t="s">
        <v>49</v>
      </c>
      <c r="H355" s="24" t="s">
        <v>1793</v>
      </c>
      <c r="I355" s="26" t="s">
        <v>51</v>
      </c>
      <c r="J355" s="26" t="s">
        <v>51</v>
      </c>
      <c r="K355" s="26" t="s">
        <v>51</v>
      </c>
      <c r="L355" s="26" t="s">
        <v>51</v>
      </c>
      <c r="M355" s="26">
        <v>0</v>
      </c>
      <c r="N355" s="24" t="s">
        <v>51</v>
      </c>
      <c r="O355" s="24" t="s">
        <v>1683</v>
      </c>
      <c r="P355" s="24" t="s">
        <v>1684</v>
      </c>
      <c r="Q355" s="26">
        <f t="shared" si="26"/>
        <v>1.671</v>
      </c>
      <c r="R355" s="26">
        <v>0</v>
      </c>
      <c r="S355" s="26">
        <v>1.671</v>
      </c>
      <c r="T355" s="26">
        <v>0</v>
      </c>
      <c r="U355" s="24" t="s">
        <v>53</v>
      </c>
      <c r="V355" s="9">
        <f t="shared" si="24"/>
        <v>0</v>
      </c>
      <c r="W355" s="26">
        <v>0</v>
      </c>
      <c r="X355" s="24" t="s">
        <v>53</v>
      </c>
      <c r="Y355" s="9">
        <f t="shared" si="25"/>
        <v>0</v>
      </c>
      <c r="Z355" s="26">
        <v>0</v>
      </c>
      <c r="AA355" s="24" t="s">
        <v>53</v>
      </c>
      <c r="AB355" s="26">
        <v>0</v>
      </c>
      <c r="AC355" s="26">
        <v>0</v>
      </c>
      <c r="AD355" s="24" t="s">
        <v>53</v>
      </c>
      <c r="AE355" s="26">
        <v>0</v>
      </c>
      <c r="AF355" s="24">
        <v>0</v>
      </c>
      <c r="AG355" s="24" t="s">
        <v>53</v>
      </c>
      <c r="AH355" s="26">
        <v>0</v>
      </c>
      <c r="AI355" s="26">
        <v>0</v>
      </c>
      <c r="AJ355" s="24" t="s">
        <v>53</v>
      </c>
      <c r="AK355" s="26">
        <v>0</v>
      </c>
      <c r="AL355" s="26">
        <v>0</v>
      </c>
      <c r="AM355" s="25" t="s">
        <v>51</v>
      </c>
      <c r="AN355" s="24" t="s">
        <v>51</v>
      </c>
      <c r="AO355" s="25" t="s">
        <v>51</v>
      </c>
      <c r="AP355" s="24" t="s">
        <v>51</v>
      </c>
    </row>
    <row r="356" spans="1:42" s="27" customFormat="1" x14ac:dyDescent="0.25">
      <c r="A356" s="24" t="s">
        <v>1348</v>
      </c>
      <c r="B356" s="28">
        <v>44842</v>
      </c>
      <c r="C356" s="24" t="s">
        <v>1596</v>
      </c>
      <c r="D356" s="24" t="s">
        <v>935</v>
      </c>
      <c r="E356" s="24" t="s">
        <v>1600</v>
      </c>
      <c r="F356" s="24" t="s">
        <v>1646</v>
      </c>
      <c r="G356" s="24" t="s">
        <v>49</v>
      </c>
      <c r="H356" s="24" t="s">
        <v>1794</v>
      </c>
      <c r="I356" s="26" t="s">
        <v>51</v>
      </c>
      <c r="J356" s="26" t="s">
        <v>51</v>
      </c>
      <c r="K356" s="26" t="s">
        <v>51</v>
      </c>
      <c r="L356" s="26" t="s">
        <v>51</v>
      </c>
      <c r="M356" s="26">
        <v>0</v>
      </c>
      <c r="N356" s="24" t="s">
        <v>51</v>
      </c>
      <c r="O356" s="24" t="s">
        <v>52</v>
      </c>
      <c r="P356" s="24" t="s">
        <v>51</v>
      </c>
      <c r="Q356" s="26">
        <f t="shared" si="26"/>
        <v>4169.28748</v>
      </c>
      <c r="R356" s="26">
        <v>0</v>
      </c>
      <c r="S356" s="26">
        <v>2780.0680000000002</v>
      </c>
      <c r="T356" s="26">
        <v>0</v>
      </c>
      <c r="U356" s="24" t="s">
        <v>53</v>
      </c>
      <c r="V356" s="9">
        <f t="shared" si="24"/>
        <v>0</v>
      </c>
      <c r="W356" s="26">
        <v>1197.6029999999998</v>
      </c>
      <c r="X356" s="24" t="s">
        <v>53</v>
      </c>
      <c r="Y356" s="9">
        <f t="shared" si="25"/>
        <v>191.61647999999997</v>
      </c>
      <c r="Z356" s="26">
        <v>0</v>
      </c>
      <c r="AA356" s="24" t="s">
        <v>53</v>
      </c>
      <c r="AB356" s="26">
        <v>0</v>
      </c>
      <c r="AC356" s="26">
        <v>0</v>
      </c>
      <c r="AD356" s="24" t="s">
        <v>53</v>
      </c>
      <c r="AE356" s="26">
        <v>0</v>
      </c>
      <c r="AF356" s="24">
        <v>0</v>
      </c>
      <c r="AG356" s="24" t="s">
        <v>53</v>
      </c>
      <c r="AH356" s="26">
        <v>0</v>
      </c>
      <c r="AI356" s="26">
        <v>0</v>
      </c>
      <c r="AJ356" s="24" t="s">
        <v>53</v>
      </c>
      <c r="AK356" s="26">
        <v>0</v>
      </c>
      <c r="AL356" s="26">
        <v>0</v>
      </c>
      <c r="AM356" s="25" t="s">
        <v>51</v>
      </c>
      <c r="AN356" s="24" t="s">
        <v>51</v>
      </c>
      <c r="AO356" s="25" t="s">
        <v>51</v>
      </c>
      <c r="AP356" s="24" t="s">
        <v>51</v>
      </c>
    </row>
    <row r="357" spans="1:42" s="27" customFormat="1" x14ac:dyDescent="0.25">
      <c r="A357" s="24" t="s">
        <v>1349</v>
      </c>
      <c r="B357" s="28">
        <v>44842</v>
      </c>
      <c r="C357" s="24" t="s">
        <v>1596</v>
      </c>
      <c r="D357" s="24" t="s">
        <v>935</v>
      </c>
      <c r="E357" s="24" t="s">
        <v>1600</v>
      </c>
      <c r="F357" s="24" t="s">
        <v>1646</v>
      </c>
      <c r="G357" s="24" t="s">
        <v>63</v>
      </c>
      <c r="H357" s="24" t="s">
        <v>51</v>
      </c>
      <c r="I357" s="26" t="s">
        <v>1795</v>
      </c>
      <c r="J357" s="26" t="s">
        <v>51</v>
      </c>
      <c r="K357" s="26" t="s">
        <v>1796</v>
      </c>
      <c r="L357" s="26" t="s">
        <v>1787</v>
      </c>
      <c r="M357" s="26">
        <v>11.17</v>
      </c>
      <c r="N357" s="24" t="s">
        <v>66</v>
      </c>
      <c r="O357" s="24" t="s">
        <v>1797</v>
      </c>
      <c r="P357" s="24" t="s">
        <v>1798</v>
      </c>
      <c r="Q357" s="26">
        <f t="shared" si="26"/>
        <v>-8.4</v>
      </c>
      <c r="R357" s="26">
        <v>0</v>
      </c>
      <c r="S357" s="26">
        <v>-8.4</v>
      </c>
      <c r="T357" s="26">
        <v>0</v>
      </c>
      <c r="U357" s="24" t="s">
        <v>53</v>
      </c>
      <c r="V357" s="9">
        <f t="shared" si="24"/>
        <v>0</v>
      </c>
      <c r="W357" s="26">
        <v>0</v>
      </c>
      <c r="X357" s="24" t="s">
        <v>53</v>
      </c>
      <c r="Y357" s="9">
        <f t="shared" si="25"/>
        <v>0</v>
      </c>
      <c r="Z357" s="26">
        <v>0</v>
      </c>
      <c r="AA357" s="24" t="s">
        <v>53</v>
      </c>
      <c r="AB357" s="26">
        <v>0</v>
      </c>
      <c r="AC357" s="26">
        <v>0</v>
      </c>
      <c r="AD357" s="24" t="s">
        <v>53</v>
      </c>
      <c r="AE357" s="26">
        <v>0</v>
      </c>
      <c r="AF357" s="24">
        <v>0</v>
      </c>
      <c r="AG357" s="24" t="s">
        <v>53</v>
      </c>
      <c r="AH357" s="26">
        <v>0</v>
      </c>
      <c r="AI357" s="26">
        <v>0</v>
      </c>
      <c r="AJ357" s="24" t="s">
        <v>53</v>
      </c>
      <c r="AK357" s="26">
        <v>0</v>
      </c>
      <c r="AL357" s="26">
        <v>0</v>
      </c>
      <c r="AM357" s="25" t="s">
        <v>51</v>
      </c>
      <c r="AN357" s="24" t="s">
        <v>51</v>
      </c>
      <c r="AO357" s="25" t="s">
        <v>51</v>
      </c>
      <c r="AP357" s="24" t="s">
        <v>51</v>
      </c>
    </row>
    <row r="358" spans="1:42" s="27" customFormat="1" x14ac:dyDescent="0.25">
      <c r="A358" s="24" t="s">
        <v>433</v>
      </c>
      <c r="B358" s="28">
        <v>44842</v>
      </c>
      <c r="C358" s="24" t="s">
        <v>1596</v>
      </c>
      <c r="D358" s="24" t="s">
        <v>935</v>
      </c>
      <c r="E358" s="24" t="s">
        <v>1600</v>
      </c>
      <c r="F358" s="24" t="s">
        <v>1678</v>
      </c>
      <c r="G358" s="24" t="s">
        <v>49</v>
      </c>
      <c r="H358" s="24" t="s">
        <v>1818</v>
      </c>
      <c r="I358" s="26"/>
      <c r="J358" s="26"/>
      <c r="K358" s="26"/>
      <c r="L358" s="26"/>
      <c r="M358" s="26">
        <v>0</v>
      </c>
      <c r="N358" s="24"/>
      <c r="O358" s="24" t="s">
        <v>52</v>
      </c>
      <c r="P358" s="24"/>
      <c r="Q358" s="26">
        <f t="shared" si="26"/>
        <v>6096.384</v>
      </c>
      <c r="R358" s="26"/>
      <c r="S358" s="26">
        <v>3764.61</v>
      </c>
      <c r="T358" s="26">
        <v>0</v>
      </c>
      <c r="U358" s="24" t="s">
        <v>53</v>
      </c>
      <c r="V358" s="9">
        <f t="shared" si="24"/>
        <v>0</v>
      </c>
      <c r="W358" s="26">
        <v>2010.15</v>
      </c>
      <c r="X358" s="24" t="s">
        <v>53</v>
      </c>
      <c r="Y358" s="9">
        <f t="shared" si="25"/>
        <v>321.62400000000002</v>
      </c>
      <c r="Z358" s="26">
        <v>0</v>
      </c>
      <c r="AA358" s="24" t="s">
        <v>53</v>
      </c>
      <c r="AB358" s="26">
        <v>0</v>
      </c>
      <c r="AC358" s="26">
        <v>0</v>
      </c>
      <c r="AD358" s="24" t="s">
        <v>53</v>
      </c>
      <c r="AE358" s="26">
        <v>0</v>
      </c>
      <c r="AF358" s="24">
        <v>0</v>
      </c>
      <c r="AG358" s="24" t="s">
        <v>53</v>
      </c>
      <c r="AH358" s="26">
        <v>0</v>
      </c>
      <c r="AI358" s="26">
        <v>0</v>
      </c>
      <c r="AJ358" s="24" t="s">
        <v>53</v>
      </c>
      <c r="AK358" s="26">
        <v>0</v>
      </c>
      <c r="AL358" s="26">
        <v>0</v>
      </c>
      <c r="AM358" s="25"/>
      <c r="AN358" s="24"/>
      <c r="AO358" s="25"/>
      <c r="AP358" s="24"/>
    </row>
    <row r="359" spans="1:42" s="27" customFormat="1" x14ac:dyDescent="0.25">
      <c r="A359" s="24" t="s">
        <v>435</v>
      </c>
      <c r="B359" s="28">
        <v>44842</v>
      </c>
      <c r="C359" s="24" t="s">
        <v>1596</v>
      </c>
      <c r="D359" s="24" t="s">
        <v>935</v>
      </c>
      <c r="E359" s="24" t="s">
        <v>1600</v>
      </c>
      <c r="F359" s="24" t="s">
        <v>1831</v>
      </c>
      <c r="G359" s="24" t="s">
        <v>49</v>
      </c>
      <c r="H359" s="24" t="s">
        <v>1832</v>
      </c>
      <c r="I359" s="26"/>
      <c r="J359" s="26"/>
      <c r="K359" s="26"/>
      <c r="L359" s="26"/>
      <c r="M359" s="26">
        <v>0</v>
      </c>
      <c r="N359" s="24"/>
      <c r="O359" s="24" t="s">
        <v>52</v>
      </c>
      <c r="P359" s="24"/>
      <c r="Q359" s="26">
        <f t="shared" si="26"/>
        <v>3729.1212</v>
      </c>
      <c r="R359" s="26"/>
      <c r="S359" s="26">
        <v>2261.35</v>
      </c>
      <c r="T359" s="26">
        <v>0</v>
      </c>
      <c r="U359" s="24" t="s">
        <v>53</v>
      </c>
      <c r="V359" s="9">
        <f t="shared" si="24"/>
        <v>0</v>
      </c>
      <c r="W359" s="26">
        <v>1265.32</v>
      </c>
      <c r="X359" s="24" t="s">
        <v>53</v>
      </c>
      <c r="Y359" s="9">
        <f t="shared" si="25"/>
        <v>202.4512</v>
      </c>
      <c r="Z359" s="26">
        <v>0</v>
      </c>
      <c r="AA359" s="24" t="s">
        <v>53</v>
      </c>
      <c r="AB359" s="26">
        <v>0</v>
      </c>
      <c r="AC359" s="26">
        <v>0</v>
      </c>
      <c r="AD359" s="24" t="s">
        <v>53</v>
      </c>
      <c r="AE359" s="26">
        <v>0</v>
      </c>
      <c r="AF359" s="24">
        <v>0</v>
      </c>
      <c r="AG359" s="24" t="s">
        <v>53</v>
      </c>
      <c r="AH359" s="26">
        <v>0</v>
      </c>
      <c r="AI359" s="26">
        <v>0</v>
      </c>
      <c r="AJ359" s="24" t="s">
        <v>53</v>
      </c>
      <c r="AK359" s="26">
        <v>0</v>
      </c>
      <c r="AL359" s="26">
        <v>0</v>
      </c>
      <c r="AM359" s="25"/>
      <c r="AN359" s="24"/>
      <c r="AO359" s="25"/>
      <c r="AP359" s="24"/>
    </row>
    <row r="360" spans="1:42" s="27" customFormat="1" x14ac:dyDescent="0.25">
      <c r="A360" s="24" t="s">
        <v>437</v>
      </c>
      <c r="B360" s="28">
        <v>44842</v>
      </c>
      <c r="C360" s="24" t="s">
        <v>1350</v>
      </c>
      <c r="D360" s="24" t="s">
        <v>90</v>
      </c>
      <c r="E360" s="24" t="s">
        <v>1361</v>
      </c>
      <c r="F360" s="24" t="s">
        <v>1494</v>
      </c>
      <c r="G360" s="24" t="s">
        <v>49</v>
      </c>
      <c r="H360" s="24" t="s">
        <v>1495</v>
      </c>
      <c r="I360" s="26" t="s">
        <v>51</v>
      </c>
      <c r="J360" s="26" t="s">
        <v>51</v>
      </c>
      <c r="K360" s="26" t="s">
        <v>51</v>
      </c>
      <c r="L360" s="26" t="s">
        <v>51</v>
      </c>
      <c r="M360" s="26">
        <v>0</v>
      </c>
      <c r="N360" s="24" t="s">
        <v>51</v>
      </c>
      <c r="O360" s="24" t="s">
        <v>52</v>
      </c>
      <c r="P360" s="24" t="s">
        <v>51</v>
      </c>
      <c r="Q360" s="26">
        <f t="shared" si="26"/>
        <v>9162.9715999999989</v>
      </c>
      <c r="R360" s="26">
        <v>0</v>
      </c>
      <c r="S360" s="26">
        <v>7110.63</v>
      </c>
      <c r="T360" s="26">
        <v>0</v>
      </c>
      <c r="U360" s="24" t="s">
        <v>53</v>
      </c>
      <c r="V360" s="9">
        <f t="shared" si="24"/>
        <v>0</v>
      </c>
      <c r="W360" s="26">
        <v>1769.26</v>
      </c>
      <c r="X360" s="24" t="s">
        <v>54</v>
      </c>
      <c r="Y360" s="9">
        <f t="shared" si="25"/>
        <v>283.08159999999998</v>
      </c>
      <c r="Z360" s="26">
        <v>0</v>
      </c>
      <c r="AA360" s="24" t="s">
        <v>53</v>
      </c>
      <c r="AB360" s="26">
        <v>0</v>
      </c>
      <c r="AC360" s="26">
        <v>0</v>
      </c>
      <c r="AD360" s="24" t="s">
        <v>53</v>
      </c>
      <c r="AE360" s="26">
        <v>0</v>
      </c>
      <c r="AF360" s="24">
        <v>0</v>
      </c>
      <c r="AG360" s="24" t="s">
        <v>53</v>
      </c>
      <c r="AH360" s="26">
        <v>0</v>
      </c>
      <c r="AI360" s="26">
        <v>0</v>
      </c>
      <c r="AJ360" s="24" t="s">
        <v>53</v>
      </c>
      <c r="AK360" s="26">
        <v>0</v>
      </c>
      <c r="AL360" s="26">
        <v>0</v>
      </c>
      <c r="AM360" s="25" t="s">
        <v>51</v>
      </c>
      <c r="AN360" s="24" t="s">
        <v>51</v>
      </c>
      <c r="AO360" s="25" t="s">
        <v>51</v>
      </c>
      <c r="AP360" s="24" t="s">
        <v>51</v>
      </c>
    </row>
    <row r="361" spans="1:42" s="27" customFormat="1" ht="15.75" customHeight="1" x14ac:dyDescent="0.25">
      <c r="A361" s="24" t="s">
        <v>440</v>
      </c>
      <c r="B361" s="28">
        <v>44842</v>
      </c>
      <c r="C361" s="24" t="s">
        <v>1596</v>
      </c>
      <c r="D361" s="24" t="s">
        <v>90</v>
      </c>
      <c r="E361" s="24" t="s">
        <v>1603</v>
      </c>
      <c r="F361" s="24" t="s">
        <v>1642</v>
      </c>
      <c r="G361" s="24" t="s">
        <v>49</v>
      </c>
      <c r="H361" s="24" t="s">
        <v>1799</v>
      </c>
      <c r="I361" s="26" t="s">
        <v>51</v>
      </c>
      <c r="J361" s="26" t="s">
        <v>51</v>
      </c>
      <c r="K361" s="26" t="s">
        <v>51</v>
      </c>
      <c r="L361" s="26" t="s">
        <v>51</v>
      </c>
      <c r="M361" s="26">
        <v>0</v>
      </c>
      <c r="N361" s="24" t="s">
        <v>51</v>
      </c>
      <c r="O361" s="24" t="s">
        <v>52</v>
      </c>
      <c r="P361" s="24" t="s">
        <v>51</v>
      </c>
      <c r="Q361" s="26">
        <f t="shared" si="26"/>
        <v>9252.6195599999992</v>
      </c>
      <c r="R361" s="26">
        <v>0</v>
      </c>
      <c r="S361" s="26">
        <v>5738.6130000000003</v>
      </c>
      <c r="T361" s="26">
        <v>0</v>
      </c>
      <c r="U361" s="24" t="s">
        <v>53</v>
      </c>
      <c r="V361" s="9">
        <f t="shared" si="24"/>
        <v>0</v>
      </c>
      <c r="W361" s="26">
        <v>3029.3159999999998</v>
      </c>
      <c r="X361" s="24" t="s">
        <v>54</v>
      </c>
      <c r="Y361" s="9">
        <f t="shared" si="25"/>
        <v>484.69056</v>
      </c>
      <c r="Z361" s="26">
        <v>0</v>
      </c>
      <c r="AA361" s="24" t="s">
        <v>53</v>
      </c>
      <c r="AB361" s="26">
        <v>0</v>
      </c>
      <c r="AC361" s="26">
        <v>0</v>
      </c>
      <c r="AD361" s="24" t="s">
        <v>53</v>
      </c>
      <c r="AE361" s="26">
        <v>0</v>
      </c>
      <c r="AF361" s="24">
        <v>0</v>
      </c>
      <c r="AG361" s="24" t="s">
        <v>53</v>
      </c>
      <c r="AH361" s="26">
        <v>0</v>
      </c>
      <c r="AI361" s="26">
        <v>0</v>
      </c>
      <c r="AJ361" s="24" t="s">
        <v>53</v>
      </c>
      <c r="AK361" s="26">
        <v>0</v>
      </c>
      <c r="AL361" s="26">
        <v>0</v>
      </c>
      <c r="AM361" s="25" t="s">
        <v>51</v>
      </c>
      <c r="AN361" s="24" t="s">
        <v>51</v>
      </c>
      <c r="AO361" s="25" t="s">
        <v>51</v>
      </c>
      <c r="AP361" s="24" t="s">
        <v>51</v>
      </c>
    </row>
    <row r="362" spans="1:42" s="27" customFormat="1" x14ac:dyDescent="0.25">
      <c r="A362" s="24" t="s">
        <v>445</v>
      </c>
      <c r="B362" s="28">
        <v>44842</v>
      </c>
      <c r="C362" s="24" t="s">
        <v>1596</v>
      </c>
      <c r="D362" s="24" t="s">
        <v>90</v>
      </c>
      <c r="E362" s="24" t="s">
        <v>1603</v>
      </c>
      <c r="F362" s="24" t="s">
        <v>1642</v>
      </c>
      <c r="G362" s="24" t="s">
        <v>63</v>
      </c>
      <c r="H362" s="24" t="s">
        <v>51</v>
      </c>
      <c r="I362" s="26" t="s">
        <v>1638</v>
      </c>
      <c r="J362" s="26" t="s">
        <v>51</v>
      </c>
      <c r="K362" s="26" t="s">
        <v>1800</v>
      </c>
      <c r="L362" s="26" t="s">
        <v>1787</v>
      </c>
      <c r="M362" s="26">
        <v>117.43</v>
      </c>
      <c r="N362" s="24" t="s">
        <v>66</v>
      </c>
      <c r="O362" s="24" t="s">
        <v>1801</v>
      </c>
      <c r="P362" s="24" t="s">
        <v>1802</v>
      </c>
      <c r="Q362" s="26">
        <f t="shared" si="26"/>
        <v>-5.68</v>
      </c>
      <c r="R362" s="26">
        <v>0</v>
      </c>
      <c r="S362" s="26">
        <v>-5.68</v>
      </c>
      <c r="T362" s="26">
        <v>0</v>
      </c>
      <c r="U362" s="24" t="s">
        <v>53</v>
      </c>
      <c r="V362" s="9">
        <f t="shared" si="24"/>
        <v>0</v>
      </c>
      <c r="W362" s="26">
        <v>0</v>
      </c>
      <c r="X362" s="24" t="s">
        <v>53</v>
      </c>
      <c r="Y362" s="9">
        <f t="shared" si="25"/>
        <v>0</v>
      </c>
      <c r="Z362" s="26">
        <v>0</v>
      </c>
      <c r="AA362" s="24" t="s">
        <v>53</v>
      </c>
      <c r="AB362" s="26">
        <v>0</v>
      </c>
      <c r="AC362" s="26">
        <v>0</v>
      </c>
      <c r="AD362" s="24" t="s">
        <v>53</v>
      </c>
      <c r="AE362" s="26">
        <v>0</v>
      </c>
      <c r="AF362" s="24">
        <v>0</v>
      </c>
      <c r="AG362" s="24" t="s">
        <v>53</v>
      </c>
      <c r="AH362" s="26">
        <v>0</v>
      </c>
      <c r="AI362" s="26">
        <v>0</v>
      </c>
      <c r="AJ362" s="24" t="s">
        <v>53</v>
      </c>
      <c r="AK362" s="26">
        <v>0</v>
      </c>
      <c r="AL362" s="26">
        <v>0</v>
      </c>
      <c r="AM362" s="25" t="s">
        <v>51</v>
      </c>
      <c r="AN362" s="24" t="s">
        <v>51</v>
      </c>
      <c r="AO362" s="25" t="s">
        <v>51</v>
      </c>
      <c r="AP362" s="24" t="s">
        <v>51</v>
      </c>
    </row>
    <row r="363" spans="1:42" s="27" customFormat="1" x14ac:dyDescent="0.25">
      <c r="A363" s="24" t="s">
        <v>447</v>
      </c>
      <c r="B363" s="28">
        <v>44842</v>
      </c>
      <c r="C363" s="24" t="s">
        <v>1596</v>
      </c>
      <c r="D363" s="24" t="s">
        <v>90</v>
      </c>
      <c r="E363" s="24" t="s">
        <v>1603</v>
      </c>
      <c r="F363" s="24" t="s">
        <v>1642</v>
      </c>
      <c r="G363" s="24" t="s">
        <v>63</v>
      </c>
      <c r="H363" s="24" t="s">
        <v>51</v>
      </c>
      <c r="I363" s="26" t="s">
        <v>1758</v>
      </c>
      <c r="J363" s="26" t="s">
        <v>51</v>
      </c>
      <c r="K363" s="26" t="s">
        <v>1803</v>
      </c>
      <c r="L363" s="26" t="s">
        <v>1787</v>
      </c>
      <c r="M363" s="26">
        <v>95.59</v>
      </c>
      <c r="N363" s="24" t="s">
        <v>66</v>
      </c>
      <c r="O363" s="24" t="s">
        <v>1804</v>
      </c>
      <c r="P363" s="24" t="s">
        <v>1805</v>
      </c>
      <c r="Q363" s="26">
        <f t="shared" si="26"/>
        <v>-3.2479999999999998</v>
      </c>
      <c r="R363" s="26">
        <v>0</v>
      </c>
      <c r="S363" s="26">
        <v>0</v>
      </c>
      <c r="T363" s="26">
        <v>0</v>
      </c>
      <c r="U363" s="24" t="s">
        <v>53</v>
      </c>
      <c r="V363" s="9">
        <f t="shared" si="24"/>
        <v>0</v>
      </c>
      <c r="W363" s="26">
        <v>-2.8</v>
      </c>
      <c r="X363" s="24" t="s">
        <v>54</v>
      </c>
      <c r="Y363" s="9">
        <f t="shared" si="25"/>
        <v>-0.44799999999999995</v>
      </c>
      <c r="Z363" s="26">
        <v>0</v>
      </c>
      <c r="AA363" s="24" t="s">
        <v>53</v>
      </c>
      <c r="AB363" s="26">
        <v>0</v>
      </c>
      <c r="AC363" s="26">
        <v>0</v>
      </c>
      <c r="AD363" s="24" t="s">
        <v>53</v>
      </c>
      <c r="AE363" s="26">
        <v>0</v>
      </c>
      <c r="AF363" s="24">
        <v>0</v>
      </c>
      <c r="AG363" s="24" t="s">
        <v>53</v>
      </c>
      <c r="AH363" s="26">
        <v>0</v>
      </c>
      <c r="AI363" s="26">
        <v>0</v>
      </c>
      <c r="AJ363" s="24" t="s">
        <v>53</v>
      </c>
      <c r="AK363" s="26">
        <v>0</v>
      </c>
      <c r="AL363" s="26">
        <v>0</v>
      </c>
      <c r="AM363" s="25" t="s">
        <v>51</v>
      </c>
      <c r="AN363" s="24" t="s">
        <v>51</v>
      </c>
      <c r="AO363" s="25" t="s">
        <v>51</v>
      </c>
      <c r="AP363" s="24" t="s">
        <v>51</v>
      </c>
    </row>
    <row r="364" spans="1:42" s="27" customFormat="1" x14ac:dyDescent="0.25">
      <c r="A364" s="24" t="s">
        <v>449</v>
      </c>
      <c r="B364" s="28">
        <v>44842</v>
      </c>
      <c r="C364" s="24" t="s">
        <v>1596</v>
      </c>
      <c r="D364" s="24" t="s">
        <v>90</v>
      </c>
      <c r="E364" s="24" t="s">
        <v>1603</v>
      </c>
      <c r="F364" s="24" t="s">
        <v>1642</v>
      </c>
      <c r="G364" s="24" t="s">
        <v>63</v>
      </c>
      <c r="H364" s="24" t="s">
        <v>51</v>
      </c>
      <c r="I364" s="26" t="s">
        <v>1762</v>
      </c>
      <c r="J364" s="26" t="s">
        <v>51</v>
      </c>
      <c r="K364" s="26" t="s">
        <v>1806</v>
      </c>
      <c r="L364" s="26" t="s">
        <v>1787</v>
      </c>
      <c r="M364" s="26">
        <v>112.22</v>
      </c>
      <c r="N364" s="24" t="s">
        <v>66</v>
      </c>
      <c r="O364" s="24" t="s">
        <v>1807</v>
      </c>
      <c r="P364" s="24" t="s">
        <v>1808</v>
      </c>
      <c r="Q364" s="26">
        <f t="shared" si="26"/>
        <v>-2.4641000000000002</v>
      </c>
      <c r="R364" s="26">
        <v>0</v>
      </c>
      <c r="S364" s="26">
        <v>-2.4641000000000002</v>
      </c>
      <c r="T364" s="26">
        <v>0</v>
      </c>
      <c r="U364" s="24" t="s">
        <v>53</v>
      </c>
      <c r="V364" s="9">
        <f t="shared" si="24"/>
        <v>0</v>
      </c>
      <c r="W364" s="26">
        <v>0</v>
      </c>
      <c r="X364" s="24" t="s">
        <v>53</v>
      </c>
      <c r="Y364" s="9">
        <f t="shared" si="25"/>
        <v>0</v>
      </c>
      <c r="Z364" s="26">
        <v>0</v>
      </c>
      <c r="AA364" s="24" t="s">
        <v>53</v>
      </c>
      <c r="AB364" s="26">
        <v>0</v>
      </c>
      <c r="AC364" s="26">
        <v>0</v>
      </c>
      <c r="AD364" s="24" t="s">
        <v>53</v>
      </c>
      <c r="AE364" s="26">
        <v>0</v>
      </c>
      <c r="AF364" s="24">
        <v>0</v>
      </c>
      <c r="AG364" s="24" t="s">
        <v>53</v>
      </c>
      <c r="AH364" s="26">
        <v>0</v>
      </c>
      <c r="AI364" s="26">
        <v>0</v>
      </c>
      <c r="AJ364" s="24" t="s">
        <v>53</v>
      </c>
      <c r="AK364" s="26">
        <v>0</v>
      </c>
      <c r="AL364" s="26">
        <v>0</v>
      </c>
      <c r="AM364" s="25" t="s">
        <v>51</v>
      </c>
      <c r="AN364" s="24" t="s">
        <v>51</v>
      </c>
      <c r="AO364" s="25" t="s">
        <v>51</v>
      </c>
      <c r="AP364" s="24" t="s">
        <v>51</v>
      </c>
    </row>
    <row r="365" spans="1:42" s="27" customFormat="1" x14ac:dyDescent="0.25">
      <c r="A365" s="24" t="s">
        <v>451</v>
      </c>
      <c r="B365" s="28">
        <v>44842</v>
      </c>
      <c r="C365" s="24" t="s">
        <v>807</v>
      </c>
      <c r="D365" s="24" t="s">
        <v>947</v>
      </c>
      <c r="E365" s="24" t="s">
        <v>948</v>
      </c>
      <c r="F365" s="24" t="s">
        <v>245</v>
      </c>
      <c r="G365" s="24" t="s">
        <v>49</v>
      </c>
      <c r="H365" s="24" t="s">
        <v>1046</v>
      </c>
      <c r="I365" s="26" t="s">
        <v>51</v>
      </c>
      <c r="J365" s="26" t="s">
        <v>51</v>
      </c>
      <c r="K365" s="26" t="s">
        <v>51</v>
      </c>
      <c r="L365" s="26" t="s">
        <v>51</v>
      </c>
      <c r="M365" s="26">
        <v>0</v>
      </c>
      <c r="N365" s="24" t="s">
        <v>51</v>
      </c>
      <c r="O365" s="24" t="s">
        <v>52</v>
      </c>
      <c r="P365" s="24" t="s">
        <v>51</v>
      </c>
      <c r="Q365" s="26">
        <f t="shared" si="26"/>
        <v>186.44845000000004</v>
      </c>
      <c r="R365" s="26">
        <v>0</v>
      </c>
      <c r="S365" s="26">
        <v>186.44845000000004</v>
      </c>
      <c r="T365" s="26">
        <v>0</v>
      </c>
      <c r="U365" s="24" t="s">
        <v>53</v>
      </c>
      <c r="V365" s="9">
        <f t="shared" si="24"/>
        <v>0</v>
      </c>
      <c r="W365" s="26">
        <v>0</v>
      </c>
      <c r="X365" s="24" t="s">
        <v>53</v>
      </c>
      <c r="Y365" s="9">
        <f t="shared" si="25"/>
        <v>0</v>
      </c>
      <c r="Z365" s="26">
        <v>0</v>
      </c>
      <c r="AA365" s="24" t="s">
        <v>53</v>
      </c>
      <c r="AB365" s="26">
        <v>0</v>
      </c>
      <c r="AC365" s="26">
        <v>0</v>
      </c>
      <c r="AD365" s="24" t="s">
        <v>53</v>
      </c>
      <c r="AE365" s="26">
        <v>0</v>
      </c>
      <c r="AF365" s="24">
        <v>0</v>
      </c>
      <c r="AG365" s="24" t="s">
        <v>53</v>
      </c>
      <c r="AH365" s="26">
        <v>0</v>
      </c>
      <c r="AI365" s="26">
        <v>0</v>
      </c>
      <c r="AJ365" s="24" t="s">
        <v>53</v>
      </c>
      <c r="AK365" s="26">
        <v>0</v>
      </c>
      <c r="AL365" s="26">
        <v>0</v>
      </c>
      <c r="AM365" s="25" t="s">
        <v>51</v>
      </c>
      <c r="AN365" s="24" t="s">
        <v>51</v>
      </c>
      <c r="AO365" s="25" t="s">
        <v>51</v>
      </c>
      <c r="AP365" s="24" t="s">
        <v>51</v>
      </c>
    </row>
    <row r="366" spans="1:42" s="27" customFormat="1" x14ac:dyDescent="0.25">
      <c r="A366" s="24" t="s">
        <v>456</v>
      </c>
      <c r="B366" s="28">
        <v>44842</v>
      </c>
      <c r="C366" s="24" t="s">
        <v>1596</v>
      </c>
      <c r="D366" s="24" t="s">
        <v>947</v>
      </c>
      <c r="E366" s="24" t="s">
        <v>1610</v>
      </c>
      <c r="F366" s="24" t="s">
        <v>1678</v>
      </c>
      <c r="G366" s="24" t="s">
        <v>49</v>
      </c>
      <c r="H366" s="24" t="s">
        <v>1809</v>
      </c>
      <c r="I366" s="26" t="s">
        <v>51</v>
      </c>
      <c r="J366" s="26" t="s">
        <v>51</v>
      </c>
      <c r="K366" s="26" t="s">
        <v>51</v>
      </c>
      <c r="L366" s="26" t="s">
        <v>51</v>
      </c>
      <c r="M366" s="26">
        <v>0</v>
      </c>
      <c r="N366" s="24" t="s">
        <v>51</v>
      </c>
      <c r="O366" s="24" t="s">
        <v>52</v>
      </c>
      <c r="P366" s="24" t="s">
        <v>51</v>
      </c>
      <c r="Q366" s="26">
        <f t="shared" si="26"/>
        <v>5633.4273060000023</v>
      </c>
      <c r="R366" s="26">
        <v>0</v>
      </c>
      <c r="S366" s="26">
        <v>3065.139050000002</v>
      </c>
      <c r="T366" s="26">
        <v>0</v>
      </c>
      <c r="U366" s="24" t="s">
        <v>53</v>
      </c>
      <c r="V366" s="9">
        <f t="shared" si="24"/>
        <v>0</v>
      </c>
      <c r="W366" s="26">
        <v>2214.0416</v>
      </c>
      <c r="X366" s="24" t="s">
        <v>54</v>
      </c>
      <c r="Y366" s="9">
        <f t="shared" si="25"/>
        <v>354.24665600000003</v>
      </c>
      <c r="Z366" s="26">
        <v>0</v>
      </c>
      <c r="AA366" s="24" t="s">
        <v>53</v>
      </c>
      <c r="AB366" s="26">
        <v>0</v>
      </c>
      <c r="AC366" s="26">
        <v>0</v>
      </c>
      <c r="AD366" s="24" t="s">
        <v>53</v>
      </c>
      <c r="AE366" s="26">
        <v>0</v>
      </c>
      <c r="AF366" s="24">
        <v>0</v>
      </c>
      <c r="AG366" s="24" t="s">
        <v>53</v>
      </c>
      <c r="AH366" s="26">
        <v>0</v>
      </c>
      <c r="AI366" s="26">
        <v>0</v>
      </c>
      <c r="AJ366" s="24" t="s">
        <v>53</v>
      </c>
      <c r="AK366" s="26">
        <v>0</v>
      </c>
      <c r="AL366" s="26">
        <v>0</v>
      </c>
      <c r="AM366" s="25" t="s">
        <v>51</v>
      </c>
      <c r="AN366" s="24" t="s">
        <v>51</v>
      </c>
      <c r="AO366" s="25" t="s">
        <v>51</v>
      </c>
      <c r="AP366" s="24" t="s">
        <v>51</v>
      </c>
    </row>
    <row r="367" spans="1:42" s="27" customFormat="1" x14ac:dyDescent="0.25">
      <c r="A367" s="24" t="s">
        <v>458</v>
      </c>
      <c r="B367" s="28">
        <v>44842</v>
      </c>
      <c r="C367" s="24" t="s">
        <v>807</v>
      </c>
      <c r="D367" s="24" t="s">
        <v>943</v>
      </c>
      <c r="E367" s="24" t="s">
        <v>944</v>
      </c>
      <c r="F367" s="24" t="s">
        <v>1040</v>
      </c>
      <c r="G367" s="24" t="s">
        <v>49</v>
      </c>
      <c r="H367" s="24" t="s">
        <v>1041</v>
      </c>
      <c r="I367" s="26" t="s">
        <v>51</v>
      </c>
      <c r="J367" s="26" t="s">
        <v>51</v>
      </c>
      <c r="K367" s="26" t="s">
        <v>51</v>
      </c>
      <c r="L367" s="26" t="s">
        <v>51</v>
      </c>
      <c r="M367" s="26">
        <v>0</v>
      </c>
      <c r="N367" s="24" t="s">
        <v>51</v>
      </c>
      <c r="O367" s="24" t="s">
        <v>52</v>
      </c>
      <c r="P367" s="24" t="s">
        <v>51</v>
      </c>
      <c r="Q367" s="26">
        <f t="shared" si="26"/>
        <v>2418.406144</v>
      </c>
      <c r="R367" s="26">
        <v>0</v>
      </c>
      <c r="S367" s="26">
        <v>1937.53</v>
      </c>
      <c r="T367" s="26">
        <v>0</v>
      </c>
      <c r="U367" s="24" t="s">
        <v>53</v>
      </c>
      <c r="V367" s="9">
        <f t="shared" si="24"/>
        <v>0</v>
      </c>
      <c r="W367" s="26">
        <v>414.54839999999996</v>
      </c>
      <c r="X367" s="24" t="s">
        <v>53</v>
      </c>
      <c r="Y367" s="9">
        <f t="shared" si="25"/>
        <v>66.327743999999996</v>
      </c>
      <c r="Z367" s="26">
        <v>0</v>
      </c>
      <c r="AA367" s="24" t="s">
        <v>53</v>
      </c>
      <c r="AB367" s="26">
        <v>0</v>
      </c>
      <c r="AC367" s="26">
        <v>0</v>
      </c>
      <c r="AD367" s="24" t="s">
        <v>53</v>
      </c>
      <c r="AE367" s="26">
        <v>0</v>
      </c>
      <c r="AF367" s="24">
        <v>0</v>
      </c>
      <c r="AG367" s="24" t="s">
        <v>53</v>
      </c>
      <c r="AH367" s="26">
        <v>0</v>
      </c>
      <c r="AI367" s="26">
        <v>0</v>
      </c>
      <c r="AJ367" s="24" t="s">
        <v>53</v>
      </c>
      <c r="AK367" s="26">
        <v>0</v>
      </c>
      <c r="AL367" s="26">
        <v>0</v>
      </c>
      <c r="AM367" s="25" t="s">
        <v>51</v>
      </c>
      <c r="AN367" s="24" t="s">
        <v>51</v>
      </c>
      <c r="AO367" s="25" t="s">
        <v>51</v>
      </c>
      <c r="AP367" s="24" t="s">
        <v>51</v>
      </c>
    </row>
    <row r="368" spans="1:42" s="27" customFormat="1" x14ac:dyDescent="0.25">
      <c r="A368" s="24" t="s">
        <v>460</v>
      </c>
      <c r="B368" s="28">
        <v>44842</v>
      </c>
      <c r="C368" s="24" t="s">
        <v>807</v>
      </c>
      <c r="D368" s="24" t="s">
        <v>943</v>
      </c>
      <c r="E368" s="24" t="s">
        <v>944</v>
      </c>
      <c r="F368" s="24" t="s">
        <v>1040</v>
      </c>
      <c r="G368" s="24" t="s">
        <v>63</v>
      </c>
      <c r="H368" s="24" t="s">
        <v>51</v>
      </c>
      <c r="I368" s="26" t="s">
        <v>1042</v>
      </c>
      <c r="J368" s="26" t="s">
        <v>51</v>
      </c>
      <c r="K368" s="26" t="s">
        <v>1043</v>
      </c>
      <c r="L368" s="26" t="s">
        <v>1031</v>
      </c>
      <c r="M368" s="26">
        <v>28.39</v>
      </c>
      <c r="N368" s="24" t="s">
        <v>66</v>
      </c>
      <c r="O368" s="24" t="s">
        <v>1044</v>
      </c>
      <c r="P368" s="24" t="s">
        <v>1045</v>
      </c>
      <c r="Q368" s="26">
        <f t="shared" si="26"/>
        <v>-13.58</v>
      </c>
      <c r="R368" s="26">
        <v>0</v>
      </c>
      <c r="S368" s="26">
        <v>-13.58</v>
      </c>
      <c r="T368" s="26">
        <v>0</v>
      </c>
      <c r="U368" s="24" t="s">
        <v>53</v>
      </c>
      <c r="V368" s="9">
        <f t="shared" si="24"/>
        <v>0</v>
      </c>
      <c r="W368" s="26">
        <v>0</v>
      </c>
      <c r="X368" s="24" t="s">
        <v>53</v>
      </c>
      <c r="Y368" s="9">
        <f t="shared" si="25"/>
        <v>0</v>
      </c>
      <c r="Z368" s="26">
        <v>0</v>
      </c>
      <c r="AA368" s="24" t="s">
        <v>53</v>
      </c>
      <c r="AB368" s="26">
        <v>0</v>
      </c>
      <c r="AC368" s="26">
        <v>0</v>
      </c>
      <c r="AD368" s="24" t="s">
        <v>53</v>
      </c>
      <c r="AE368" s="26">
        <v>0</v>
      </c>
      <c r="AF368" s="24">
        <v>0</v>
      </c>
      <c r="AG368" s="24" t="s">
        <v>53</v>
      </c>
      <c r="AH368" s="26">
        <v>0</v>
      </c>
      <c r="AI368" s="26">
        <v>0</v>
      </c>
      <c r="AJ368" s="24" t="s">
        <v>53</v>
      </c>
      <c r="AK368" s="26">
        <v>0</v>
      </c>
      <c r="AL368" s="26">
        <v>0</v>
      </c>
      <c r="AM368" s="25" t="s">
        <v>51</v>
      </c>
      <c r="AN368" s="24" t="s">
        <v>51</v>
      </c>
      <c r="AO368" s="25" t="s">
        <v>51</v>
      </c>
      <c r="AP368" s="24" t="s">
        <v>51</v>
      </c>
    </row>
    <row r="369" spans="1:42" s="27" customFormat="1" x14ac:dyDescent="0.25">
      <c r="A369" s="24" t="s">
        <v>463</v>
      </c>
      <c r="B369" s="28">
        <v>44842</v>
      </c>
      <c r="C369" s="24" t="s">
        <v>1596</v>
      </c>
      <c r="D369" s="24" t="s">
        <v>943</v>
      </c>
      <c r="E369" s="24" t="s">
        <v>1620</v>
      </c>
      <c r="F369" s="24" t="s">
        <v>1810</v>
      </c>
      <c r="G369" s="24" t="s">
        <v>49</v>
      </c>
      <c r="H369" s="24" t="s">
        <v>1811</v>
      </c>
      <c r="I369" s="26" t="s">
        <v>51</v>
      </c>
      <c r="J369" s="26" t="s">
        <v>51</v>
      </c>
      <c r="K369" s="26" t="s">
        <v>51</v>
      </c>
      <c r="L369" s="26" t="s">
        <v>51</v>
      </c>
      <c r="M369" s="26">
        <v>0</v>
      </c>
      <c r="N369" s="24" t="s">
        <v>51</v>
      </c>
      <c r="O369" s="24" t="s">
        <v>52</v>
      </c>
      <c r="P369" s="24" t="s">
        <v>51</v>
      </c>
      <c r="Q369" s="26">
        <f t="shared" si="26"/>
        <v>5533.0895600000013</v>
      </c>
      <c r="R369" s="26">
        <v>0</v>
      </c>
      <c r="S369" s="26">
        <v>3780.4197500000018</v>
      </c>
      <c r="T369" s="26">
        <v>0</v>
      </c>
      <c r="U369" s="24" t="s">
        <v>53</v>
      </c>
      <c r="V369" s="9">
        <f t="shared" si="24"/>
        <v>0</v>
      </c>
      <c r="W369" s="26">
        <v>1510.9222499999996</v>
      </c>
      <c r="X369" s="24" t="s">
        <v>54</v>
      </c>
      <c r="Y369" s="9">
        <f t="shared" si="25"/>
        <v>241.74755999999994</v>
      </c>
      <c r="Z369" s="26">
        <v>0</v>
      </c>
      <c r="AA369" s="24" t="s">
        <v>53</v>
      </c>
      <c r="AB369" s="26">
        <v>0</v>
      </c>
      <c r="AC369" s="26">
        <v>0</v>
      </c>
      <c r="AD369" s="24" t="s">
        <v>53</v>
      </c>
      <c r="AE369" s="26">
        <v>0</v>
      </c>
      <c r="AF369" s="24">
        <v>0</v>
      </c>
      <c r="AG369" s="24" t="s">
        <v>53</v>
      </c>
      <c r="AH369" s="26">
        <v>0</v>
      </c>
      <c r="AI369" s="26">
        <v>0</v>
      </c>
      <c r="AJ369" s="24" t="s">
        <v>53</v>
      </c>
      <c r="AK369" s="26">
        <v>0</v>
      </c>
      <c r="AL369" s="26">
        <v>0</v>
      </c>
      <c r="AM369" s="25" t="s">
        <v>51</v>
      </c>
      <c r="AN369" s="24" t="s">
        <v>51</v>
      </c>
      <c r="AO369" s="25" t="s">
        <v>51</v>
      </c>
      <c r="AP369" s="24" t="s">
        <v>51</v>
      </c>
    </row>
    <row r="370" spans="1:42" s="27" customFormat="1" x14ac:dyDescent="0.25">
      <c r="A370" s="24" t="s">
        <v>465</v>
      </c>
      <c r="B370" s="28">
        <v>44842</v>
      </c>
      <c r="C370" s="24" t="s">
        <v>1596</v>
      </c>
      <c r="D370" s="24" t="s">
        <v>943</v>
      </c>
      <c r="E370" s="24" t="s">
        <v>1620</v>
      </c>
      <c r="F370" s="24" t="s">
        <v>1810</v>
      </c>
      <c r="G370" s="24" t="s">
        <v>49</v>
      </c>
      <c r="H370" s="24" t="s">
        <v>1812</v>
      </c>
      <c r="I370" s="26" t="s">
        <v>51</v>
      </c>
      <c r="J370" s="26" t="s">
        <v>51</v>
      </c>
      <c r="K370" s="26" t="s">
        <v>51</v>
      </c>
      <c r="L370" s="26" t="s">
        <v>51</v>
      </c>
      <c r="M370" s="26">
        <v>0</v>
      </c>
      <c r="N370" s="24" t="s">
        <v>51</v>
      </c>
      <c r="O370" s="24" t="s">
        <v>1813</v>
      </c>
      <c r="P370" s="24" t="s">
        <v>1814</v>
      </c>
      <c r="Q370" s="26">
        <f t="shared" si="26"/>
        <v>12.4352</v>
      </c>
      <c r="R370" s="26">
        <v>0</v>
      </c>
      <c r="S370" s="26">
        <v>0</v>
      </c>
      <c r="T370" s="26">
        <v>10.72</v>
      </c>
      <c r="U370" s="24" t="s">
        <v>54</v>
      </c>
      <c r="V370" s="9">
        <f t="shared" si="24"/>
        <v>1.7152000000000001</v>
      </c>
      <c r="W370" s="26">
        <v>0</v>
      </c>
      <c r="X370" s="24" t="s">
        <v>53</v>
      </c>
      <c r="Y370" s="9">
        <f t="shared" si="25"/>
        <v>0</v>
      </c>
      <c r="Z370" s="26">
        <v>0</v>
      </c>
      <c r="AA370" s="24" t="s">
        <v>53</v>
      </c>
      <c r="AB370" s="26">
        <v>0</v>
      </c>
      <c r="AC370" s="26">
        <v>0</v>
      </c>
      <c r="AD370" s="24" t="s">
        <v>53</v>
      </c>
      <c r="AE370" s="26">
        <v>0</v>
      </c>
      <c r="AF370" s="24">
        <v>0</v>
      </c>
      <c r="AG370" s="24" t="s">
        <v>53</v>
      </c>
      <c r="AH370" s="26">
        <v>0</v>
      </c>
      <c r="AI370" s="26">
        <v>0</v>
      </c>
      <c r="AJ370" s="24" t="s">
        <v>53</v>
      </c>
      <c r="AK370" s="26">
        <v>0</v>
      </c>
      <c r="AL370" s="26">
        <v>0</v>
      </c>
      <c r="AM370" s="25" t="s">
        <v>51</v>
      </c>
      <c r="AN370" s="24" t="s">
        <v>51</v>
      </c>
      <c r="AO370" s="25" t="s">
        <v>51</v>
      </c>
      <c r="AP370" s="24" t="s">
        <v>51</v>
      </c>
    </row>
    <row r="371" spans="1:42" s="27" customFormat="1" x14ac:dyDescent="0.25">
      <c r="A371" s="24" t="s">
        <v>467</v>
      </c>
      <c r="B371" s="28">
        <v>44842</v>
      </c>
      <c r="C371" s="24" t="s">
        <v>1596</v>
      </c>
      <c r="D371" s="24" t="s">
        <v>943</v>
      </c>
      <c r="E371" s="24" t="s">
        <v>1620</v>
      </c>
      <c r="F371" s="24" t="s">
        <v>1810</v>
      </c>
      <c r="G371" s="24" t="s">
        <v>49</v>
      </c>
      <c r="H371" s="24" t="s">
        <v>1815</v>
      </c>
      <c r="I371" s="26" t="s">
        <v>51</v>
      </c>
      <c r="J371" s="26" t="s">
        <v>51</v>
      </c>
      <c r="K371" s="26" t="s">
        <v>51</v>
      </c>
      <c r="L371" s="26" t="s">
        <v>51</v>
      </c>
      <c r="M371" s="26">
        <v>0</v>
      </c>
      <c r="N371" s="24" t="s">
        <v>51</v>
      </c>
      <c r="O371" s="24" t="s">
        <v>52</v>
      </c>
      <c r="P371" s="24" t="s">
        <v>51</v>
      </c>
      <c r="Q371" s="26">
        <f t="shared" si="26"/>
        <v>1508.0487440000002</v>
      </c>
      <c r="R371" s="26">
        <v>0</v>
      </c>
      <c r="S371" s="26">
        <v>980.60440000000028</v>
      </c>
      <c r="T371" s="26">
        <v>0</v>
      </c>
      <c r="U371" s="24" t="s">
        <v>53</v>
      </c>
      <c r="V371" s="9">
        <f t="shared" si="24"/>
        <v>0</v>
      </c>
      <c r="W371" s="26">
        <v>454.6934</v>
      </c>
      <c r="X371" s="24" t="s">
        <v>53</v>
      </c>
      <c r="Y371" s="9">
        <f t="shared" si="25"/>
        <v>72.750944000000004</v>
      </c>
      <c r="Z371" s="26">
        <v>0</v>
      </c>
      <c r="AA371" s="24" t="s">
        <v>53</v>
      </c>
      <c r="AB371" s="26">
        <v>0</v>
      </c>
      <c r="AC371" s="26">
        <v>0</v>
      </c>
      <c r="AD371" s="24" t="s">
        <v>53</v>
      </c>
      <c r="AE371" s="26">
        <v>0</v>
      </c>
      <c r="AF371" s="24">
        <v>0</v>
      </c>
      <c r="AG371" s="24" t="s">
        <v>53</v>
      </c>
      <c r="AH371" s="26">
        <v>0</v>
      </c>
      <c r="AI371" s="26">
        <v>0</v>
      </c>
      <c r="AJ371" s="24" t="s">
        <v>53</v>
      </c>
      <c r="AK371" s="26">
        <v>0</v>
      </c>
      <c r="AL371" s="26">
        <v>0</v>
      </c>
      <c r="AM371" s="25" t="s">
        <v>51</v>
      </c>
      <c r="AN371" s="24" t="s">
        <v>51</v>
      </c>
      <c r="AO371" s="25" t="s">
        <v>51</v>
      </c>
      <c r="AP371" s="24" t="s">
        <v>51</v>
      </c>
    </row>
    <row r="372" spans="1:42" s="1" customFormat="1" x14ac:dyDescent="0.25">
      <c r="A372" s="24" t="s">
        <v>471</v>
      </c>
      <c r="B372" s="2">
        <v>44842</v>
      </c>
      <c r="C372" s="3" t="s">
        <v>807</v>
      </c>
      <c r="D372" s="3" t="s">
        <v>237</v>
      </c>
      <c r="E372" s="3" t="s">
        <v>238</v>
      </c>
      <c r="F372" s="3" t="s">
        <v>824</v>
      </c>
      <c r="G372" s="3" t="s">
        <v>49</v>
      </c>
      <c r="H372" s="3" t="s">
        <v>432</v>
      </c>
      <c r="I372" s="9" t="s">
        <v>51</v>
      </c>
      <c r="J372" s="9" t="s">
        <v>51</v>
      </c>
      <c r="K372" s="9" t="s">
        <v>51</v>
      </c>
      <c r="L372" s="9" t="s">
        <v>51</v>
      </c>
      <c r="M372" s="9">
        <v>0</v>
      </c>
      <c r="N372" s="3" t="s">
        <v>51</v>
      </c>
      <c r="O372" s="3" t="s">
        <v>52</v>
      </c>
      <c r="P372" s="3" t="s">
        <v>51</v>
      </c>
      <c r="Q372" s="9">
        <v>5830.0622499999999</v>
      </c>
      <c r="R372" s="9">
        <v>0</v>
      </c>
      <c r="S372" s="9">
        <v>4328.3790999999992</v>
      </c>
      <c r="T372" s="9">
        <v>0</v>
      </c>
      <c r="U372" s="3" t="s">
        <v>53</v>
      </c>
      <c r="V372" s="9">
        <f t="shared" si="24"/>
        <v>0</v>
      </c>
      <c r="W372" s="9">
        <v>1294.5544500000003</v>
      </c>
      <c r="X372" s="3" t="s">
        <v>54</v>
      </c>
      <c r="Y372" s="9">
        <f t="shared" si="25"/>
        <v>207.12871200000006</v>
      </c>
      <c r="Z372" s="9">
        <v>0</v>
      </c>
      <c r="AA372" s="3" t="s">
        <v>53</v>
      </c>
      <c r="AB372" s="9">
        <v>0</v>
      </c>
      <c r="AC372" s="9">
        <v>0</v>
      </c>
      <c r="AD372" s="3" t="s">
        <v>53</v>
      </c>
      <c r="AE372" s="9">
        <v>0</v>
      </c>
      <c r="AF372" s="3">
        <v>0</v>
      </c>
      <c r="AG372" s="3" t="s">
        <v>53</v>
      </c>
      <c r="AH372" s="9">
        <v>0</v>
      </c>
      <c r="AI372" s="9">
        <v>0</v>
      </c>
      <c r="AJ372" s="3" t="s">
        <v>53</v>
      </c>
      <c r="AK372" s="9">
        <v>0</v>
      </c>
      <c r="AL372" s="9">
        <v>0</v>
      </c>
      <c r="AM372" s="18" t="s">
        <v>51</v>
      </c>
      <c r="AN372" s="3" t="s">
        <v>51</v>
      </c>
      <c r="AO372" s="18" t="s">
        <v>51</v>
      </c>
      <c r="AP372" s="3" t="s">
        <v>51</v>
      </c>
    </row>
    <row r="373" spans="1:42" s="1" customFormat="1" x14ac:dyDescent="0.25">
      <c r="A373" s="24" t="s">
        <v>473</v>
      </c>
      <c r="B373" s="2">
        <v>44842</v>
      </c>
      <c r="C373" s="3" t="s">
        <v>807</v>
      </c>
      <c r="D373" s="3" t="s">
        <v>832</v>
      </c>
      <c r="E373" s="3" t="s">
        <v>151</v>
      </c>
      <c r="F373" s="3" t="s">
        <v>489</v>
      </c>
      <c r="G373" s="3" t="s">
        <v>49</v>
      </c>
      <c r="H373" s="3" t="s">
        <v>434</v>
      </c>
      <c r="I373" s="9" t="s">
        <v>51</v>
      </c>
      <c r="J373" s="9" t="s">
        <v>51</v>
      </c>
      <c r="K373" s="9" t="s">
        <v>51</v>
      </c>
      <c r="L373" s="9" t="s">
        <v>51</v>
      </c>
      <c r="M373" s="9">
        <v>0</v>
      </c>
      <c r="N373" s="3" t="s">
        <v>51</v>
      </c>
      <c r="O373" s="3" t="s">
        <v>52</v>
      </c>
      <c r="P373" s="3" t="s">
        <v>51</v>
      </c>
      <c r="Q373" s="9">
        <v>16664.509850000006</v>
      </c>
      <c r="R373" s="9">
        <v>0</v>
      </c>
      <c r="S373" s="9">
        <v>12423.470900000002</v>
      </c>
      <c r="T373" s="9">
        <v>0</v>
      </c>
      <c r="U373" s="3" t="s">
        <v>53</v>
      </c>
      <c r="V373" s="9">
        <f t="shared" si="24"/>
        <v>0</v>
      </c>
      <c r="W373" s="9">
        <v>3656.068150000001</v>
      </c>
      <c r="X373" s="3" t="s">
        <v>54</v>
      </c>
      <c r="Y373" s="9">
        <f t="shared" si="25"/>
        <v>584.97090400000013</v>
      </c>
      <c r="Z373" s="9">
        <v>0</v>
      </c>
      <c r="AA373" s="3" t="s">
        <v>53</v>
      </c>
      <c r="AB373" s="9">
        <v>0</v>
      </c>
      <c r="AC373" s="9">
        <v>0</v>
      </c>
      <c r="AD373" s="3" t="s">
        <v>53</v>
      </c>
      <c r="AE373" s="9">
        <v>0</v>
      </c>
      <c r="AF373" s="3">
        <v>0</v>
      </c>
      <c r="AG373" s="3" t="s">
        <v>53</v>
      </c>
      <c r="AH373" s="9">
        <v>0</v>
      </c>
      <c r="AI373" s="9">
        <v>0</v>
      </c>
      <c r="AJ373" s="3" t="s">
        <v>53</v>
      </c>
      <c r="AK373" s="9">
        <v>0</v>
      </c>
      <c r="AL373" s="9">
        <v>0</v>
      </c>
      <c r="AM373" s="18" t="s">
        <v>51</v>
      </c>
      <c r="AN373" s="3" t="s">
        <v>51</v>
      </c>
      <c r="AO373" s="18" t="s">
        <v>51</v>
      </c>
      <c r="AP373" s="3" t="s">
        <v>51</v>
      </c>
    </row>
    <row r="374" spans="1:42" s="27" customFormat="1" x14ac:dyDescent="0.25">
      <c r="A374" s="24" t="s">
        <v>475</v>
      </c>
      <c r="B374" s="28">
        <v>44842</v>
      </c>
      <c r="C374" s="24" t="s">
        <v>1596</v>
      </c>
      <c r="D374" s="24" t="s">
        <v>832</v>
      </c>
      <c r="E374" s="24" t="s">
        <v>1627</v>
      </c>
      <c r="F374" s="24" t="s">
        <v>1816</v>
      </c>
      <c r="G374" s="24" t="s">
        <v>49</v>
      </c>
      <c r="H374" s="24" t="s">
        <v>1817</v>
      </c>
      <c r="I374" s="26" t="s">
        <v>51</v>
      </c>
      <c r="J374" s="26" t="s">
        <v>51</v>
      </c>
      <c r="K374" s="26" t="s">
        <v>51</v>
      </c>
      <c r="L374" s="26" t="s">
        <v>51</v>
      </c>
      <c r="M374" s="26">
        <v>0</v>
      </c>
      <c r="N374" s="24" t="s">
        <v>51</v>
      </c>
      <c r="O374" s="24" t="s">
        <v>52</v>
      </c>
      <c r="P374" s="24" t="s">
        <v>51</v>
      </c>
      <c r="Q374" s="26">
        <f>+S374+T374+V374+W374+Y374+Z374+AB374+AC374+AE374</f>
        <v>456.01679999999999</v>
      </c>
      <c r="R374" s="26">
        <v>0</v>
      </c>
      <c r="S374" s="26">
        <v>144.86999999999995</v>
      </c>
      <c r="T374" s="26">
        <v>0</v>
      </c>
      <c r="U374" s="24" t="s">
        <v>53</v>
      </c>
      <c r="V374" s="9">
        <f t="shared" si="24"/>
        <v>0</v>
      </c>
      <c r="W374" s="26">
        <v>268.23</v>
      </c>
      <c r="X374" s="24" t="s">
        <v>53</v>
      </c>
      <c r="Y374" s="9">
        <f t="shared" si="25"/>
        <v>42.916800000000002</v>
      </c>
      <c r="Z374" s="26">
        <v>0</v>
      </c>
      <c r="AA374" s="24" t="s">
        <v>53</v>
      </c>
      <c r="AB374" s="26">
        <v>0</v>
      </c>
      <c r="AC374" s="26">
        <v>0</v>
      </c>
      <c r="AD374" s="24" t="s">
        <v>53</v>
      </c>
      <c r="AE374" s="26">
        <v>0</v>
      </c>
      <c r="AF374" s="24">
        <v>0</v>
      </c>
      <c r="AG374" s="24" t="s">
        <v>53</v>
      </c>
      <c r="AH374" s="26">
        <v>0</v>
      </c>
      <c r="AI374" s="26">
        <v>0</v>
      </c>
      <c r="AJ374" s="24" t="s">
        <v>53</v>
      </c>
      <c r="AK374" s="26">
        <v>0</v>
      </c>
      <c r="AL374" s="26">
        <v>0</v>
      </c>
      <c r="AM374" s="25" t="s">
        <v>51</v>
      </c>
      <c r="AN374" s="24" t="s">
        <v>51</v>
      </c>
      <c r="AO374" s="25" t="s">
        <v>51</v>
      </c>
      <c r="AP374" s="24" t="s">
        <v>51</v>
      </c>
    </row>
    <row r="375" spans="1:42" s="1" customFormat="1" x14ac:dyDescent="0.25">
      <c r="A375" s="24" t="s">
        <v>2016</v>
      </c>
      <c r="B375" s="2">
        <v>44842</v>
      </c>
      <c r="C375" s="3" t="s">
        <v>807</v>
      </c>
      <c r="D375" s="3" t="s">
        <v>833</v>
      </c>
      <c r="E375" s="3" t="s">
        <v>201</v>
      </c>
      <c r="F375" s="3" t="s">
        <v>821</v>
      </c>
      <c r="G375" s="3" t="s">
        <v>49</v>
      </c>
      <c r="H375" s="3" t="s">
        <v>436</v>
      </c>
      <c r="I375" s="9" t="s">
        <v>51</v>
      </c>
      <c r="J375" s="9" t="s">
        <v>51</v>
      </c>
      <c r="K375" s="9" t="s">
        <v>51</v>
      </c>
      <c r="L375" s="9" t="s">
        <v>51</v>
      </c>
      <c r="M375" s="9">
        <v>0</v>
      </c>
      <c r="N375" s="3" t="s">
        <v>51</v>
      </c>
      <c r="O375" s="3" t="s">
        <v>52</v>
      </c>
      <c r="P375" s="3" t="s">
        <v>51</v>
      </c>
      <c r="Q375" s="9">
        <v>3309.6517500000004</v>
      </c>
      <c r="R375" s="9">
        <v>0</v>
      </c>
      <c r="S375" s="9">
        <v>2525.6621000000005</v>
      </c>
      <c r="T375" s="9">
        <v>0</v>
      </c>
      <c r="U375" s="3" t="s">
        <v>53</v>
      </c>
      <c r="V375" s="9">
        <f t="shared" si="24"/>
        <v>0</v>
      </c>
      <c r="W375" s="9">
        <v>675.85305000000005</v>
      </c>
      <c r="X375" s="3" t="s">
        <v>54</v>
      </c>
      <c r="Y375" s="9">
        <f t="shared" si="25"/>
        <v>108.13648800000001</v>
      </c>
      <c r="Z375" s="9">
        <v>0</v>
      </c>
      <c r="AA375" s="3" t="s">
        <v>53</v>
      </c>
      <c r="AB375" s="9">
        <v>0</v>
      </c>
      <c r="AC375" s="9">
        <v>0</v>
      </c>
      <c r="AD375" s="3" t="s">
        <v>53</v>
      </c>
      <c r="AE375" s="9">
        <v>0</v>
      </c>
      <c r="AF375" s="3">
        <v>0</v>
      </c>
      <c r="AG375" s="3" t="s">
        <v>53</v>
      </c>
      <c r="AH375" s="9">
        <v>0</v>
      </c>
      <c r="AI375" s="9">
        <v>0</v>
      </c>
      <c r="AJ375" s="3" t="s">
        <v>53</v>
      </c>
      <c r="AK375" s="9">
        <v>0</v>
      </c>
      <c r="AL375" s="9">
        <v>0</v>
      </c>
      <c r="AM375" s="18" t="s">
        <v>51</v>
      </c>
      <c r="AN375" s="3" t="s">
        <v>51</v>
      </c>
      <c r="AO375" s="18" t="s">
        <v>51</v>
      </c>
      <c r="AP375" s="3" t="s">
        <v>51</v>
      </c>
    </row>
    <row r="376" spans="1:42" s="1" customFormat="1" x14ac:dyDescent="0.25">
      <c r="A376" s="24" t="s">
        <v>477</v>
      </c>
      <c r="B376" s="2">
        <v>44842</v>
      </c>
      <c r="C376" s="3" t="s">
        <v>807</v>
      </c>
      <c r="D376" s="3" t="s">
        <v>834</v>
      </c>
      <c r="E376" s="3" t="s">
        <v>80</v>
      </c>
      <c r="F376" s="3" t="s">
        <v>412</v>
      </c>
      <c r="G376" s="3" t="s">
        <v>49</v>
      </c>
      <c r="H376" s="3" t="s">
        <v>410</v>
      </c>
      <c r="I376" s="9" t="s">
        <v>51</v>
      </c>
      <c r="J376" s="9" t="s">
        <v>51</v>
      </c>
      <c r="K376" s="9" t="s">
        <v>51</v>
      </c>
      <c r="L376" s="9" t="s">
        <v>51</v>
      </c>
      <c r="M376" s="9">
        <v>0</v>
      </c>
      <c r="N376" s="3" t="s">
        <v>51</v>
      </c>
      <c r="O376" s="3" t="s">
        <v>52</v>
      </c>
      <c r="P376" s="3" t="s">
        <v>51</v>
      </c>
      <c r="Q376" s="9">
        <v>461.05134999999996</v>
      </c>
      <c r="R376" s="9">
        <v>0</v>
      </c>
      <c r="S376" s="9">
        <v>313.36014999999998</v>
      </c>
      <c r="T376" s="9">
        <v>0</v>
      </c>
      <c r="U376" s="3" t="s">
        <v>53</v>
      </c>
      <c r="V376" s="9">
        <f t="shared" si="24"/>
        <v>0</v>
      </c>
      <c r="W376" s="9">
        <v>127.32</v>
      </c>
      <c r="X376" s="3" t="s">
        <v>54</v>
      </c>
      <c r="Y376" s="9">
        <f t="shared" si="25"/>
        <v>20.371199999999998</v>
      </c>
      <c r="Z376" s="9">
        <v>0</v>
      </c>
      <c r="AA376" s="3" t="s">
        <v>53</v>
      </c>
      <c r="AB376" s="9">
        <v>0</v>
      </c>
      <c r="AC376" s="9">
        <v>0</v>
      </c>
      <c r="AD376" s="3" t="s">
        <v>53</v>
      </c>
      <c r="AE376" s="9">
        <v>0</v>
      </c>
      <c r="AF376" s="3">
        <v>0</v>
      </c>
      <c r="AG376" s="3" t="s">
        <v>53</v>
      </c>
      <c r="AH376" s="9">
        <v>0</v>
      </c>
      <c r="AI376" s="9">
        <v>0</v>
      </c>
      <c r="AJ376" s="3" t="s">
        <v>53</v>
      </c>
      <c r="AK376" s="9">
        <v>0</v>
      </c>
      <c r="AL376" s="9">
        <v>0</v>
      </c>
      <c r="AM376" s="18" t="s">
        <v>51</v>
      </c>
      <c r="AN376" s="3" t="s">
        <v>51</v>
      </c>
      <c r="AO376" s="18" t="s">
        <v>51</v>
      </c>
      <c r="AP376" s="3" t="s">
        <v>51</v>
      </c>
    </row>
    <row r="377" spans="1:42" s="1" customFormat="1" x14ac:dyDescent="0.25">
      <c r="A377" s="24" t="s">
        <v>479</v>
      </c>
      <c r="B377" s="2">
        <v>44842</v>
      </c>
      <c r="C377" s="3" t="s">
        <v>807</v>
      </c>
      <c r="D377" s="3" t="s">
        <v>834</v>
      </c>
      <c r="E377" s="3" t="s">
        <v>80</v>
      </c>
      <c r="F377" s="3" t="s">
        <v>412</v>
      </c>
      <c r="G377" s="3" t="s">
        <v>49</v>
      </c>
      <c r="H377" s="3" t="s">
        <v>413</v>
      </c>
      <c r="I377" s="9" t="s">
        <v>51</v>
      </c>
      <c r="J377" s="9" t="s">
        <v>51</v>
      </c>
      <c r="K377" s="9" t="s">
        <v>51</v>
      </c>
      <c r="L377" s="9" t="s">
        <v>51</v>
      </c>
      <c r="M377" s="9">
        <v>0</v>
      </c>
      <c r="N377" s="3" t="s">
        <v>51</v>
      </c>
      <c r="O377" s="3" t="s">
        <v>126</v>
      </c>
      <c r="P377" s="3" t="s">
        <v>127</v>
      </c>
      <c r="Q377" s="9">
        <v>82.273650000000004</v>
      </c>
      <c r="R377" s="9">
        <v>0</v>
      </c>
      <c r="S377" s="9">
        <v>82.273650000000004</v>
      </c>
      <c r="T377" s="9">
        <v>0</v>
      </c>
      <c r="U377" s="3" t="s">
        <v>53</v>
      </c>
      <c r="V377" s="9">
        <f t="shared" si="24"/>
        <v>0</v>
      </c>
      <c r="W377" s="9">
        <v>0</v>
      </c>
      <c r="X377" s="3" t="s">
        <v>53</v>
      </c>
      <c r="Y377" s="9">
        <f t="shared" si="25"/>
        <v>0</v>
      </c>
      <c r="Z377" s="9">
        <v>0</v>
      </c>
      <c r="AA377" s="3" t="s">
        <v>53</v>
      </c>
      <c r="AB377" s="9">
        <v>0</v>
      </c>
      <c r="AC377" s="9">
        <v>0</v>
      </c>
      <c r="AD377" s="3" t="s">
        <v>53</v>
      </c>
      <c r="AE377" s="9">
        <v>0</v>
      </c>
      <c r="AF377" s="3">
        <v>0</v>
      </c>
      <c r="AG377" s="3" t="s">
        <v>53</v>
      </c>
      <c r="AH377" s="9">
        <v>0</v>
      </c>
      <c r="AI377" s="9">
        <v>0</v>
      </c>
      <c r="AJ377" s="3" t="s">
        <v>53</v>
      </c>
      <c r="AK377" s="9">
        <v>0</v>
      </c>
      <c r="AL377" s="9">
        <v>0</v>
      </c>
      <c r="AM377" s="18" t="s">
        <v>51</v>
      </c>
      <c r="AN377" s="3" t="s">
        <v>51</v>
      </c>
      <c r="AO377" s="18" t="s">
        <v>51</v>
      </c>
      <c r="AP377" s="3" t="s">
        <v>51</v>
      </c>
    </row>
    <row r="378" spans="1:42" s="1" customFormat="1" x14ac:dyDescent="0.25">
      <c r="A378" s="24" t="s">
        <v>484</v>
      </c>
      <c r="B378" s="2">
        <v>44842</v>
      </c>
      <c r="C378" s="3" t="s">
        <v>807</v>
      </c>
      <c r="D378" s="3" t="s">
        <v>834</v>
      </c>
      <c r="E378" s="3" t="s">
        <v>80</v>
      </c>
      <c r="F378" s="3" t="s">
        <v>412</v>
      </c>
      <c r="G378" s="3" t="s">
        <v>49</v>
      </c>
      <c r="H378" s="3" t="s">
        <v>415</v>
      </c>
      <c r="I378" s="9" t="s">
        <v>51</v>
      </c>
      <c r="J378" s="9" t="s">
        <v>51</v>
      </c>
      <c r="K378" s="9" t="s">
        <v>51</v>
      </c>
      <c r="L378" s="9" t="s">
        <v>51</v>
      </c>
      <c r="M378" s="9">
        <v>0</v>
      </c>
      <c r="N378" s="3" t="s">
        <v>51</v>
      </c>
      <c r="O378" s="3" t="s">
        <v>52</v>
      </c>
      <c r="P378" s="3" t="s">
        <v>51</v>
      </c>
      <c r="Q378" s="9">
        <v>16152.422099999991</v>
      </c>
      <c r="R378" s="9">
        <v>0</v>
      </c>
      <c r="S378" s="9">
        <v>12358.225349999993</v>
      </c>
      <c r="T378" s="9">
        <v>0</v>
      </c>
      <c r="U378" s="3" t="s">
        <v>53</v>
      </c>
      <c r="V378" s="9">
        <f t="shared" si="24"/>
        <v>0</v>
      </c>
      <c r="W378" s="9">
        <v>3270.85905</v>
      </c>
      <c r="X378" s="3" t="s">
        <v>53</v>
      </c>
      <c r="Y378" s="9">
        <f t="shared" si="25"/>
        <v>523.33744799999999</v>
      </c>
      <c r="Z378" s="9">
        <v>0</v>
      </c>
      <c r="AA378" s="3" t="s">
        <v>53</v>
      </c>
      <c r="AB378" s="9">
        <v>0</v>
      </c>
      <c r="AC378" s="9">
        <v>0</v>
      </c>
      <c r="AD378" s="3" t="s">
        <v>53</v>
      </c>
      <c r="AE378" s="9">
        <v>0</v>
      </c>
      <c r="AF378" s="3">
        <v>0</v>
      </c>
      <c r="AG378" s="3" t="s">
        <v>53</v>
      </c>
      <c r="AH378" s="9">
        <v>0</v>
      </c>
      <c r="AI378" s="9">
        <v>0</v>
      </c>
      <c r="AJ378" s="3" t="s">
        <v>53</v>
      </c>
      <c r="AK378" s="9">
        <v>0</v>
      </c>
      <c r="AL378" s="9">
        <v>0</v>
      </c>
      <c r="AM378" s="18" t="s">
        <v>51</v>
      </c>
      <c r="AN378" s="3" t="s">
        <v>51</v>
      </c>
      <c r="AO378" s="18" t="s">
        <v>51</v>
      </c>
      <c r="AP378" s="3" t="s">
        <v>51</v>
      </c>
    </row>
    <row r="379" spans="1:42" s="27" customFormat="1" x14ac:dyDescent="0.25">
      <c r="A379" s="24" t="s">
        <v>486</v>
      </c>
      <c r="B379" s="28">
        <v>44842</v>
      </c>
      <c r="C379" s="24" t="s">
        <v>807</v>
      </c>
      <c r="D379" s="24" t="s">
        <v>927</v>
      </c>
      <c r="E379" s="24" t="s">
        <v>928</v>
      </c>
      <c r="F379" s="24" t="s">
        <v>1032</v>
      </c>
      <c r="G379" s="24" t="s">
        <v>49</v>
      </c>
      <c r="H379" s="24" t="s">
        <v>1033</v>
      </c>
      <c r="I379" s="26" t="s">
        <v>51</v>
      </c>
      <c r="J379" s="26" t="s">
        <v>51</v>
      </c>
      <c r="K379" s="26" t="s">
        <v>51</v>
      </c>
      <c r="L379" s="26" t="s">
        <v>51</v>
      </c>
      <c r="M379" s="26">
        <v>0</v>
      </c>
      <c r="N379" s="24" t="s">
        <v>51</v>
      </c>
      <c r="O379" s="24" t="s">
        <v>52</v>
      </c>
      <c r="P379" s="24" t="s">
        <v>51</v>
      </c>
      <c r="Q379" s="26">
        <f>+S379+T379+V379+W379+Y379+Z379+AB379+AC379+AE379</f>
        <v>7411.5375999999997</v>
      </c>
      <c r="R379" s="26">
        <v>0</v>
      </c>
      <c r="S379" s="26">
        <v>6609.27</v>
      </c>
      <c r="T379" s="26">
        <v>0</v>
      </c>
      <c r="U379" s="24" t="s">
        <v>53</v>
      </c>
      <c r="V379" s="9">
        <f t="shared" si="24"/>
        <v>0</v>
      </c>
      <c r="W379" s="26">
        <v>691.61</v>
      </c>
      <c r="X379" s="24" t="s">
        <v>53</v>
      </c>
      <c r="Y379" s="9">
        <f t="shared" si="25"/>
        <v>110.6576</v>
      </c>
      <c r="Z379" s="26">
        <v>0</v>
      </c>
      <c r="AA379" s="24" t="s">
        <v>53</v>
      </c>
      <c r="AB379" s="26">
        <v>0</v>
      </c>
      <c r="AC379" s="26">
        <v>0</v>
      </c>
      <c r="AD379" s="24" t="s">
        <v>53</v>
      </c>
      <c r="AE379" s="26">
        <v>0</v>
      </c>
      <c r="AF379" s="24">
        <v>0</v>
      </c>
      <c r="AG379" s="24" t="s">
        <v>53</v>
      </c>
      <c r="AH379" s="26">
        <v>0</v>
      </c>
      <c r="AI379" s="26">
        <v>0</v>
      </c>
      <c r="AJ379" s="24" t="s">
        <v>53</v>
      </c>
      <c r="AK379" s="26">
        <v>0</v>
      </c>
      <c r="AL379" s="26">
        <v>0</v>
      </c>
      <c r="AM379" s="25" t="s">
        <v>51</v>
      </c>
      <c r="AN379" s="24" t="s">
        <v>51</v>
      </c>
      <c r="AO379" s="25" t="s">
        <v>51</v>
      </c>
      <c r="AP379" s="24" t="s">
        <v>51</v>
      </c>
    </row>
    <row r="380" spans="1:42" s="1" customFormat="1" x14ac:dyDescent="0.25">
      <c r="A380" s="24" t="s">
        <v>488</v>
      </c>
      <c r="B380" s="2">
        <v>44842</v>
      </c>
      <c r="C380" s="3" t="s">
        <v>807</v>
      </c>
      <c r="D380" s="3" t="s">
        <v>848</v>
      </c>
      <c r="E380" s="3" t="s">
        <v>91</v>
      </c>
      <c r="F380" s="3" t="s">
        <v>419</v>
      </c>
      <c r="G380" s="3" t="s">
        <v>49</v>
      </c>
      <c r="H380" s="3" t="s">
        <v>417</v>
      </c>
      <c r="I380" s="9" t="s">
        <v>51</v>
      </c>
      <c r="J380" s="9" t="s">
        <v>51</v>
      </c>
      <c r="K380" s="9" t="s">
        <v>51</v>
      </c>
      <c r="L380" s="9" t="s">
        <v>51</v>
      </c>
      <c r="M380" s="9">
        <v>0</v>
      </c>
      <c r="N380" s="3" t="s">
        <v>51</v>
      </c>
      <c r="O380" s="3" t="s">
        <v>52</v>
      </c>
      <c r="P380" s="3" t="s">
        <v>51</v>
      </c>
      <c r="Q380" s="9">
        <v>9989.7646499999992</v>
      </c>
      <c r="R380" s="9">
        <v>0</v>
      </c>
      <c r="S380" s="9">
        <v>7071.2253500000006</v>
      </c>
      <c r="T380" s="9">
        <v>0</v>
      </c>
      <c r="U380" s="3" t="s">
        <v>53</v>
      </c>
      <c r="V380" s="9">
        <f t="shared" si="24"/>
        <v>0</v>
      </c>
      <c r="W380" s="9">
        <v>2515.9820999999997</v>
      </c>
      <c r="X380" s="3" t="s">
        <v>54</v>
      </c>
      <c r="Y380" s="9">
        <f t="shared" si="25"/>
        <v>402.55713599999996</v>
      </c>
      <c r="Z380" s="9">
        <v>0</v>
      </c>
      <c r="AA380" s="3" t="s">
        <v>53</v>
      </c>
      <c r="AB380" s="9">
        <v>0</v>
      </c>
      <c r="AC380" s="9">
        <v>0</v>
      </c>
      <c r="AD380" s="3" t="s">
        <v>53</v>
      </c>
      <c r="AE380" s="9">
        <v>0</v>
      </c>
      <c r="AF380" s="3">
        <v>0</v>
      </c>
      <c r="AG380" s="3" t="s">
        <v>53</v>
      </c>
      <c r="AH380" s="9">
        <v>0</v>
      </c>
      <c r="AI380" s="9">
        <v>0</v>
      </c>
      <c r="AJ380" s="3" t="s">
        <v>53</v>
      </c>
      <c r="AK380" s="9">
        <v>0</v>
      </c>
      <c r="AL380" s="9">
        <v>0</v>
      </c>
      <c r="AM380" s="18" t="s">
        <v>51</v>
      </c>
      <c r="AN380" s="3" t="s">
        <v>51</v>
      </c>
      <c r="AO380" s="18" t="s">
        <v>51</v>
      </c>
      <c r="AP380" s="3" t="s">
        <v>51</v>
      </c>
    </row>
    <row r="381" spans="1:42" s="1" customFormat="1" x14ac:dyDescent="0.25">
      <c r="A381" s="24" t="s">
        <v>493</v>
      </c>
      <c r="B381" s="2">
        <v>44842</v>
      </c>
      <c r="C381" s="3" t="s">
        <v>807</v>
      </c>
      <c r="D381" s="3" t="s">
        <v>848</v>
      </c>
      <c r="E381" s="3" t="s">
        <v>91</v>
      </c>
      <c r="F381" s="3" t="s">
        <v>419</v>
      </c>
      <c r="G381" s="3" t="s">
        <v>49</v>
      </c>
      <c r="H381" s="3" t="s">
        <v>420</v>
      </c>
      <c r="I381" s="9" t="s">
        <v>51</v>
      </c>
      <c r="J381" s="9" t="s">
        <v>51</v>
      </c>
      <c r="K381" s="9" t="s">
        <v>51</v>
      </c>
      <c r="L381" s="9" t="s">
        <v>51</v>
      </c>
      <c r="M381" s="9">
        <v>0</v>
      </c>
      <c r="N381" s="3" t="s">
        <v>51</v>
      </c>
      <c r="O381" s="3" t="s">
        <v>421</v>
      </c>
      <c r="P381" s="3" t="s">
        <v>422</v>
      </c>
      <c r="Q381" s="9">
        <v>145.44524999999999</v>
      </c>
      <c r="R381" s="9">
        <v>0</v>
      </c>
      <c r="S381" s="9">
        <v>145.44524999999999</v>
      </c>
      <c r="T381" s="9">
        <v>0</v>
      </c>
      <c r="U381" s="3" t="s">
        <v>53</v>
      </c>
      <c r="V381" s="9">
        <f t="shared" si="24"/>
        <v>0</v>
      </c>
      <c r="W381" s="9">
        <v>0</v>
      </c>
      <c r="X381" s="3" t="s">
        <v>53</v>
      </c>
      <c r="Y381" s="9">
        <f t="shared" si="25"/>
        <v>0</v>
      </c>
      <c r="Z381" s="9">
        <v>0</v>
      </c>
      <c r="AA381" s="3" t="s">
        <v>53</v>
      </c>
      <c r="AB381" s="9">
        <v>0</v>
      </c>
      <c r="AC381" s="9">
        <v>0</v>
      </c>
      <c r="AD381" s="3" t="s">
        <v>53</v>
      </c>
      <c r="AE381" s="9">
        <v>0</v>
      </c>
      <c r="AF381" s="3">
        <v>0</v>
      </c>
      <c r="AG381" s="3" t="s">
        <v>53</v>
      </c>
      <c r="AH381" s="9">
        <v>0</v>
      </c>
      <c r="AI381" s="9">
        <v>0</v>
      </c>
      <c r="AJ381" s="3" t="s">
        <v>53</v>
      </c>
      <c r="AK381" s="9">
        <v>0</v>
      </c>
      <c r="AL381" s="9">
        <v>0</v>
      </c>
      <c r="AM381" s="18" t="s">
        <v>51</v>
      </c>
      <c r="AN381" s="3" t="s">
        <v>51</v>
      </c>
      <c r="AO381" s="18" t="s">
        <v>51</v>
      </c>
      <c r="AP381" s="3" t="s">
        <v>51</v>
      </c>
    </row>
    <row r="382" spans="1:42" s="1" customFormat="1" x14ac:dyDescent="0.25">
      <c r="A382" s="24" t="s">
        <v>495</v>
      </c>
      <c r="B382" s="2">
        <v>44842</v>
      </c>
      <c r="C382" s="3" t="s">
        <v>807</v>
      </c>
      <c r="D382" s="3" t="s">
        <v>848</v>
      </c>
      <c r="E382" s="3" t="s">
        <v>91</v>
      </c>
      <c r="F382" s="3" t="s">
        <v>419</v>
      </c>
      <c r="G382" s="3" t="s">
        <v>49</v>
      </c>
      <c r="H382" s="3" t="s">
        <v>424</v>
      </c>
      <c r="I382" s="9" t="s">
        <v>51</v>
      </c>
      <c r="J382" s="9" t="s">
        <v>51</v>
      </c>
      <c r="K382" s="9" t="s">
        <v>51</v>
      </c>
      <c r="L382" s="9" t="s">
        <v>51</v>
      </c>
      <c r="M382" s="9">
        <v>0</v>
      </c>
      <c r="N382" s="3" t="s">
        <v>51</v>
      </c>
      <c r="O382" s="3" t="s">
        <v>52</v>
      </c>
      <c r="P382" s="3" t="s">
        <v>51</v>
      </c>
      <c r="Q382" s="9">
        <v>2494.0614499999997</v>
      </c>
      <c r="R382" s="9">
        <v>0</v>
      </c>
      <c r="S382" s="9">
        <v>2023.3743999999995</v>
      </c>
      <c r="T382" s="9">
        <v>0</v>
      </c>
      <c r="U382" s="3" t="s">
        <v>53</v>
      </c>
      <c r="V382" s="9">
        <f t="shared" si="24"/>
        <v>0</v>
      </c>
      <c r="W382" s="9">
        <v>405.76474999999999</v>
      </c>
      <c r="X382" s="3" t="s">
        <v>53</v>
      </c>
      <c r="Y382" s="9">
        <f t="shared" si="25"/>
        <v>64.922359999999998</v>
      </c>
      <c r="Z382" s="9">
        <v>0</v>
      </c>
      <c r="AA382" s="3" t="s">
        <v>53</v>
      </c>
      <c r="AB382" s="9">
        <v>0</v>
      </c>
      <c r="AC382" s="9">
        <v>0</v>
      </c>
      <c r="AD382" s="3" t="s">
        <v>53</v>
      </c>
      <c r="AE382" s="9">
        <v>0</v>
      </c>
      <c r="AF382" s="3">
        <v>0</v>
      </c>
      <c r="AG382" s="3" t="s">
        <v>53</v>
      </c>
      <c r="AH382" s="9">
        <v>0</v>
      </c>
      <c r="AI382" s="9">
        <v>0</v>
      </c>
      <c r="AJ382" s="3" t="s">
        <v>53</v>
      </c>
      <c r="AK382" s="9">
        <v>0</v>
      </c>
      <c r="AL382" s="9">
        <v>0</v>
      </c>
      <c r="AM382" s="18" t="s">
        <v>51</v>
      </c>
      <c r="AN382" s="3" t="s">
        <v>51</v>
      </c>
      <c r="AO382" s="18" t="s">
        <v>51</v>
      </c>
      <c r="AP382" s="3" t="s">
        <v>51</v>
      </c>
    </row>
    <row r="383" spans="1:42" s="1" customFormat="1" x14ac:dyDescent="0.25">
      <c r="A383" s="24" t="s">
        <v>2017</v>
      </c>
      <c r="B383" s="2">
        <v>44842</v>
      </c>
      <c r="C383" s="3" t="s">
        <v>807</v>
      </c>
      <c r="D383" s="3" t="s">
        <v>856</v>
      </c>
      <c r="E383" s="3" t="s">
        <v>94</v>
      </c>
      <c r="F383" s="3" t="s">
        <v>861</v>
      </c>
      <c r="G383" s="3" t="s">
        <v>49</v>
      </c>
      <c r="H383" s="3" t="s">
        <v>426</v>
      </c>
      <c r="I383" s="9" t="s">
        <v>51</v>
      </c>
      <c r="J383" s="9" t="s">
        <v>51</v>
      </c>
      <c r="K383" s="9" t="s">
        <v>51</v>
      </c>
      <c r="L383" s="9" t="s">
        <v>51</v>
      </c>
      <c r="M383" s="9">
        <v>0</v>
      </c>
      <c r="N383" s="3" t="s">
        <v>51</v>
      </c>
      <c r="O383" s="3" t="s">
        <v>52</v>
      </c>
      <c r="P383" s="3" t="s">
        <v>51</v>
      </c>
      <c r="Q383" s="9">
        <v>16486.162849999997</v>
      </c>
      <c r="R383" s="9">
        <v>0</v>
      </c>
      <c r="S383" s="9">
        <v>12717.751750000003</v>
      </c>
      <c r="T383" s="9">
        <v>0</v>
      </c>
      <c r="U383" s="3" t="s">
        <v>53</v>
      </c>
      <c r="V383" s="9">
        <f t="shared" si="24"/>
        <v>0</v>
      </c>
      <c r="W383" s="9">
        <v>3228.7062000000001</v>
      </c>
      <c r="X383" s="3" t="s">
        <v>54</v>
      </c>
      <c r="Y383" s="9">
        <f t="shared" si="25"/>
        <v>516.59299199999998</v>
      </c>
      <c r="Z383" s="9">
        <v>0</v>
      </c>
      <c r="AA383" s="3" t="s">
        <v>53</v>
      </c>
      <c r="AB383" s="9">
        <v>0</v>
      </c>
      <c r="AC383" s="9">
        <v>21.4</v>
      </c>
      <c r="AD383" s="3" t="s">
        <v>82</v>
      </c>
      <c r="AE383" s="9">
        <v>1.712</v>
      </c>
      <c r="AF383" s="3">
        <v>0</v>
      </c>
      <c r="AG383" s="3" t="s">
        <v>53</v>
      </c>
      <c r="AH383" s="9">
        <v>0</v>
      </c>
      <c r="AI383" s="9">
        <v>0</v>
      </c>
      <c r="AJ383" s="3" t="s">
        <v>53</v>
      </c>
      <c r="AK383" s="9">
        <v>0</v>
      </c>
      <c r="AL383" s="9">
        <v>0</v>
      </c>
      <c r="AM383" s="18" t="s">
        <v>51</v>
      </c>
      <c r="AN383" s="3" t="s">
        <v>51</v>
      </c>
      <c r="AO383" s="18" t="s">
        <v>51</v>
      </c>
      <c r="AP383" s="3" t="s">
        <v>51</v>
      </c>
    </row>
    <row r="384" spans="1:42" s="1" customFormat="1" x14ac:dyDescent="0.25">
      <c r="A384" s="24" t="s">
        <v>2018</v>
      </c>
      <c r="B384" s="2">
        <v>44842</v>
      </c>
      <c r="C384" s="3" t="s">
        <v>807</v>
      </c>
      <c r="D384" s="3" t="s">
        <v>868</v>
      </c>
      <c r="E384" s="3" t="s">
        <v>115</v>
      </c>
      <c r="F384" s="3" t="s">
        <v>871</v>
      </c>
      <c r="G384" s="3" t="s">
        <v>49</v>
      </c>
      <c r="H384" s="3" t="s">
        <v>430</v>
      </c>
      <c r="I384" s="9" t="s">
        <v>51</v>
      </c>
      <c r="J384" s="9" t="s">
        <v>51</v>
      </c>
      <c r="K384" s="9" t="s">
        <v>51</v>
      </c>
      <c r="L384" s="9" t="s">
        <v>51</v>
      </c>
      <c r="M384" s="9">
        <v>0</v>
      </c>
      <c r="N384" s="3" t="s">
        <v>51</v>
      </c>
      <c r="O384" s="3" t="s">
        <v>52</v>
      </c>
      <c r="P384" s="3" t="s">
        <v>51</v>
      </c>
      <c r="Q384" s="9">
        <v>13091.046700000006</v>
      </c>
      <c r="R384" s="9">
        <v>0</v>
      </c>
      <c r="S384" s="9">
        <v>9067.8974000000017</v>
      </c>
      <c r="T384" s="9">
        <v>0</v>
      </c>
      <c r="U384" s="3" t="s">
        <v>53</v>
      </c>
      <c r="V384" s="9">
        <f t="shared" si="24"/>
        <v>0</v>
      </c>
      <c r="W384" s="9">
        <v>3468.2320999999993</v>
      </c>
      <c r="X384" s="3" t="s">
        <v>54</v>
      </c>
      <c r="Y384" s="9">
        <f t="shared" si="25"/>
        <v>554.91713599999991</v>
      </c>
      <c r="Z384" s="9">
        <v>0</v>
      </c>
      <c r="AA384" s="3" t="s">
        <v>53</v>
      </c>
      <c r="AB384" s="9">
        <v>0</v>
      </c>
      <c r="AC384" s="9">
        <v>0</v>
      </c>
      <c r="AD384" s="3" t="s">
        <v>53</v>
      </c>
      <c r="AE384" s="9">
        <v>0</v>
      </c>
      <c r="AF384" s="3">
        <v>0</v>
      </c>
      <c r="AG384" s="3" t="s">
        <v>53</v>
      </c>
      <c r="AH384" s="9">
        <v>0</v>
      </c>
      <c r="AI384" s="9">
        <v>0</v>
      </c>
      <c r="AJ384" s="3" t="s">
        <v>53</v>
      </c>
      <c r="AK384" s="9">
        <v>0</v>
      </c>
      <c r="AL384" s="9">
        <v>0</v>
      </c>
      <c r="AM384" s="18" t="s">
        <v>51</v>
      </c>
      <c r="AN384" s="3" t="s">
        <v>51</v>
      </c>
      <c r="AO384" s="18" t="s">
        <v>51</v>
      </c>
      <c r="AP384" s="3" t="s">
        <v>51</v>
      </c>
    </row>
    <row r="385" spans="1:43" s="1" customFormat="1" x14ac:dyDescent="0.25">
      <c r="A385" s="24" t="s">
        <v>2019</v>
      </c>
      <c r="B385" s="2">
        <v>44842</v>
      </c>
      <c r="C385" s="3" t="s">
        <v>807</v>
      </c>
      <c r="D385" s="3" t="s">
        <v>880</v>
      </c>
      <c r="E385" s="1" t="s">
        <v>881</v>
      </c>
      <c r="F385" s="3" t="s">
        <v>895</v>
      </c>
      <c r="G385" s="3" t="s">
        <v>49</v>
      </c>
      <c r="H385" s="3" t="s">
        <v>896</v>
      </c>
      <c r="I385" s="3"/>
      <c r="J385" s="3"/>
      <c r="K385" s="3"/>
      <c r="L385" s="3"/>
      <c r="M385" s="3"/>
      <c r="N385" s="3"/>
      <c r="O385" s="3" t="s">
        <v>884</v>
      </c>
      <c r="P385" s="3"/>
      <c r="Q385" s="4">
        <v>7363.58</v>
      </c>
      <c r="R385" s="4">
        <v>0</v>
      </c>
      <c r="S385" s="4">
        <v>7363.58</v>
      </c>
      <c r="T385" s="4">
        <v>0</v>
      </c>
      <c r="U385" s="3" t="s">
        <v>53</v>
      </c>
      <c r="V385" s="9">
        <f t="shared" si="24"/>
        <v>0</v>
      </c>
      <c r="W385" s="4">
        <v>0</v>
      </c>
      <c r="X385" s="3" t="s">
        <v>53</v>
      </c>
      <c r="Y385" s="9">
        <f t="shared" si="25"/>
        <v>0</v>
      </c>
      <c r="Z385" s="4">
        <v>0</v>
      </c>
      <c r="AA385" s="4">
        <v>0</v>
      </c>
      <c r="AB385" s="4">
        <v>0</v>
      </c>
      <c r="AC385" s="4">
        <v>0</v>
      </c>
      <c r="AD385" s="4">
        <v>0</v>
      </c>
      <c r="AE385" s="4">
        <v>0</v>
      </c>
      <c r="AF385" s="4">
        <v>0</v>
      </c>
      <c r="AG385" s="4">
        <v>0</v>
      </c>
      <c r="AH385" s="4">
        <v>0</v>
      </c>
      <c r="AI385" s="4">
        <v>0</v>
      </c>
      <c r="AJ385" s="4">
        <v>0</v>
      </c>
      <c r="AK385" s="4">
        <v>0</v>
      </c>
      <c r="AL385" s="4">
        <v>0</v>
      </c>
      <c r="AM385" s="4">
        <v>0</v>
      </c>
      <c r="AN385" s="4">
        <v>0</v>
      </c>
      <c r="AO385" s="4">
        <v>0</v>
      </c>
      <c r="AP385" s="4">
        <v>0</v>
      </c>
      <c r="AQ385" s="3"/>
    </row>
    <row r="386" spans="1:43" s="1" customFormat="1" x14ac:dyDescent="0.25">
      <c r="A386" s="24" t="s">
        <v>2020</v>
      </c>
      <c r="B386" s="2">
        <v>44842</v>
      </c>
      <c r="C386" s="3" t="s">
        <v>807</v>
      </c>
      <c r="D386" s="3" t="s">
        <v>913</v>
      </c>
      <c r="E386" s="1" t="s">
        <v>914</v>
      </c>
      <c r="F386" s="3" t="s">
        <v>814</v>
      </c>
      <c r="G386" s="3" t="s">
        <v>49</v>
      </c>
      <c r="H386" s="3" t="s">
        <v>920</v>
      </c>
      <c r="I386" s="3"/>
      <c r="J386" s="3"/>
      <c r="K386" s="3"/>
      <c r="L386" s="3"/>
      <c r="M386" s="3"/>
      <c r="N386" s="3"/>
      <c r="O386" s="3" t="s">
        <v>884</v>
      </c>
      <c r="P386" s="3"/>
      <c r="Q386" s="4">
        <v>2755.88</v>
      </c>
      <c r="R386" s="4">
        <v>0</v>
      </c>
      <c r="S386" s="4">
        <v>2755.88</v>
      </c>
      <c r="T386" s="4">
        <v>0</v>
      </c>
      <c r="U386" s="3" t="s">
        <v>53</v>
      </c>
      <c r="V386" s="9">
        <f t="shared" si="24"/>
        <v>0</v>
      </c>
      <c r="W386" s="4">
        <v>0</v>
      </c>
      <c r="X386" s="3" t="s">
        <v>53</v>
      </c>
      <c r="Y386" s="9">
        <f t="shared" si="25"/>
        <v>0</v>
      </c>
      <c r="Z386" s="4">
        <v>0</v>
      </c>
      <c r="AA386" s="4">
        <v>0</v>
      </c>
      <c r="AB386" s="4">
        <v>0</v>
      </c>
      <c r="AC386" s="4">
        <v>0</v>
      </c>
      <c r="AD386" s="4">
        <v>0</v>
      </c>
      <c r="AE386" s="4">
        <v>0</v>
      </c>
      <c r="AF386" s="4">
        <v>0</v>
      </c>
      <c r="AG386" s="4">
        <v>0</v>
      </c>
      <c r="AH386" s="4">
        <v>0</v>
      </c>
      <c r="AI386" s="4">
        <v>0</v>
      </c>
      <c r="AJ386" s="4">
        <v>0</v>
      </c>
      <c r="AK386" s="4">
        <v>0</v>
      </c>
      <c r="AL386" s="4">
        <v>0</v>
      </c>
      <c r="AM386" s="4">
        <v>0</v>
      </c>
      <c r="AN386" s="4">
        <v>0</v>
      </c>
      <c r="AO386" s="4">
        <v>0</v>
      </c>
      <c r="AP386" s="4">
        <v>0</v>
      </c>
      <c r="AQ386" s="3"/>
    </row>
    <row r="387" spans="1:43" s="1" customFormat="1" x14ac:dyDescent="0.25">
      <c r="A387" s="24" t="s">
        <v>2021</v>
      </c>
      <c r="B387" s="2">
        <v>44843</v>
      </c>
      <c r="C387" s="3" t="s">
        <v>807</v>
      </c>
      <c r="D387" s="3" t="s">
        <v>47</v>
      </c>
      <c r="E387" s="3" t="s">
        <v>48</v>
      </c>
      <c r="F387" s="3" t="s">
        <v>441</v>
      </c>
      <c r="G387" s="3" t="s">
        <v>49</v>
      </c>
      <c r="H387" s="3" t="s">
        <v>439</v>
      </c>
      <c r="I387" s="9" t="s">
        <v>51</v>
      </c>
      <c r="J387" s="9" t="s">
        <v>51</v>
      </c>
      <c r="K387" s="9" t="s">
        <v>51</v>
      </c>
      <c r="L387" s="9" t="s">
        <v>51</v>
      </c>
      <c r="M387" s="9">
        <v>0</v>
      </c>
      <c r="N387" s="3" t="s">
        <v>51</v>
      </c>
      <c r="O387" s="3" t="s">
        <v>52</v>
      </c>
      <c r="P387" s="3" t="s">
        <v>51</v>
      </c>
      <c r="Q387" s="9">
        <v>9194.0499000000036</v>
      </c>
      <c r="R387" s="9">
        <v>0</v>
      </c>
      <c r="S387" s="9">
        <v>7178.1735500000032</v>
      </c>
      <c r="T387" s="9">
        <v>0</v>
      </c>
      <c r="U387" s="3" t="s">
        <v>53</v>
      </c>
      <c r="V387" s="9">
        <f t="shared" si="24"/>
        <v>0</v>
      </c>
      <c r="W387" s="9">
        <v>1737.8244500000001</v>
      </c>
      <c r="X387" s="3" t="s">
        <v>54</v>
      </c>
      <c r="Y387" s="9">
        <f t="shared" si="25"/>
        <v>278.05191200000002</v>
      </c>
      <c r="Z387" s="9">
        <v>0</v>
      </c>
      <c r="AA387" s="3" t="s">
        <v>53</v>
      </c>
      <c r="AB387" s="9">
        <v>0</v>
      </c>
      <c r="AC387" s="9">
        <v>0</v>
      </c>
      <c r="AD387" s="3" t="s">
        <v>53</v>
      </c>
      <c r="AE387" s="9">
        <v>0</v>
      </c>
      <c r="AF387" s="3">
        <v>0</v>
      </c>
      <c r="AG387" s="3" t="s">
        <v>53</v>
      </c>
      <c r="AH387" s="9">
        <v>0</v>
      </c>
      <c r="AI387" s="9">
        <v>0</v>
      </c>
      <c r="AJ387" s="3" t="s">
        <v>53</v>
      </c>
      <c r="AK387" s="9">
        <v>0</v>
      </c>
      <c r="AL387" s="9">
        <v>0</v>
      </c>
      <c r="AM387" s="18" t="s">
        <v>51</v>
      </c>
      <c r="AN387" s="3" t="s">
        <v>51</v>
      </c>
      <c r="AO387" s="18" t="s">
        <v>51</v>
      </c>
      <c r="AP387" s="3" t="s">
        <v>51</v>
      </c>
    </row>
    <row r="388" spans="1:43" s="1" customFormat="1" x14ac:dyDescent="0.25">
      <c r="A388" s="24" t="s">
        <v>501</v>
      </c>
      <c r="B388" s="2">
        <v>44843</v>
      </c>
      <c r="C388" s="3" t="s">
        <v>807</v>
      </c>
      <c r="D388" s="3" t="s">
        <v>47</v>
      </c>
      <c r="E388" s="3" t="s">
        <v>48</v>
      </c>
      <c r="F388" s="3" t="s">
        <v>441</v>
      </c>
      <c r="G388" s="3" t="s">
        <v>49</v>
      </c>
      <c r="H388" s="3" t="s">
        <v>442</v>
      </c>
      <c r="I388" s="9" t="s">
        <v>51</v>
      </c>
      <c r="J388" s="9" t="s">
        <v>51</v>
      </c>
      <c r="K388" s="9" t="s">
        <v>51</v>
      </c>
      <c r="L388" s="9" t="s">
        <v>51</v>
      </c>
      <c r="M388" s="9">
        <v>0</v>
      </c>
      <c r="N388" s="3" t="s">
        <v>51</v>
      </c>
      <c r="O388" s="3" t="s">
        <v>443</v>
      </c>
      <c r="P388" s="3" t="s">
        <v>444</v>
      </c>
      <c r="Q388" s="9">
        <v>65.92</v>
      </c>
      <c r="R388" s="9">
        <v>0</v>
      </c>
      <c r="S388" s="9">
        <v>65.92</v>
      </c>
      <c r="T388" s="9">
        <v>0</v>
      </c>
      <c r="U388" s="3" t="s">
        <v>53</v>
      </c>
      <c r="V388" s="9">
        <f t="shared" si="24"/>
        <v>0</v>
      </c>
      <c r="W388" s="9">
        <v>0</v>
      </c>
      <c r="X388" s="3" t="s">
        <v>53</v>
      </c>
      <c r="Y388" s="9">
        <f t="shared" si="25"/>
        <v>0</v>
      </c>
      <c r="Z388" s="9">
        <v>0</v>
      </c>
      <c r="AA388" s="3" t="s">
        <v>53</v>
      </c>
      <c r="AB388" s="9">
        <v>0</v>
      </c>
      <c r="AC388" s="9">
        <v>0</v>
      </c>
      <c r="AD388" s="3" t="s">
        <v>53</v>
      </c>
      <c r="AE388" s="9">
        <v>0</v>
      </c>
      <c r="AF388" s="3">
        <v>0</v>
      </c>
      <c r="AG388" s="3" t="s">
        <v>53</v>
      </c>
      <c r="AH388" s="9">
        <v>0</v>
      </c>
      <c r="AI388" s="9">
        <v>0</v>
      </c>
      <c r="AJ388" s="3" t="s">
        <v>53</v>
      </c>
      <c r="AK388" s="9">
        <v>0</v>
      </c>
      <c r="AL388" s="9">
        <v>0</v>
      </c>
      <c r="AM388" s="18" t="s">
        <v>51</v>
      </c>
      <c r="AN388" s="3" t="s">
        <v>51</v>
      </c>
      <c r="AO388" s="18" t="s">
        <v>51</v>
      </c>
      <c r="AP388" s="3" t="s">
        <v>51</v>
      </c>
    </row>
    <row r="389" spans="1:43" s="1" customFormat="1" x14ac:dyDescent="0.25">
      <c r="A389" s="24" t="s">
        <v>503</v>
      </c>
      <c r="B389" s="2">
        <v>44843</v>
      </c>
      <c r="C389" s="3" t="s">
        <v>807</v>
      </c>
      <c r="D389" s="3" t="s">
        <v>47</v>
      </c>
      <c r="E389" s="3" t="s">
        <v>48</v>
      </c>
      <c r="F389" s="3" t="s">
        <v>441</v>
      </c>
      <c r="G389" s="3" t="s">
        <v>49</v>
      </c>
      <c r="H389" s="3" t="s">
        <v>446</v>
      </c>
      <c r="I389" s="9" t="s">
        <v>51</v>
      </c>
      <c r="J389" s="9" t="s">
        <v>51</v>
      </c>
      <c r="K389" s="9" t="s">
        <v>51</v>
      </c>
      <c r="L389" s="9" t="s">
        <v>51</v>
      </c>
      <c r="M389" s="9">
        <v>0</v>
      </c>
      <c r="N389" s="3" t="s">
        <v>51</v>
      </c>
      <c r="O389" s="3" t="s">
        <v>52</v>
      </c>
      <c r="P389" s="3" t="s">
        <v>51</v>
      </c>
      <c r="Q389" s="9">
        <v>9661.8855999999996</v>
      </c>
      <c r="R389" s="9">
        <v>0</v>
      </c>
      <c r="S389" s="9">
        <v>6053.395399999994</v>
      </c>
      <c r="T389" s="9">
        <v>0</v>
      </c>
      <c r="U389" s="3" t="s">
        <v>53</v>
      </c>
      <c r="V389" s="9">
        <f t="shared" si="24"/>
        <v>0</v>
      </c>
      <c r="W389" s="9">
        <v>3110.7674000000006</v>
      </c>
      <c r="X389" s="3" t="s">
        <v>54</v>
      </c>
      <c r="Y389" s="9">
        <f t="shared" si="25"/>
        <v>497.7227840000001</v>
      </c>
      <c r="Z389" s="9">
        <v>0</v>
      </c>
      <c r="AA389" s="3" t="s">
        <v>53</v>
      </c>
      <c r="AB389" s="9">
        <v>0</v>
      </c>
      <c r="AC389" s="9">
        <v>0</v>
      </c>
      <c r="AD389" s="3" t="s">
        <v>53</v>
      </c>
      <c r="AE389" s="9">
        <v>0</v>
      </c>
      <c r="AF389" s="3">
        <v>0</v>
      </c>
      <c r="AG389" s="3" t="s">
        <v>53</v>
      </c>
      <c r="AH389" s="9">
        <v>0</v>
      </c>
      <c r="AI389" s="9">
        <v>0</v>
      </c>
      <c r="AJ389" s="3" t="s">
        <v>53</v>
      </c>
      <c r="AK389" s="9">
        <v>0</v>
      </c>
      <c r="AL389" s="9">
        <v>0</v>
      </c>
      <c r="AM389" s="18" t="s">
        <v>51</v>
      </c>
      <c r="AN389" s="3" t="s">
        <v>51</v>
      </c>
      <c r="AO389" s="18" t="s">
        <v>51</v>
      </c>
      <c r="AP389" s="3" t="s">
        <v>51</v>
      </c>
    </row>
    <row r="390" spans="1:43" s="27" customFormat="1" x14ac:dyDescent="0.25">
      <c r="A390" s="24" t="s">
        <v>505</v>
      </c>
      <c r="B390" s="28">
        <v>44843</v>
      </c>
      <c r="C390" s="24" t="s">
        <v>1350</v>
      </c>
      <c r="D390" s="24" t="s">
        <v>47</v>
      </c>
      <c r="E390" s="24" t="s">
        <v>1351</v>
      </c>
      <c r="F390" s="24" t="s">
        <v>1484</v>
      </c>
      <c r="G390" s="24" t="s">
        <v>49</v>
      </c>
      <c r="H390" s="24" t="s">
        <v>1496</v>
      </c>
      <c r="I390" s="26" t="s">
        <v>51</v>
      </c>
      <c r="J390" s="26" t="s">
        <v>51</v>
      </c>
      <c r="K390" s="26" t="s">
        <v>51</v>
      </c>
      <c r="L390" s="26" t="s">
        <v>51</v>
      </c>
      <c r="M390" s="26">
        <v>0</v>
      </c>
      <c r="N390" s="24" t="s">
        <v>51</v>
      </c>
      <c r="O390" s="24" t="s">
        <v>52</v>
      </c>
      <c r="P390" s="24" t="s">
        <v>51</v>
      </c>
      <c r="Q390" s="26">
        <f t="shared" ref="Q390:Q397" si="27">+S390+T390+V390+W390+Y390+Z390+AB390+AC390+AE390</f>
        <v>8986.3367159999998</v>
      </c>
      <c r="R390" s="26">
        <v>0</v>
      </c>
      <c r="S390" s="26">
        <v>7266.48</v>
      </c>
      <c r="T390" s="26">
        <v>0</v>
      </c>
      <c r="U390" s="24" t="s">
        <v>53</v>
      </c>
      <c r="V390" s="9">
        <f t="shared" si="24"/>
        <v>0</v>
      </c>
      <c r="W390" s="26">
        <v>1482.6351</v>
      </c>
      <c r="X390" s="24" t="s">
        <v>54</v>
      </c>
      <c r="Y390" s="9">
        <f t="shared" si="25"/>
        <v>237.22161600000001</v>
      </c>
      <c r="Z390" s="26">
        <v>0</v>
      </c>
      <c r="AA390" s="24" t="s">
        <v>53</v>
      </c>
      <c r="AB390" s="26">
        <v>0</v>
      </c>
      <c r="AC390" s="26">
        <v>0</v>
      </c>
      <c r="AD390" s="24" t="s">
        <v>53</v>
      </c>
      <c r="AE390" s="26">
        <v>0</v>
      </c>
      <c r="AF390" s="24">
        <v>0</v>
      </c>
      <c r="AG390" s="24" t="s">
        <v>53</v>
      </c>
      <c r="AH390" s="26">
        <v>0</v>
      </c>
      <c r="AI390" s="26">
        <v>0</v>
      </c>
      <c r="AJ390" s="24" t="s">
        <v>53</v>
      </c>
      <c r="AK390" s="26">
        <v>0</v>
      </c>
      <c r="AL390" s="26">
        <v>0</v>
      </c>
      <c r="AM390" s="25" t="s">
        <v>51</v>
      </c>
      <c r="AN390" s="24" t="s">
        <v>51</v>
      </c>
      <c r="AO390" s="25" t="s">
        <v>51</v>
      </c>
      <c r="AP390" s="24" t="s">
        <v>51</v>
      </c>
    </row>
    <row r="391" spans="1:43" s="27" customFormat="1" x14ac:dyDescent="0.25">
      <c r="A391" s="24" t="s">
        <v>511</v>
      </c>
      <c r="B391" s="28">
        <v>44843</v>
      </c>
      <c r="C391" s="24" t="s">
        <v>1596</v>
      </c>
      <c r="D391" s="24" t="s">
        <v>47</v>
      </c>
      <c r="E391" s="24" t="s">
        <v>1597</v>
      </c>
      <c r="F391" s="24" t="s">
        <v>1917</v>
      </c>
      <c r="G391" s="24" t="s">
        <v>49</v>
      </c>
      <c r="H391" s="24" t="s">
        <v>1880</v>
      </c>
      <c r="I391" s="26"/>
      <c r="J391" s="26"/>
      <c r="K391" s="26"/>
      <c r="L391" s="26"/>
      <c r="M391" s="26">
        <v>0</v>
      </c>
      <c r="N391" s="24"/>
      <c r="O391" s="24" t="s">
        <v>846</v>
      </c>
      <c r="P391" s="24"/>
      <c r="Q391" s="26">
        <f t="shared" si="27"/>
        <v>0</v>
      </c>
      <c r="R391" s="26">
        <v>0</v>
      </c>
      <c r="S391" s="26">
        <v>0</v>
      </c>
      <c r="T391" s="26">
        <v>0</v>
      </c>
      <c r="U391" s="24" t="s">
        <v>53</v>
      </c>
      <c r="V391" s="9">
        <f t="shared" si="24"/>
        <v>0</v>
      </c>
      <c r="W391" s="26">
        <v>0</v>
      </c>
      <c r="X391" s="24" t="s">
        <v>53</v>
      </c>
      <c r="Y391" s="9">
        <f t="shared" si="25"/>
        <v>0</v>
      </c>
      <c r="Z391" s="26">
        <v>0</v>
      </c>
      <c r="AA391" s="24" t="s">
        <v>53</v>
      </c>
      <c r="AB391" s="26">
        <v>0</v>
      </c>
      <c r="AC391" s="26">
        <v>0</v>
      </c>
      <c r="AD391" s="24" t="s">
        <v>53</v>
      </c>
      <c r="AE391" s="26">
        <v>0</v>
      </c>
      <c r="AF391" s="24">
        <v>0</v>
      </c>
      <c r="AG391" s="24" t="s">
        <v>53</v>
      </c>
      <c r="AH391" s="26">
        <v>0</v>
      </c>
      <c r="AI391" s="26">
        <v>0</v>
      </c>
      <c r="AJ391" s="24" t="s">
        <v>53</v>
      </c>
      <c r="AK391" s="26">
        <v>0</v>
      </c>
      <c r="AL391" s="26">
        <v>0</v>
      </c>
      <c r="AM391" s="25"/>
      <c r="AN391" s="24"/>
      <c r="AO391" s="25"/>
      <c r="AP391" s="24"/>
    </row>
    <row r="392" spans="1:43" s="27" customFormat="1" x14ac:dyDescent="0.25">
      <c r="A392" s="24" t="s">
        <v>513</v>
      </c>
      <c r="B392" s="28">
        <v>44843</v>
      </c>
      <c r="C392" s="24" t="s">
        <v>808</v>
      </c>
      <c r="D392" s="24" t="s">
        <v>935</v>
      </c>
      <c r="E392" s="24" t="s">
        <v>936</v>
      </c>
      <c r="F392" s="24" t="s">
        <v>1051</v>
      </c>
      <c r="G392" s="24" t="s">
        <v>49</v>
      </c>
      <c r="H392" s="24" t="s">
        <v>1052</v>
      </c>
      <c r="I392" s="26" t="s">
        <v>51</v>
      </c>
      <c r="J392" s="26" t="s">
        <v>51</v>
      </c>
      <c r="K392" s="26" t="s">
        <v>51</v>
      </c>
      <c r="L392" s="26" t="s">
        <v>51</v>
      </c>
      <c r="M392" s="26">
        <v>0</v>
      </c>
      <c r="N392" s="24" t="s">
        <v>51</v>
      </c>
      <c r="O392" s="24" t="s">
        <v>52</v>
      </c>
      <c r="P392" s="24" t="s">
        <v>51</v>
      </c>
      <c r="Q392" s="26">
        <f t="shared" si="27"/>
        <v>5697.500548</v>
      </c>
      <c r="R392" s="26">
        <v>0</v>
      </c>
      <c r="S392" s="26">
        <v>5067.22</v>
      </c>
      <c r="T392" s="26">
        <v>0</v>
      </c>
      <c r="U392" s="24" t="s">
        <v>53</v>
      </c>
      <c r="V392" s="9">
        <f t="shared" si="24"/>
        <v>0</v>
      </c>
      <c r="W392" s="26">
        <v>543.34530000000007</v>
      </c>
      <c r="X392" s="24" t="s">
        <v>54</v>
      </c>
      <c r="Y392" s="9">
        <f t="shared" si="25"/>
        <v>86.935248000000016</v>
      </c>
      <c r="Z392" s="26">
        <v>0</v>
      </c>
      <c r="AA392" s="24" t="s">
        <v>53</v>
      </c>
      <c r="AB392" s="26">
        <v>0</v>
      </c>
      <c r="AC392" s="26">
        <v>0</v>
      </c>
      <c r="AD392" s="24" t="s">
        <v>53</v>
      </c>
      <c r="AE392" s="26">
        <v>0</v>
      </c>
      <c r="AF392" s="24">
        <v>0</v>
      </c>
      <c r="AG392" s="24" t="s">
        <v>53</v>
      </c>
      <c r="AH392" s="26">
        <v>0</v>
      </c>
      <c r="AI392" s="26">
        <v>0</v>
      </c>
      <c r="AJ392" s="24" t="s">
        <v>53</v>
      </c>
      <c r="AK392" s="26">
        <v>0</v>
      </c>
      <c r="AL392" s="26">
        <v>0</v>
      </c>
      <c r="AM392" s="25" t="s">
        <v>51</v>
      </c>
      <c r="AN392" s="24" t="s">
        <v>51</v>
      </c>
      <c r="AO392" s="25" t="s">
        <v>51</v>
      </c>
      <c r="AP392" s="24" t="s">
        <v>51</v>
      </c>
    </row>
    <row r="393" spans="1:43" s="27" customFormat="1" x14ac:dyDescent="0.25">
      <c r="A393" s="24" t="s">
        <v>515</v>
      </c>
      <c r="B393" s="28">
        <v>44843</v>
      </c>
      <c r="C393" s="24" t="s">
        <v>1350</v>
      </c>
      <c r="D393" s="24" t="s">
        <v>935</v>
      </c>
      <c r="E393" s="24" t="s">
        <v>1354</v>
      </c>
      <c r="F393" s="24" t="s">
        <v>1497</v>
      </c>
      <c r="G393" s="24" t="s">
        <v>49</v>
      </c>
      <c r="H393" s="24" t="s">
        <v>1498</v>
      </c>
      <c r="I393" s="26" t="s">
        <v>51</v>
      </c>
      <c r="J393" s="26" t="s">
        <v>51</v>
      </c>
      <c r="K393" s="26" t="s">
        <v>51</v>
      </c>
      <c r="L393" s="26" t="s">
        <v>51</v>
      </c>
      <c r="M393" s="26">
        <v>0</v>
      </c>
      <c r="N393" s="24" t="s">
        <v>51</v>
      </c>
      <c r="O393" s="24" t="s">
        <v>52</v>
      </c>
      <c r="P393" s="24" t="s">
        <v>51</v>
      </c>
      <c r="Q393" s="26">
        <f t="shared" si="27"/>
        <v>17193.411978</v>
      </c>
      <c r="R393" s="26">
        <v>0</v>
      </c>
      <c r="S393" s="26">
        <v>13070.6072</v>
      </c>
      <c r="T393" s="26">
        <v>0</v>
      </c>
      <c r="U393" s="24" t="s">
        <v>53</v>
      </c>
      <c r="V393" s="9">
        <f t="shared" ref="V393:V456" si="28">+T393*16%</f>
        <v>0</v>
      </c>
      <c r="W393" s="26">
        <v>3554.1420500000008</v>
      </c>
      <c r="X393" s="24" t="s">
        <v>54</v>
      </c>
      <c r="Y393" s="9">
        <f t="shared" ref="Y393:Y456" si="29">+W393*16%</f>
        <v>568.66272800000013</v>
      </c>
      <c r="Z393" s="26">
        <v>0</v>
      </c>
      <c r="AA393" s="24" t="s">
        <v>53</v>
      </c>
      <c r="AB393" s="26">
        <v>0</v>
      </c>
      <c r="AC393" s="26">
        <v>0</v>
      </c>
      <c r="AD393" s="24" t="s">
        <v>53</v>
      </c>
      <c r="AE393" s="26">
        <v>0</v>
      </c>
      <c r="AF393" s="24">
        <v>0</v>
      </c>
      <c r="AG393" s="24" t="s">
        <v>53</v>
      </c>
      <c r="AH393" s="26">
        <v>0</v>
      </c>
      <c r="AI393" s="26">
        <v>0</v>
      </c>
      <c r="AJ393" s="24" t="s">
        <v>53</v>
      </c>
      <c r="AK393" s="26">
        <v>0</v>
      </c>
      <c r="AL393" s="26">
        <v>0</v>
      </c>
      <c r="AM393" s="25" t="s">
        <v>51</v>
      </c>
      <c r="AN393" s="24" t="s">
        <v>51</v>
      </c>
      <c r="AO393" s="25" t="s">
        <v>51</v>
      </c>
      <c r="AP393" s="24" t="s">
        <v>51</v>
      </c>
    </row>
    <row r="394" spans="1:43" s="27" customFormat="1" x14ac:dyDescent="0.25">
      <c r="A394" s="24" t="s">
        <v>517</v>
      </c>
      <c r="B394" s="28">
        <v>44843</v>
      </c>
      <c r="C394" s="24" t="s">
        <v>1350</v>
      </c>
      <c r="D394" s="24" t="s">
        <v>935</v>
      </c>
      <c r="E394" s="24" t="s">
        <v>1354</v>
      </c>
      <c r="F394" s="24" t="s">
        <v>1497</v>
      </c>
      <c r="G394" s="24" t="s">
        <v>63</v>
      </c>
      <c r="H394" s="24" t="s">
        <v>51</v>
      </c>
      <c r="I394" s="26" t="s">
        <v>1499</v>
      </c>
      <c r="J394" s="26" t="s">
        <v>51</v>
      </c>
      <c r="K394" s="26" t="s">
        <v>1500</v>
      </c>
      <c r="L394" s="26" t="s">
        <v>438</v>
      </c>
      <c r="M394" s="26">
        <v>113.9</v>
      </c>
      <c r="N394" s="24" t="s">
        <v>66</v>
      </c>
      <c r="O394" s="24" t="s">
        <v>1501</v>
      </c>
      <c r="P394" s="24" t="s">
        <v>1502</v>
      </c>
      <c r="Q394" s="26">
        <f t="shared" si="27"/>
        <v>-113.90015</v>
      </c>
      <c r="R394" s="26">
        <v>0</v>
      </c>
      <c r="S394" s="26">
        <v>-102.74095</v>
      </c>
      <c r="T394" s="26">
        <v>0</v>
      </c>
      <c r="U394" s="24" t="s">
        <v>53</v>
      </c>
      <c r="V394" s="9">
        <f t="shared" si="28"/>
        <v>0</v>
      </c>
      <c r="W394" s="26">
        <v>-9.6199999999999992</v>
      </c>
      <c r="X394" s="24" t="s">
        <v>54</v>
      </c>
      <c r="Y394" s="9">
        <f t="shared" si="29"/>
        <v>-1.5391999999999999</v>
      </c>
      <c r="Z394" s="26">
        <v>0</v>
      </c>
      <c r="AA394" s="24" t="s">
        <v>53</v>
      </c>
      <c r="AB394" s="26">
        <v>0</v>
      </c>
      <c r="AC394" s="26">
        <v>0</v>
      </c>
      <c r="AD394" s="24" t="s">
        <v>53</v>
      </c>
      <c r="AE394" s="26">
        <v>0</v>
      </c>
      <c r="AF394" s="24">
        <v>0</v>
      </c>
      <c r="AG394" s="24" t="s">
        <v>53</v>
      </c>
      <c r="AH394" s="26">
        <v>0</v>
      </c>
      <c r="AI394" s="26">
        <v>0</v>
      </c>
      <c r="AJ394" s="24" t="s">
        <v>53</v>
      </c>
      <c r="AK394" s="26">
        <v>0</v>
      </c>
      <c r="AL394" s="26">
        <v>0</v>
      </c>
      <c r="AM394" s="25" t="s">
        <v>51</v>
      </c>
      <c r="AN394" s="24" t="s">
        <v>51</v>
      </c>
      <c r="AO394" s="25" t="s">
        <v>51</v>
      </c>
      <c r="AP394" s="24" t="s">
        <v>51</v>
      </c>
    </row>
    <row r="395" spans="1:43" s="27" customFormat="1" x14ac:dyDescent="0.25">
      <c r="A395" s="24" t="s">
        <v>522</v>
      </c>
      <c r="B395" s="28">
        <v>44843</v>
      </c>
      <c r="C395" s="24" t="s">
        <v>1596</v>
      </c>
      <c r="D395" s="24" t="s">
        <v>935</v>
      </c>
      <c r="E395" s="24" t="s">
        <v>1600</v>
      </c>
      <c r="F395" s="24" t="s">
        <v>1678</v>
      </c>
      <c r="G395" s="24" t="s">
        <v>49</v>
      </c>
      <c r="H395" s="24" t="s">
        <v>1820</v>
      </c>
      <c r="I395" s="26" t="s">
        <v>51</v>
      </c>
      <c r="J395" s="26" t="s">
        <v>51</v>
      </c>
      <c r="K395" s="26" t="s">
        <v>51</v>
      </c>
      <c r="L395" s="26" t="s">
        <v>51</v>
      </c>
      <c r="M395" s="26">
        <v>0</v>
      </c>
      <c r="N395" s="24" t="s">
        <v>51</v>
      </c>
      <c r="O395" s="24" t="s">
        <v>1821</v>
      </c>
      <c r="P395" s="24" t="s">
        <v>1822</v>
      </c>
      <c r="Q395" s="26">
        <f t="shared" si="27"/>
        <v>27.49</v>
      </c>
      <c r="R395" s="26">
        <v>0</v>
      </c>
      <c r="S395" s="26">
        <v>27.49</v>
      </c>
      <c r="T395" s="26">
        <v>0</v>
      </c>
      <c r="U395" s="24" t="s">
        <v>53</v>
      </c>
      <c r="V395" s="9">
        <f t="shared" si="28"/>
        <v>0</v>
      </c>
      <c r="W395" s="26">
        <v>0</v>
      </c>
      <c r="X395" s="24" t="s">
        <v>53</v>
      </c>
      <c r="Y395" s="9">
        <f t="shared" si="29"/>
        <v>0</v>
      </c>
      <c r="Z395" s="26">
        <v>0</v>
      </c>
      <c r="AA395" s="24" t="s">
        <v>53</v>
      </c>
      <c r="AB395" s="26">
        <v>0</v>
      </c>
      <c r="AC395" s="26">
        <v>0</v>
      </c>
      <c r="AD395" s="24" t="s">
        <v>53</v>
      </c>
      <c r="AE395" s="26">
        <v>0</v>
      </c>
      <c r="AF395" s="24">
        <v>0</v>
      </c>
      <c r="AG395" s="24" t="s">
        <v>53</v>
      </c>
      <c r="AH395" s="26">
        <v>0</v>
      </c>
      <c r="AI395" s="26">
        <v>0</v>
      </c>
      <c r="AJ395" s="24" t="s">
        <v>53</v>
      </c>
      <c r="AK395" s="26">
        <v>0</v>
      </c>
      <c r="AL395" s="26">
        <v>0</v>
      </c>
      <c r="AM395" s="25" t="s">
        <v>51</v>
      </c>
      <c r="AN395" s="24" t="s">
        <v>51</v>
      </c>
      <c r="AO395" s="25" t="s">
        <v>51</v>
      </c>
      <c r="AP395" s="24" t="s">
        <v>51</v>
      </c>
    </row>
    <row r="396" spans="1:43" s="27" customFormat="1" x14ac:dyDescent="0.25">
      <c r="A396" s="24" t="s">
        <v>524</v>
      </c>
      <c r="B396" s="28">
        <v>44843</v>
      </c>
      <c r="C396" s="24" t="s">
        <v>1596</v>
      </c>
      <c r="D396" s="24" t="s">
        <v>935</v>
      </c>
      <c r="E396" s="24" t="s">
        <v>1600</v>
      </c>
      <c r="F396" s="24" t="s">
        <v>1678</v>
      </c>
      <c r="G396" s="24" t="s">
        <v>63</v>
      </c>
      <c r="H396" s="24" t="s">
        <v>51</v>
      </c>
      <c r="I396" s="26" t="s">
        <v>1823</v>
      </c>
      <c r="J396" s="26" t="s">
        <v>51</v>
      </c>
      <c r="K396" s="26" t="s">
        <v>1824</v>
      </c>
      <c r="L396" s="26" t="s">
        <v>1819</v>
      </c>
      <c r="M396" s="26">
        <v>246.8</v>
      </c>
      <c r="N396" s="24" t="s">
        <v>66</v>
      </c>
      <c r="O396" s="24" t="s">
        <v>1825</v>
      </c>
      <c r="P396" s="24" t="s">
        <v>1826</v>
      </c>
      <c r="Q396" s="26">
        <f t="shared" si="27"/>
        <v>-22.72</v>
      </c>
      <c r="R396" s="26">
        <v>0</v>
      </c>
      <c r="S396" s="26">
        <v>-22.72</v>
      </c>
      <c r="T396" s="26">
        <v>0</v>
      </c>
      <c r="U396" s="24" t="s">
        <v>53</v>
      </c>
      <c r="V396" s="9">
        <f t="shared" si="28"/>
        <v>0</v>
      </c>
      <c r="W396" s="26">
        <v>0</v>
      </c>
      <c r="X396" s="24" t="s">
        <v>53</v>
      </c>
      <c r="Y396" s="9">
        <f t="shared" si="29"/>
        <v>0</v>
      </c>
      <c r="Z396" s="26">
        <v>0</v>
      </c>
      <c r="AA396" s="24" t="s">
        <v>53</v>
      </c>
      <c r="AB396" s="26">
        <v>0</v>
      </c>
      <c r="AC396" s="26">
        <v>0</v>
      </c>
      <c r="AD396" s="24" t="s">
        <v>53</v>
      </c>
      <c r="AE396" s="26">
        <v>0</v>
      </c>
      <c r="AF396" s="24">
        <v>0</v>
      </c>
      <c r="AG396" s="24" t="s">
        <v>53</v>
      </c>
      <c r="AH396" s="26">
        <v>0</v>
      </c>
      <c r="AI396" s="26">
        <v>0</v>
      </c>
      <c r="AJ396" s="24" t="s">
        <v>53</v>
      </c>
      <c r="AK396" s="26">
        <v>0</v>
      </c>
      <c r="AL396" s="26">
        <v>0</v>
      </c>
      <c r="AM396" s="25" t="s">
        <v>51</v>
      </c>
      <c r="AN396" s="24" t="s">
        <v>51</v>
      </c>
      <c r="AO396" s="25" t="s">
        <v>51</v>
      </c>
      <c r="AP396" s="24" t="s">
        <v>51</v>
      </c>
    </row>
    <row r="397" spans="1:43" s="27" customFormat="1" x14ac:dyDescent="0.25">
      <c r="A397" s="24" t="s">
        <v>529</v>
      </c>
      <c r="B397" s="28">
        <v>44843</v>
      </c>
      <c r="C397" s="24" t="s">
        <v>1596</v>
      </c>
      <c r="D397" s="24" t="s">
        <v>935</v>
      </c>
      <c r="E397" s="24" t="s">
        <v>1600</v>
      </c>
      <c r="F397" s="24" t="s">
        <v>1678</v>
      </c>
      <c r="G397" s="24" t="s">
        <v>63</v>
      </c>
      <c r="H397" s="24" t="s">
        <v>51</v>
      </c>
      <c r="I397" s="26" t="s">
        <v>1827</v>
      </c>
      <c r="J397" s="26" t="s">
        <v>51</v>
      </c>
      <c r="K397" s="26" t="s">
        <v>1828</v>
      </c>
      <c r="L397" s="26" t="s">
        <v>1819</v>
      </c>
      <c r="M397" s="26">
        <v>180.65</v>
      </c>
      <c r="N397" s="24" t="s">
        <v>66</v>
      </c>
      <c r="O397" s="24" t="s">
        <v>1829</v>
      </c>
      <c r="P397" s="24" t="s">
        <v>1830</v>
      </c>
      <c r="Q397" s="26">
        <f t="shared" si="27"/>
        <v>-22.55</v>
      </c>
      <c r="R397" s="26">
        <v>0</v>
      </c>
      <c r="S397" s="26">
        <v>-22.55</v>
      </c>
      <c r="T397" s="26">
        <v>0</v>
      </c>
      <c r="U397" s="24" t="s">
        <v>53</v>
      </c>
      <c r="V397" s="9">
        <f t="shared" si="28"/>
        <v>0</v>
      </c>
      <c r="W397" s="26">
        <v>0</v>
      </c>
      <c r="X397" s="24" t="s">
        <v>53</v>
      </c>
      <c r="Y397" s="9">
        <f t="shared" si="29"/>
        <v>0</v>
      </c>
      <c r="Z397" s="26">
        <v>0</v>
      </c>
      <c r="AA397" s="24" t="s">
        <v>53</v>
      </c>
      <c r="AB397" s="26">
        <v>0</v>
      </c>
      <c r="AC397" s="26">
        <v>0</v>
      </c>
      <c r="AD397" s="24" t="s">
        <v>53</v>
      </c>
      <c r="AE397" s="26">
        <v>0</v>
      </c>
      <c r="AF397" s="24">
        <v>0</v>
      </c>
      <c r="AG397" s="24" t="s">
        <v>53</v>
      </c>
      <c r="AH397" s="26">
        <v>0</v>
      </c>
      <c r="AI397" s="26">
        <v>0</v>
      </c>
      <c r="AJ397" s="24" t="s">
        <v>53</v>
      </c>
      <c r="AK397" s="26">
        <v>0</v>
      </c>
      <c r="AL397" s="26">
        <v>0</v>
      </c>
      <c r="AM397" s="25" t="s">
        <v>51</v>
      </c>
      <c r="AN397" s="24" t="s">
        <v>51</v>
      </c>
      <c r="AO397" s="25" t="s">
        <v>51</v>
      </c>
      <c r="AP397" s="24" t="s">
        <v>51</v>
      </c>
    </row>
    <row r="398" spans="1:43" s="1" customFormat="1" x14ac:dyDescent="0.25">
      <c r="A398" s="24" t="s">
        <v>2022</v>
      </c>
      <c r="B398" s="2">
        <v>44843</v>
      </c>
      <c r="C398" s="3" t="s">
        <v>808</v>
      </c>
      <c r="D398" s="3" t="s">
        <v>90</v>
      </c>
      <c r="E398" s="3" t="s">
        <v>97</v>
      </c>
      <c r="F398" s="3" t="s">
        <v>468</v>
      </c>
      <c r="G398" s="3" t="s">
        <v>49</v>
      </c>
      <c r="H398" s="3" t="s">
        <v>428</v>
      </c>
      <c r="I398" s="9" t="s">
        <v>51</v>
      </c>
      <c r="J398" s="9" t="s">
        <v>51</v>
      </c>
      <c r="K398" s="9" t="s">
        <v>51</v>
      </c>
      <c r="L398" s="9" t="s">
        <v>51</v>
      </c>
      <c r="M398" s="9">
        <v>0</v>
      </c>
      <c r="N398" s="3" t="s">
        <v>51</v>
      </c>
      <c r="O398" s="3" t="s">
        <v>52</v>
      </c>
      <c r="P398" s="3" t="s">
        <v>51</v>
      </c>
      <c r="Q398" s="9">
        <v>305.38120000000004</v>
      </c>
      <c r="R398" s="9">
        <v>0</v>
      </c>
      <c r="S398" s="9">
        <v>305.38120000000004</v>
      </c>
      <c r="T398" s="9">
        <v>0</v>
      </c>
      <c r="U398" s="3" t="s">
        <v>53</v>
      </c>
      <c r="V398" s="9">
        <f t="shared" si="28"/>
        <v>0</v>
      </c>
      <c r="W398" s="9">
        <v>0</v>
      </c>
      <c r="X398" s="3" t="s">
        <v>53</v>
      </c>
      <c r="Y398" s="9">
        <f t="shared" si="29"/>
        <v>0</v>
      </c>
      <c r="Z398" s="9">
        <v>0</v>
      </c>
      <c r="AA398" s="3" t="s">
        <v>53</v>
      </c>
      <c r="AB398" s="9">
        <v>0</v>
      </c>
      <c r="AC398" s="9">
        <v>0</v>
      </c>
      <c r="AD398" s="3" t="s">
        <v>53</v>
      </c>
      <c r="AE398" s="9">
        <v>0</v>
      </c>
      <c r="AF398" s="3">
        <v>0</v>
      </c>
      <c r="AG398" s="3" t="s">
        <v>53</v>
      </c>
      <c r="AH398" s="9">
        <v>0</v>
      </c>
      <c r="AI398" s="9">
        <v>0</v>
      </c>
      <c r="AJ398" s="3" t="s">
        <v>53</v>
      </c>
      <c r="AK398" s="9">
        <v>0</v>
      </c>
      <c r="AL398" s="9">
        <v>0</v>
      </c>
      <c r="AM398" s="18" t="s">
        <v>51</v>
      </c>
      <c r="AN398" s="3" t="s">
        <v>51</v>
      </c>
      <c r="AO398" s="18" t="s">
        <v>51</v>
      </c>
      <c r="AP398" s="3" t="s">
        <v>51</v>
      </c>
    </row>
    <row r="399" spans="1:43" s="1" customFormat="1" x14ac:dyDescent="0.25">
      <c r="A399" s="24" t="s">
        <v>531</v>
      </c>
      <c r="B399" s="2">
        <v>44843</v>
      </c>
      <c r="C399" s="3" t="s">
        <v>808</v>
      </c>
      <c r="D399" s="3" t="s">
        <v>90</v>
      </c>
      <c r="E399" s="3" t="s">
        <v>97</v>
      </c>
      <c r="F399" s="3" t="s">
        <v>468</v>
      </c>
      <c r="G399" s="3" t="s">
        <v>49</v>
      </c>
      <c r="H399" s="3" t="s">
        <v>466</v>
      </c>
      <c r="I399" s="9" t="s">
        <v>51</v>
      </c>
      <c r="J399" s="9" t="s">
        <v>51</v>
      </c>
      <c r="K399" s="9" t="s">
        <v>51</v>
      </c>
      <c r="L399" s="9" t="s">
        <v>51</v>
      </c>
      <c r="M399" s="9">
        <v>0</v>
      </c>
      <c r="N399" s="3" t="s">
        <v>51</v>
      </c>
      <c r="O399" s="3" t="s">
        <v>52</v>
      </c>
      <c r="P399" s="3" t="s">
        <v>51</v>
      </c>
      <c r="Q399" s="9">
        <v>1017.5786500000002</v>
      </c>
      <c r="R399" s="9">
        <v>0</v>
      </c>
      <c r="S399" s="9">
        <v>843.97620000000006</v>
      </c>
      <c r="T399" s="9">
        <v>0</v>
      </c>
      <c r="U399" s="3" t="s">
        <v>53</v>
      </c>
      <c r="V399" s="9">
        <f t="shared" si="28"/>
        <v>0</v>
      </c>
      <c r="W399" s="9">
        <v>149.65725</v>
      </c>
      <c r="X399" s="3" t="s">
        <v>53</v>
      </c>
      <c r="Y399" s="9">
        <f t="shared" si="29"/>
        <v>23.945160000000001</v>
      </c>
      <c r="Z399" s="9">
        <v>0</v>
      </c>
      <c r="AA399" s="3" t="s">
        <v>53</v>
      </c>
      <c r="AB399" s="9">
        <v>0</v>
      </c>
      <c r="AC399" s="9">
        <v>0</v>
      </c>
      <c r="AD399" s="3" t="s">
        <v>53</v>
      </c>
      <c r="AE399" s="9">
        <v>0</v>
      </c>
      <c r="AF399" s="3">
        <v>0</v>
      </c>
      <c r="AG399" s="3" t="s">
        <v>53</v>
      </c>
      <c r="AH399" s="9">
        <v>0</v>
      </c>
      <c r="AI399" s="9">
        <v>0</v>
      </c>
      <c r="AJ399" s="3" t="s">
        <v>53</v>
      </c>
      <c r="AK399" s="9">
        <v>0</v>
      </c>
      <c r="AL399" s="9">
        <v>0</v>
      </c>
      <c r="AM399" s="18" t="s">
        <v>51</v>
      </c>
      <c r="AN399" s="3" t="s">
        <v>51</v>
      </c>
      <c r="AO399" s="18" t="s">
        <v>51</v>
      </c>
      <c r="AP399" s="3" t="s">
        <v>51</v>
      </c>
    </row>
    <row r="400" spans="1:43" s="1" customFormat="1" x14ac:dyDescent="0.25">
      <c r="A400" s="24" t="s">
        <v>533</v>
      </c>
      <c r="B400" s="2">
        <v>44843</v>
      </c>
      <c r="C400" s="3" t="s">
        <v>808</v>
      </c>
      <c r="D400" s="3" t="s">
        <v>90</v>
      </c>
      <c r="E400" s="3" t="s">
        <v>97</v>
      </c>
      <c r="F400" s="3" t="s">
        <v>468</v>
      </c>
      <c r="G400" s="3" t="s">
        <v>49</v>
      </c>
      <c r="H400" s="3" t="s">
        <v>469</v>
      </c>
      <c r="I400" s="9" t="s">
        <v>51</v>
      </c>
      <c r="J400" s="9" t="s">
        <v>51</v>
      </c>
      <c r="K400" s="9" t="s">
        <v>51</v>
      </c>
      <c r="L400" s="9" t="s">
        <v>51</v>
      </c>
      <c r="M400" s="9">
        <v>0</v>
      </c>
      <c r="N400" s="3" t="s">
        <v>51</v>
      </c>
      <c r="O400" s="3" t="s">
        <v>146</v>
      </c>
      <c r="P400" s="3" t="s">
        <v>470</v>
      </c>
      <c r="Q400" s="9">
        <v>493.88040000000001</v>
      </c>
      <c r="R400" s="9">
        <v>0</v>
      </c>
      <c r="S400" s="9">
        <v>470.3904</v>
      </c>
      <c r="T400" s="9">
        <v>20.25</v>
      </c>
      <c r="U400" s="3" t="s">
        <v>54</v>
      </c>
      <c r="V400" s="9">
        <f t="shared" si="28"/>
        <v>3.24</v>
      </c>
      <c r="W400" s="9">
        <v>0</v>
      </c>
      <c r="X400" s="3" t="s">
        <v>53</v>
      </c>
      <c r="Y400" s="9">
        <f t="shared" si="29"/>
        <v>0</v>
      </c>
      <c r="Z400" s="9">
        <v>0</v>
      </c>
      <c r="AA400" s="3" t="s">
        <v>53</v>
      </c>
      <c r="AB400" s="9">
        <v>0</v>
      </c>
      <c r="AC400" s="9">
        <v>0</v>
      </c>
      <c r="AD400" s="3" t="s">
        <v>53</v>
      </c>
      <c r="AE400" s="9">
        <v>0</v>
      </c>
      <c r="AF400" s="3">
        <v>0</v>
      </c>
      <c r="AG400" s="3" t="s">
        <v>53</v>
      </c>
      <c r="AH400" s="9">
        <v>0</v>
      </c>
      <c r="AI400" s="9">
        <v>0</v>
      </c>
      <c r="AJ400" s="3" t="s">
        <v>53</v>
      </c>
      <c r="AK400" s="9">
        <v>0</v>
      </c>
      <c r="AL400" s="9">
        <v>0</v>
      </c>
      <c r="AM400" s="18" t="s">
        <v>51</v>
      </c>
      <c r="AN400" s="3" t="s">
        <v>51</v>
      </c>
      <c r="AO400" s="18" t="s">
        <v>51</v>
      </c>
      <c r="AP400" s="3" t="s">
        <v>51</v>
      </c>
    </row>
    <row r="401" spans="1:42" s="1" customFormat="1" x14ac:dyDescent="0.25">
      <c r="A401" s="24" t="s">
        <v>2023</v>
      </c>
      <c r="B401" s="2">
        <v>44843</v>
      </c>
      <c r="C401" s="3" t="s">
        <v>808</v>
      </c>
      <c r="D401" s="3" t="s">
        <v>90</v>
      </c>
      <c r="E401" s="3" t="s">
        <v>97</v>
      </c>
      <c r="F401" s="3" t="s">
        <v>468</v>
      </c>
      <c r="G401" s="3" t="s">
        <v>49</v>
      </c>
      <c r="H401" s="3" t="s">
        <v>472</v>
      </c>
      <c r="I401" s="9" t="s">
        <v>51</v>
      </c>
      <c r="J401" s="9" t="s">
        <v>51</v>
      </c>
      <c r="K401" s="9" t="s">
        <v>51</v>
      </c>
      <c r="L401" s="9" t="s">
        <v>51</v>
      </c>
      <c r="M401" s="9">
        <v>0</v>
      </c>
      <c r="N401" s="3" t="s">
        <v>51</v>
      </c>
      <c r="O401" s="3" t="s">
        <v>52</v>
      </c>
      <c r="P401" s="3" t="s">
        <v>51</v>
      </c>
      <c r="Q401" s="9">
        <v>14521.146150000004</v>
      </c>
      <c r="R401" s="9">
        <v>0</v>
      </c>
      <c r="S401" s="9">
        <v>10079.743649999991</v>
      </c>
      <c r="T401" s="9">
        <v>0</v>
      </c>
      <c r="U401" s="3" t="s">
        <v>53</v>
      </c>
      <c r="V401" s="9">
        <f t="shared" si="28"/>
        <v>0</v>
      </c>
      <c r="W401" s="9">
        <v>3828.7950999999989</v>
      </c>
      <c r="X401" s="3" t="s">
        <v>53</v>
      </c>
      <c r="Y401" s="9">
        <f t="shared" si="29"/>
        <v>612.60721599999988</v>
      </c>
      <c r="Z401" s="9">
        <v>0</v>
      </c>
      <c r="AA401" s="3" t="s">
        <v>53</v>
      </c>
      <c r="AB401" s="9">
        <v>0</v>
      </c>
      <c r="AC401" s="9">
        <v>0</v>
      </c>
      <c r="AD401" s="3" t="s">
        <v>53</v>
      </c>
      <c r="AE401" s="9">
        <v>0</v>
      </c>
      <c r="AF401" s="3">
        <v>0</v>
      </c>
      <c r="AG401" s="3" t="s">
        <v>53</v>
      </c>
      <c r="AH401" s="9">
        <v>0</v>
      </c>
      <c r="AI401" s="9">
        <v>0</v>
      </c>
      <c r="AJ401" s="3" t="s">
        <v>53</v>
      </c>
      <c r="AK401" s="9">
        <v>0</v>
      </c>
      <c r="AL401" s="9">
        <v>0</v>
      </c>
      <c r="AM401" s="18" t="s">
        <v>51</v>
      </c>
      <c r="AN401" s="3" t="s">
        <v>51</v>
      </c>
      <c r="AO401" s="18" t="s">
        <v>51</v>
      </c>
      <c r="AP401" s="3" t="s">
        <v>51</v>
      </c>
    </row>
    <row r="402" spans="1:42" s="27" customFormat="1" x14ac:dyDescent="0.25">
      <c r="A402" s="24" t="s">
        <v>539</v>
      </c>
      <c r="B402" s="28">
        <v>44843</v>
      </c>
      <c r="C402" s="24" t="s">
        <v>1350</v>
      </c>
      <c r="D402" s="24" t="s">
        <v>90</v>
      </c>
      <c r="E402" s="24" t="s">
        <v>1361</v>
      </c>
      <c r="F402" s="24" t="s">
        <v>1503</v>
      </c>
      <c r="G402" s="24" t="s">
        <v>49</v>
      </c>
      <c r="H402" s="24" t="s">
        <v>1504</v>
      </c>
      <c r="I402" s="26" t="s">
        <v>51</v>
      </c>
      <c r="J402" s="26" t="s">
        <v>51</v>
      </c>
      <c r="K402" s="26" t="s">
        <v>51</v>
      </c>
      <c r="L402" s="26" t="s">
        <v>51</v>
      </c>
      <c r="M402" s="26">
        <v>0</v>
      </c>
      <c r="N402" s="24" t="s">
        <v>51</v>
      </c>
      <c r="O402" s="24" t="s">
        <v>52</v>
      </c>
      <c r="P402" s="24" t="s">
        <v>51</v>
      </c>
      <c r="Q402" s="26">
        <f t="shared" ref="Q402:Q414" si="30">+S402+T402+V402+W402+Y402+Z402+AB402+AC402+AE402</f>
        <v>12280.577477999996</v>
      </c>
      <c r="R402" s="26">
        <v>0</v>
      </c>
      <c r="S402" s="26">
        <v>9745.8808499999959</v>
      </c>
      <c r="T402" s="26">
        <v>0</v>
      </c>
      <c r="U402" s="24" t="s">
        <v>53</v>
      </c>
      <c r="V402" s="9">
        <f t="shared" si="28"/>
        <v>0</v>
      </c>
      <c r="W402" s="26">
        <v>2185.0833000000007</v>
      </c>
      <c r="X402" s="24" t="s">
        <v>53</v>
      </c>
      <c r="Y402" s="9">
        <f t="shared" si="29"/>
        <v>349.61332800000014</v>
      </c>
      <c r="Z402" s="26">
        <v>0</v>
      </c>
      <c r="AA402" s="24" t="s">
        <v>53</v>
      </c>
      <c r="AB402" s="26">
        <v>0</v>
      </c>
      <c r="AC402" s="26">
        <v>0</v>
      </c>
      <c r="AD402" s="24" t="s">
        <v>53</v>
      </c>
      <c r="AE402" s="26">
        <v>0</v>
      </c>
      <c r="AF402" s="24">
        <v>0</v>
      </c>
      <c r="AG402" s="24" t="s">
        <v>53</v>
      </c>
      <c r="AH402" s="26">
        <v>0</v>
      </c>
      <c r="AI402" s="26">
        <v>0</v>
      </c>
      <c r="AJ402" s="24" t="s">
        <v>53</v>
      </c>
      <c r="AK402" s="26">
        <v>0</v>
      </c>
      <c r="AL402" s="26">
        <v>0</v>
      </c>
      <c r="AM402" s="25" t="s">
        <v>51</v>
      </c>
      <c r="AN402" s="24" t="s">
        <v>51</v>
      </c>
      <c r="AO402" s="25" t="s">
        <v>51</v>
      </c>
      <c r="AP402" s="24" t="s">
        <v>51</v>
      </c>
    </row>
    <row r="403" spans="1:42" s="27" customFormat="1" x14ac:dyDescent="0.25">
      <c r="A403" s="24" t="s">
        <v>541</v>
      </c>
      <c r="B403" s="28">
        <v>44843</v>
      </c>
      <c r="C403" s="24" t="s">
        <v>1350</v>
      </c>
      <c r="D403" s="24" t="s">
        <v>90</v>
      </c>
      <c r="E403" s="24" t="s">
        <v>1361</v>
      </c>
      <c r="F403" s="24" t="s">
        <v>1503</v>
      </c>
      <c r="G403" s="24" t="s">
        <v>49</v>
      </c>
      <c r="H403" s="24" t="s">
        <v>1505</v>
      </c>
      <c r="I403" s="26" t="s">
        <v>51</v>
      </c>
      <c r="J403" s="26" t="s">
        <v>51</v>
      </c>
      <c r="K403" s="26" t="s">
        <v>51</v>
      </c>
      <c r="L403" s="26" t="s">
        <v>51</v>
      </c>
      <c r="M403" s="26">
        <v>0</v>
      </c>
      <c r="N403" s="24" t="s">
        <v>51</v>
      </c>
      <c r="O403" s="24" t="s">
        <v>1506</v>
      </c>
      <c r="P403" s="24" t="s">
        <v>1507</v>
      </c>
      <c r="Q403" s="26">
        <f t="shared" si="30"/>
        <v>22.64</v>
      </c>
      <c r="R403" s="26">
        <v>0</v>
      </c>
      <c r="S403" s="26">
        <v>22.64</v>
      </c>
      <c r="T403" s="26">
        <v>0</v>
      </c>
      <c r="U403" s="24" t="s">
        <v>53</v>
      </c>
      <c r="V403" s="9">
        <f t="shared" si="28"/>
        <v>0</v>
      </c>
      <c r="W403" s="26">
        <v>0</v>
      </c>
      <c r="X403" s="24" t="s">
        <v>53</v>
      </c>
      <c r="Y403" s="9">
        <f t="shared" si="29"/>
        <v>0</v>
      </c>
      <c r="Z403" s="26">
        <v>0</v>
      </c>
      <c r="AA403" s="24" t="s">
        <v>53</v>
      </c>
      <c r="AB403" s="26">
        <v>0</v>
      </c>
      <c r="AC403" s="26">
        <v>0</v>
      </c>
      <c r="AD403" s="24" t="s">
        <v>53</v>
      </c>
      <c r="AE403" s="26">
        <v>0</v>
      </c>
      <c r="AF403" s="24">
        <v>0</v>
      </c>
      <c r="AG403" s="24" t="s">
        <v>53</v>
      </c>
      <c r="AH403" s="26">
        <v>0</v>
      </c>
      <c r="AI403" s="26">
        <v>0</v>
      </c>
      <c r="AJ403" s="24" t="s">
        <v>53</v>
      </c>
      <c r="AK403" s="26">
        <v>0</v>
      </c>
      <c r="AL403" s="26">
        <v>0</v>
      </c>
      <c r="AM403" s="25" t="s">
        <v>51</v>
      </c>
      <c r="AN403" s="24" t="s">
        <v>51</v>
      </c>
      <c r="AO403" s="25" t="s">
        <v>51</v>
      </c>
      <c r="AP403" s="24" t="s">
        <v>51</v>
      </c>
    </row>
    <row r="404" spans="1:42" s="27" customFormat="1" x14ac:dyDescent="0.25">
      <c r="A404" s="24" t="s">
        <v>546</v>
      </c>
      <c r="B404" s="28">
        <v>44843</v>
      </c>
      <c r="C404" s="24" t="s">
        <v>1350</v>
      </c>
      <c r="D404" s="24" t="s">
        <v>90</v>
      </c>
      <c r="E404" s="24" t="s">
        <v>1361</v>
      </c>
      <c r="F404" s="24" t="s">
        <v>1503</v>
      </c>
      <c r="G404" s="24" t="s">
        <v>49</v>
      </c>
      <c r="H404" s="24" t="s">
        <v>1508</v>
      </c>
      <c r="I404" s="26" t="s">
        <v>51</v>
      </c>
      <c r="J404" s="26" t="s">
        <v>51</v>
      </c>
      <c r="K404" s="26" t="s">
        <v>51</v>
      </c>
      <c r="L404" s="26" t="s">
        <v>51</v>
      </c>
      <c r="M404" s="26">
        <v>0</v>
      </c>
      <c r="N404" s="24" t="s">
        <v>51</v>
      </c>
      <c r="O404" s="24" t="s">
        <v>52</v>
      </c>
      <c r="P404" s="24" t="s">
        <v>51</v>
      </c>
      <c r="Q404" s="26">
        <f t="shared" si="30"/>
        <v>157.18709999999999</v>
      </c>
      <c r="R404" s="26">
        <v>0</v>
      </c>
      <c r="S404" s="26">
        <v>142.6755</v>
      </c>
      <c r="T404" s="26">
        <v>0</v>
      </c>
      <c r="U404" s="24" t="s">
        <v>53</v>
      </c>
      <c r="V404" s="9">
        <f t="shared" si="28"/>
        <v>0</v>
      </c>
      <c r="W404" s="26">
        <v>12.51</v>
      </c>
      <c r="X404" s="24" t="s">
        <v>54</v>
      </c>
      <c r="Y404" s="9">
        <f t="shared" si="29"/>
        <v>2.0015999999999998</v>
      </c>
      <c r="Z404" s="26">
        <v>0</v>
      </c>
      <c r="AA404" s="24" t="s">
        <v>53</v>
      </c>
      <c r="AB404" s="26">
        <v>0</v>
      </c>
      <c r="AC404" s="26">
        <v>0</v>
      </c>
      <c r="AD404" s="24" t="s">
        <v>53</v>
      </c>
      <c r="AE404" s="26">
        <v>0</v>
      </c>
      <c r="AF404" s="24">
        <v>0</v>
      </c>
      <c r="AG404" s="24" t="s">
        <v>53</v>
      </c>
      <c r="AH404" s="26">
        <v>0</v>
      </c>
      <c r="AI404" s="26">
        <v>0</v>
      </c>
      <c r="AJ404" s="24" t="s">
        <v>53</v>
      </c>
      <c r="AK404" s="26">
        <v>0</v>
      </c>
      <c r="AL404" s="26">
        <v>0</v>
      </c>
      <c r="AM404" s="25" t="s">
        <v>51</v>
      </c>
      <c r="AN404" s="24" t="s">
        <v>51</v>
      </c>
      <c r="AO404" s="25" t="s">
        <v>51</v>
      </c>
      <c r="AP404" s="24" t="s">
        <v>51</v>
      </c>
    </row>
    <row r="405" spans="1:42" s="27" customFormat="1" x14ac:dyDescent="0.25">
      <c r="A405" s="24" t="s">
        <v>548</v>
      </c>
      <c r="B405" s="28">
        <v>44843</v>
      </c>
      <c r="C405" s="24" t="s">
        <v>1350</v>
      </c>
      <c r="D405" s="24" t="s">
        <v>90</v>
      </c>
      <c r="E405" s="24" t="s">
        <v>1361</v>
      </c>
      <c r="F405" s="24" t="s">
        <v>1503</v>
      </c>
      <c r="G405" s="24" t="s">
        <v>63</v>
      </c>
      <c r="H405" s="24" t="s">
        <v>51</v>
      </c>
      <c r="I405" s="26" t="s">
        <v>1454</v>
      </c>
      <c r="J405" s="26" t="s">
        <v>51</v>
      </c>
      <c r="K405" s="26" t="s">
        <v>1509</v>
      </c>
      <c r="L405" s="26" t="s">
        <v>438</v>
      </c>
      <c r="M405" s="26">
        <v>78.81</v>
      </c>
      <c r="N405" s="24" t="s">
        <v>66</v>
      </c>
      <c r="O405" s="24" t="s">
        <v>1510</v>
      </c>
      <c r="P405" s="24" t="s">
        <v>1511</v>
      </c>
      <c r="Q405" s="26">
        <f t="shared" si="30"/>
        <v>-14.443</v>
      </c>
      <c r="R405" s="26">
        <v>0</v>
      </c>
      <c r="S405" s="26">
        <v>-14.443</v>
      </c>
      <c r="T405" s="26">
        <v>0</v>
      </c>
      <c r="U405" s="24" t="s">
        <v>53</v>
      </c>
      <c r="V405" s="9">
        <f t="shared" si="28"/>
        <v>0</v>
      </c>
      <c r="W405" s="26">
        <v>0</v>
      </c>
      <c r="X405" s="24" t="s">
        <v>53</v>
      </c>
      <c r="Y405" s="9">
        <f t="shared" si="29"/>
        <v>0</v>
      </c>
      <c r="Z405" s="26">
        <v>0</v>
      </c>
      <c r="AA405" s="24" t="s">
        <v>53</v>
      </c>
      <c r="AB405" s="26">
        <v>0</v>
      </c>
      <c r="AC405" s="26">
        <v>0</v>
      </c>
      <c r="AD405" s="24" t="s">
        <v>53</v>
      </c>
      <c r="AE405" s="26">
        <v>0</v>
      </c>
      <c r="AF405" s="24">
        <v>0</v>
      </c>
      <c r="AG405" s="24" t="s">
        <v>53</v>
      </c>
      <c r="AH405" s="26">
        <v>0</v>
      </c>
      <c r="AI405" s="26">
        <v>0</v>
      </c>
      <c r="AJ405" s="24" t="s">
        <v>53</v>
      </c>
      <c r="AK405" s="26">
        <v>0</v>
      </c>
      <c r="AL405" s="26">
        <v>0</v>
      </c>
      <c r="AM405" s="25" t="s">
        <v>51</v>
      </c>
      <c r="AN405" s="24" t="s">
        <v>51</v>
      </c>
      <c r="AO405" s="25" t="s">
        <v>51</v>
      </c>
      <c r="AP405" s="24" t="s">
        <v>51</v>
      </c>
    </row>
    <row r="406" spans="1:42" s="27" customFormat="1" x14ac:dyDescent="0.25">
      <c r="A406" s="24" t="s">
        <v>553</v>
      </c>
      <c r="B406" s="28">
        <v>44843</v>
      </c>
      <c r="C406" s="24" t="s">
        <v>1596</v>
      </c>
      <c r="D406" s="24" t="s">
        <v>90</v>
      </c>
      <c r="E406" s="24" t="s">
        <v>1603</v>
      </c>
      <c r="F406" s="24" t="s">
        <v>1674</v>
      </c>
      <c r="G406" s="24" t="s">
        <v>49</v>
      </c>
      <c r="H406" s="24" t="s">
        <v>1833</v>
      </c>
      <c r="I406" s="26" t="s">
        <v>51</v>
      </c>
      <c r="J406" s="26" t="s">
        <v>51</v>
      </c>
      <c r="K406" s="26" t="s">
        <v>51</v>
      </c>
      <c r="L406" s="26" t="s">
        <v>51</v>
      </c>
      <c r="M406" s="26">
        <v>0</v>
      </c>
      <c r="N406" s="24" t="s">
        <v>51</v>
      </c>
      <c r="O406" s="24" t="s">
        <v>52</v>
      </c>
      <c r="P406" s="24" t="s">
        <v>51</v>
      </c>
      <c r="Q406" s="26">
        <f t="shared" si="30"/>
        <v>8298.1769999999997</v>
      </c>
      <c r="R406" s="26">
        <v>0</v>
      </c>
      <c r="S406" s="26">
        <v>4893.4610000000002</v>
      </c>
      <c r="T406" s="26">
        <v>0</v>
      </c>
      <c r="U406" s="24" t="s">
        <v>53</v>
      </c>
      <c r="V406" s="9">
        <f t="shared" si="28"/>
        <v>0</v>
      </c>
      <c r="W406" s="26">
        <v>2935.1</v>
      </c>
      <c r="X406" s="24" t="s">
        <v>54</v>
      </c>
      <c r="Y406" s="9">
        <f t="shared" si="29"/>
        <v>469.61599999999999</v>
      </c>
      <c r="Z406" s="26">
        <v>0</v>
      </c>
      <c r="AA406" s="24" t="s">
        <v>53</v>
      </c>
      <c r="AB406" s="26">
        <v>0</v>
      </c>
      <c r="AC406" s="26">
        <v>0</v>
      </c>
      <c r="AD406" s="24" t="s">
        <v>53</v>
      </c>
      <c r="AE406" s="26">
        <v>0</v>
      </c>
      <c r="AF406" s="24">
        <v>0</v>
      </c>
      <c r="AG406" s="24" t="s">
        <v>53</v>
      </c>
      <c r="AH406" s="26">
        <v>0</v>
      </c>
      <c r="AI406" s="26">
        <v>0</v>
      </c>
      <c r="AJ406" s="24" t="s">
        <v>53</v>
      </c>
      <c r="AK406" s="26">
        <v>0</v>
      </c>
      <c r="AL406" s="26">
        <v>0</v>
      </c>
      <c r="AM406" s="25" t="s">
        <v>51</v>
      </c>
      <c r="AN406" s="24" t="s">
        <v>51</v>
      </c>
      <c r="AO406" s="25" t="s">
        <v>51</v>
      </c>
      <c r="AP406" s="24" t="s">
        <v>51</v>
      </c>
    </row>
    <row r="407" spans="1:42" s="27" customFormat="1" x14ac:dyDescent="0.25">
      <c r="A407" s="24" t="s">
        <v>555</v>
      </c>
      <c r="B407" s="28">
        <v>44843</v>
      </c>
      <c r="C407" s="24" t="s">
        <v>1596</v>
      </c>
      <c r="D407" s="24" t="s">
        <v>90</v>
      </c>
      <c r="E407" s="24" t="s">
        <v>1603</v>
      </c>
      <c r="F407" s="24" t="s">
        <v>1674</v>
      </c>
      <c r="G407" s="24" t="s">
        <v>63</v>
      </c>
      <c r="H407" s="24" t="s">
        <v>51</v>
      </c>
      <c r="I407" s="26" t="s">
        <v>1834</v>
      </c>
      <c r="J407" s="26" t="s">
        <v>51</v>
      </c>
      <c r="K407" s="26" t="s">
        <v>1835</v>
      </c>
      <c r="L407" s="26" t="s">
        <v>1819</v>
      </c>
      <c r="M407" s="26">
        <v>22.72</v>
      </c>
      <c r="N407" s="24" t="s">
        <v>66</v>
      </c>
      <c r="O407" s="24" t="s">
        <v>1836</v>
      </c>
      <c r="P407" s="24" t="s">
        <v>1837</v>
      </c>
      <c r="Q407" s="26">
        <f t="shared" si="30"/>
        <v>-11.16395</v>
      </c>
      <c r="R407" s="26">
        <v>0</v>
      </c>
      <c r="S407" s="26">
        <v>-11.16395</v>
      </c>
      <c r="T407" s="26">
        <v>0</v>
      </c>
      <c r="U407" s="24" t="s">
        <v>53</v>
      </c>
      <c r="V407" s="9">
        <f t="shared" si="28"/>
        <v>0</v>
      </c>
      <c r="W407" s="26">
        <v>0</v>
      </c>
      <c r="X407" s="24" t="s">
        <v>53</v>
      </c>
      <c r="Y407" s="9">
        <f t="shared" si="29"/>
        <v>0</v>
      </c>
      <c r="Z407" s="26">
        <v>0</v>
      </c>
      <c r="AA407" s="24" t="s">
        <v>53</v>
      </c>
      <c r="AB407" s="26">
        <v>0</v>
      </c>
      <c r="AC407" s="26">
        <v>0</v>
      </c>
      <c r="AD407" s="24" t="s">
        <v>53</v>
      </c>
      <c r="AE407" s="26">
        <v>0</v>
      </c>
      <c r="AF407" s="24">
        <v>0</v>
      </c>
      <c r="AG407" s="24" t="s">
        <v>53</v>
      </c>
      <c r="AH407" s="26">
        <v>0</v>
      </c>
      <c r="AI407" s="26">
        <v>0</v>
      </c>
      <c r="AJ407" s="24" t="s">
        <v>53</v>
      </c>
      <c r="AK407" s="26">
        <v>0</v>
      </c>
      <c r="AL407" s="26">
        <v>0</v>
      </c>
      <c r="AM407" s="25" t="s">
        <v>51</v>
      </c>
      <c r="AN407" s="24" t="s">
        <v>51</v>
      </c>
      <c r="AO407" s="25" t="s">
        <v>51</v>
      </c>
      <c r="AP407" s="24" t="s">
        <v>51</v>
      </c>
    </row>
    <row r="408" spans="1:42" s="27" customFormat="1" x14ac:dyDescent="0.25">
      <c r="A408" s="24" t="s">
        <v>557</v>
      </c>
      <c r="B408" s="28">
        <v>44843</v>
      </c>
      <c r="C408" s="24" t="s">
        <v>807</v>
      </c>
      <c r="D408" s="24" t="s">
        <v>947</v>
      </c>
      <c r="E408" s="24" t="s">
        <v>948</v>
      </c>
      <c r="F408" s="24" t="s">
        <v>820</v>
      </c>
      <c r="G408" s="24" t="s">
        <v>49</v>
      </c>
      <c r="H408" s="24" t="s">
        <v>1070</v>
      </c>
      <c r="I408" s="26"/>
      <c r="J408" s="26"/>
      <c r="K408" s="26"/>
      <c r="L408" s="26"/>
      <c r="M408" s="26"/>
      <c r="N408" s="24"/>
      <c r="O408" s="24"/>
      <c r="P408" s="24"/>
      <c r="Q408" s="26">
        <f t="shared" si="30"/>
        <v>0</v>
      </c>
      <c r="R408" s="26">
        <v>0</v>
      </c>
      <c r="S408" s="26">
        <v>0</v>
      </c>
      <c r="T408" s="26">
        <v>0</v>
      </c>
      <c r="U408" s="24"/>
      <c r="V408" s="9">
        <f t="shared" si="28"/>
        <v>0</v>
      </c>
      <c r="W408" s="26">
        <v>0</v>
      </c>
      <c r="X408" s="24"/>
      <c r="Y408" s="9">
        <f t="shared" si="29"/>
        <v>0</v>
      </c>
      <c r="Z408" s="26">
        <v>0</v>
      </c>
      <c r="AA408" s="24"/>
      <c r="AB408" s="26">
        <v>0</v>
      </c>
      <c r="AC408" s="26">
        <v>0</v>
      </c>
      <c r="AD408" s="24"/>
      <c r="AE408" s="26">
        <v>0</v>
      </c>
      <c r="AF408" s="24" t="s">
        <v>847</v>
      </c>
      <c r="AG408" s="24"/>
      <c r="AH408" s="26">
        <v>0</v>
      </c>
      <c r="AI408" s="26">
        <v>0</v>
      </c>
      <c r="AJ408" s="24"/>
      <c r="AK408" s="26">
        <v>0</v>
      </c>
      <c r="AL408" s="26">
        <v>0</v>
      </c>
      <c r="AM408" s="25"/>
      <c r="AN408" s="24"/>
      <c r="AO408" s="25"/>
      <c r="AP408" s="24"/>
    </row>
    <row r="409" spans="1:42" s="27" customFormat="1" x14ac:dyDescent="0.25">
      <c r="A409" s="24" t="s">
        <v>559</v>
      </c>
      <c r="B409" s="28">
        <v>44843</v>
      </c>
      <c r="C409" s="24" t="s">
        <v>1596</v>
      </c>
      <c r="D409" s="24" t="s">
        <v>947</v>
      </c>
      <c r="E409" s="24" t="s">
        <v>1610</v>
      </c>
      <c r="F409" s="24" t="s">
        <v>1831</v>
      </c>
      <c r="G409" s="24" t="s">
        <v>49</v>
      </c>
      <c r="H409" s="24" t="s">
        <v>1838</v>
      </c>
      <c r="I409" s="26" t="s">
        <v>51</v>
      </c>
      <c r="J409" s="26" t="s">
        <v>51</v>
      </c>
      <c r="K409" s="26" t="s">
        <v>51</v>
      </c>
      <c r="L409" s="26" t="s">
        <v>51</v>
      </c>
      <c r="M409" s="26">
        <v>0</v>
      </c>
      <c r="N409" s="24" t="s">
        <v>51</v>
      </c>
      <c r="O409" s="24" t="s">
        <v>52</v>
      </c>
      <c r="P409" s="24" t="s">
        <v>51</v>
      </c>
      <c r="Q409" s="26">
        <f t="shared" si="30"/>
        <v>1769.9482140000002</v>
      </c>
      <c r="R409" s="26">
        <v>0</v>
      </c>
      <c r="S409" s="26">
        <v>1336.2861000000003</v>
      </c>
      <c r="T409" s="26">
        <v>0</v>
      </c>
      <c r="U409" s="24" t="s">
        <v>53</v>
      </c>
      <c r="V409" s="9">
        <f t="shared" si="28"/>
        <v>0</v>
      </c>
      <c r="W409" s="26">
        <v>373.84665000000007</v>
      </c>
      <c r="X409" s="24" t="s">
        <v>54</v>
      </c>
      <c r="Y409" s="9">
        <f t="shared" si="29"/>
        <v>59.815464000000013</v>
      </c>
      <c r="Z409" s="26">
        <v>0</v>
      </c>
      <c r="AA409" s="24" t="s">
        <v>53</v>
      </c>
      <c r="AB409" s="26">
        <v>0</v>
      </c>
      <c r="AC409" s="26">
        <v>0</v>
      </c>
      <c r="AD409" s="24" t="s">
        <v>53</v>
      </c>
      <c r="AE409" s="26">
        <v>0</v>
      </c>
      <c r="AF409" s="24">
        <v>0</v>
      </c>
      <c r="AG409" s="24" t="s">
        <v>53</v>
      </c>
      <c r="AH409" s="26">
        <v>0</v>
      </c>
      <c r="AI409" s="26">
        <v>0</v>
      </c>
      <c r="AJ409" s="24" t="s">
        <v>53</v>
      </c>
      <c r="AK409" s="26">
        <v>0</v>
      </c>
      <c r="AL409" s="26">
        <v>0</v>
      </c>
      <c r="AM409" s="25" t="s">
        <v>51</v>
      </c>
      <c r="AN409" s="24" t="s">
        <v>51</v>
      </c>
      <c r="AO409" s="25" t="s">
        <v>51</v>
      </c>
      <c r="AP409" s="24" t="s">
        <v>51</v>
      </c>
    </row>
    <row r="410" spans="1:42" s="27" customFormat="1" x14ac:dyDescent="0.25">
      <c r="A410" s="24" t="s">
        <v>2024</v>
      </c>
      <c r="B410" s="28">
        <v>44843</v>
      </c>
      <c r="C410" s="24" t="s">
        <v>1596</v>
      </c>
      <c r="D410" s="24" t="s">
        <v>947</v>
      </c>
      <c r="E410" s="24" t="s">
        <v>1610</v>
      </c>
      <c r="F410" s="24" t="s">
        <v>1831</v>
      </c>
      <c r="G410" s="24" t="s">
        <v>49</v>
      </c>
      <c r="H410" s="24" t="s">
        <v>1839</v>
      </c>
      <c r="I410" s="26" t="s">
        <v>51</v>
      </c>
      <c r="J410" s="26" t="s">
        <v>51</v>
      </c>
      <c r="K410" s="26" t="s">
        <v>51</v>
      </c>
      <c r="L410" s="26" t="s">
        <v>51</v>
      </c>
      <c r="M410" s="26">
        <v>0</v>
      </c>
      <c r="N410" s="24" t="s">
        <v>51</v>
      </c>
      <c r="O410" s="24" t="s">
        <v>1614</v>
      </c>
      <c r="P410" s="24" t="s">
        <v>1615</v>
      </c>
      <c r="Q410" s="26">
        <f t="shared" si="30"/>
        <v>587.71990000000005</v>
      </c>
      <c r="R410" s="26">
        <v>0</v>
      </c>
      <c r="S410" s="26">
        <v>524.04750000000001</v>
      </c>
      <c r="T410" s="26">
        <v>54.89</v>
      </c>
      <c r="U410" s="24" t="s">
        <v>54</v>
      </c>
      <c r="V410" s="9">
        <f t="shared" si="28"/>
        <v>8.7824000000000009</v>
      </c>
      <c r="W410" s="26">
        <v>0</v>
      </c>
      <c r="X410" s="24" t="s">
        <v>53</v>
      </c>
      <c r="Y410" s="9">
        <f t="shared" si="29"/>
        <v>0</v>
      </c>
      <c r="Z410" s="26">
        <v>0</v>
      </c>
      <c r="AA410" s="24" t="s">
        <v>53</v>
      </c>
      <c r="AB410" s="26">
        <v>0</v>
      </c>
      <c r="AC410" s="26">
        <v>0</v>
      </c>
      <c r="AD410" s="24" t="s">
        <v>53</v>
      </c>
      <c r="AE410" s="26">
        <v>0</v>
      </c>
      <c r="AF410" s="24">
        <v>0</v>
      </c>
      <c r="AG410" s="24" t="s">
        <v>53</v>
      </c>
      <c r="AH410" s="26">
        <v>0</v>
      </c>
      <c r="AI410" s="26">
        <v>0</v>
      </c>
      <c r="AJ410" s="24" t="s">
        <v>53</v>
      </c>
      <c r="AK410" s="26">
        <v>0</v>
      </c>
      <c r="AL410" s="26">
        <v>0</v>
      </c>
      <c r="AM410" s="25" t="s">
        <v>51</v>
      </c>
      <c r="AN410" s="24" t="s">
        <v>51</v>
      </c>
      <c r="AO410" s="25" t="s">
        <v>51</v>
      </c>
      <c r="AP410" s="24" t="s">
        <v>51</v>
      </c>
    </row>
    <row r="411" spans="1:42" s="27" customFormat="1" x14ac:dyDescent="0.25">
      <c r="A411" s="24" t="s">
        <v>561</v>
      </c>
      <c r="B411" s="28">
        <v>44843</v>
      </c>
      <c r="C411" s="24" t="s">
        <v>1596</v>
      </c>
      <c r="D411" s="24" t="s">
        <v>947</v>
      </c>
      <c r="E411" s="24" t="s">
        <v>1610</v>
      </c>
      <c r="F411" s="24" t="s">
        <v>1831</v>
      </c>
      <c r="G411" s="24" t="s">
        <v>49</v>
      </c>
      <c r="H411" s="24" t="s">
        <v>1840</v>
      </c>
      <c r="I411" s="26" t="s">
        <v>51</v>
      </c>
      <c r="J411" s="26" t="s">
        <v>51</v>
      </c>
      <c r="K411" s="26" t="s">
        <v>51</v>
      </c>
      <c r="L411" s="26" t="s">
        <v>51</v>
      </c>
      <c r="M411" s="26">
        <v>0</v>
      </c>
      <c r="N411" s="24" t="s">
        <v>51</v>
      </c>
      <c r="O411" s="24" t="s">
        <v>52</v>
      </c>
      <c r="P411" s="24" t="s">
        <v>51</v>
      </c>
      <c r="Q411" s="26">
        <f t="shared" si="30"/>
        <v>3274.7904720000006</v>
      </c>
      <c r="R411" s="26">
        <v>0</v>
      </c>
      <c r="S411" s="26">
        <v>1939.4936500000006</v>
      </c>
      <c r="T411" s="26">
        <v>0</v>
      </c>
      <c r="U411" s="24" t="s">
        <v>53</v>
      </c>
      <c r="V411" s="9">
        <f t="shared" si="28"/>
        <v>0</v>
      </c>
      <c r="W411" s="26">
        <v>1151.1179500000001</v>
      </c>
      <c r="X411" s="24" t="s">
        <v>53</v>
      </c>
      <c r="Y411" s="9">
        <f t="shared" si="29"/>
        <v>184.17887200000001</v>
      </c>
      <c r="Z411" s="26">
        <v>0</v>
      </c>
      <c r="AA411" s="24" t="s">
        <v>53</v>
      </c>
      <c r="AB411" s="26">
        <v>0</v>
      </c>
      <c r="AC411" s="26">
        <v>0</v>
      </c>
      <c r="AD411" s="24" t="s">
        <v>53</v>
      </c>
      <c r="AE411" s="26">
        <v>0</v>
      </c>
      <c r="AF411" s="24">
        <v>0</v>
      </c>
      <c r="AG411" s="24" t="s">
        <v>53</v>
      </c>
      <c r="AH411" s="26">
        <v>0</v>
      </c>
      <c r="AI411" s="26">
        <v>0</v>
      </c>
      <c r="AJ411" s="24" t="s">
        <v>53</v>
      </c>
      <c r="AK411" s="26">
        <v>0</v>
      </c>
      <c r="AL411" s="26">
        <v>0</v>
      </c>
      <c r="AM411" s="25" t="s">
        <v>51</v>
      </c>
      <c r="AN411" s="24" t="s">
        <v>51</v>
      </c>
      <c r="AO411" s="25" t="s">
        <v>51</v>
      </c>
      <c r="AP411" s="24" t="s">
        <v>51</v>
      </c>
    </row>
    <row r="412" spans="1:42" s="27" customFormat="1" x14ac:dyDescent="0.25">
      <c r="A412" s="24" t="s">
        <v>563</v>
      </c>
      <c r="B412" s="28">
        <v>44843</v>
      </c>
      <c r="C412" s="24" t="s">
        <v>807</v>
      </c>
      <c r="D412" s="24" t="s">
        <v>943</v>
      </c>
      <c r="E412" s="24" t="s">
        <v>944</v>
      </c>
      <c r="F412" s="24" t="s">
        <v>1054</v>
      </c>
      <c r="G412" s="24" t="s">
        <v>49</v>
      </c>
      <c r="H412" s="24" t="s">
        <v>1055</v>
      </c>
      <c r="I412" s="26" t="s">
        <v>51</v>
      </c>
      <c r="J412" s="26" t="s">
        <v>51</v>
      </c>
      <c r="K412" s="26" t="s">
        <v>51</v>
      </c>
      <c r="L412" s="26" t="s">
        <v>51</v>
      </c>
      <c r="M412" s="26">
        <v>0</v>
      </c>
      <c r="N412" s="24" t="s">
        <v>51</v>
      </c>
      <c r="O412" s="24" t="s">
        <v>52</v>
      </c>
      <c r="P412" s="24" t="s">
        <v>51</v>
      </c>
      <c r="Q412" s="26">
        <f t="shared" si="30"/>
        <v>2507.6759999999999</v>
      </c>
      <c r="R412" s="26">
        <v>0</v>
      </c>
      <c r="S412" s="26">
        <v>2071.11</v>
      </c>
      <c r="T412" s="26">
        <v>0</v>
      </c>
      <c r="U412" s="24" t="s">
        <v>53</v>
      </c>
      <c r="V412" s="9">
        <f t="shared" si="28"/>
        <v>0</v>
      </c>
      <c r="W412" s="26">
        <v>376.35</v>
      </c>
      <c r="X412" s="24" t="s">
        <v>54</v>
      </c>
      <c r="Y412" s="9">
        <f t="shared" si="29"/>
        <v>60.216000000000008</v>
      </c>
      <c r="Z412" s="26">
        <v>0</v>
      </c>
      <c r="AA412" s="24" t="s">
        <v>53</v>
      </c>
      <c r="AB412" s="26">
        <v>0</v>
      </c>
      <c r="AC412" s="26">
        <v>0</v>
      </c>
      <c r="AD412" s="24" t="s">
        <v>53</v>
      </c>
      <c r="AE412" s="26">
        <v>0</v>
      </c>
      <c r="AF412" s="24">
        <v>0</v>
      </c>
      <c r="AG412" s="24" t="s">
        <v>53</v>
      </c>
      <c r="AH412" s="26">
        <v>0</v>
      </c>
      <c r="AI412" s="26">
        <v>0</v>
      </c>
      <c r="AJ412" s="24" t="s">
        <v>53</v>
      </c>
      <c r="AK412" s="26">
        <v>0</v>
      </c>
      <c r="AL412" s="26">
        <v>0</v>
      </c>
      <c r="AM412" s="25" t="s">
        <v>51</v>
      </c>
      <c r="AN412" s="24" t="s">
        <v>51</v>
      </c>
      <c r="AO412" s="25" t="s">
        <v>51</v>
      </c>
      <c r="AP412" s="24" t="s">
        <v>51</v>
      </c>
    </row>
    <row r="413" spans="1:42" s="27" customFormat="1" x14ac:dyDescent="0.25">
      <c r="A413" s="24" t="s">
        <v>568</v>
      </c>
      <c r="B413" s="28">
        <v>44843</v>
      </c>
      <c r="C413" s="24" t="s">
        <v>807</v>
      </c>
      <c r="D413" s="24" t="s">
        <v>943</v>
      </c>
      <c r="E413" s="24" t="s">
        <v>944</v>
      </c>
      <c r="F413" s="24" t="s">
        <v>1054</v>
      </c>
      <c r="G413" s="24" t="s">
        <v>63</v>
      </c>
      <c r="H413" s="24" t="s">
        <v>51</v>
      </c>
      <c r="I413" s="26" t="s">
        <v>1057</v>
      </c>
      <c r="J413" s="26" t="s">
        <v>51</v>
      </c>
      <c r="K413" s="26" t="s">
        <v>1058</v>
      </c>
      <c r="L413" s="26" t="s">
        <v>438</v>
      </c>
      <c r="M413" s="26">
        <v>10.54</v>
      </c>
      <c r="N413" s="24" t="s">
        <v>66</v>
      </c>
      <c r="O413" s="24" t="s">
        <v>1059</v>
      </c>
      <c r="P413" s="24" t="s">
        <v>1060</v>
      </c>
      <c r="Q413" s="26">
        <f t="shared" si="30"/>
        <v>-6.42</v>
      </c>
      <c r="R413" s="26">
        <v>0</v>
      </c>
      <c r="S413" s="26">
        <v>-6.42</v>
      </c>
      <c r="T413" s="26">
        <v>0</v>
      </c>
      <c r="U413" s="24" t="s">
        <v>53</v>
      </c>
      <c r="V413" s="9">
        <f t="shared" si="28"/>
        <v>0</v>
      </c>
      <c r="W413" s="26">
        <v>0</v>
      </c>
      <c r="X413" s="24" t="s">
        <v>53</v>
      </c>
      <c r="Y413" s="9">
        <f t="shared" si="29"/>
        <v>0</v>
      </c>
      <c r="Z413" s="26">
        <v>0</v>
      </c>
      <c r="AA413" s="24" t="s">
        <v>53</v>
      </c>
      <c r="AB413" s="26">
        <v>0</v>
      </c>
      <c r="AC413" s="26">
        <v>0</v>
      </c>
      <c r="AD413" s="24" t="s">
        <v>53</v>
      </c>
      <c r="AE413" s="26">
        <v>0</v>
      </c>
      <c r="AF413" s="24">
        <v>0</v>
      </c>
      <c r="AG413" s="24" t="s">
        <v>53</v>
      </c>
      <c r="AH413" s="26">
        <v>0</v>
      </c>
      <c r="AI413" s="26">
        <v>0</v>
      </c>
      <c r="AJ413" s="24" t="s">
        <v>53</v>
      </c>
      <c r="AK413" s="26">
        <v>0</v>
      </c>
      <c r="AL413" s="26">
        <v>0</v>
      </c>
      <c r="AM413" s="25" t="s">
        <v>51</v>
      </c>
      <c r="AN413" s="24" t="s">
        <v>51</v>
      </c>
      <c r="AO413" s="25" t="s">
        <v>51</v>
      </c>
      <c r="AP413" s="24" t="s">
        <v>51</v>
      </c>
    </row>
    <row r="414" spans="1:42" s="27" customFormat="1" x14ac:dyDescent="0.25">
      <c r="A414" s="24" t="s">
        <v>570</v>
      </c>
      <c r="B414" s="28">
        <v>44843</v>
      </c>
      <c r="C414" s="24" t="s">
        <v>1596</v>
      </c>
      <c r="D414" s="24" t="s">
        <v>943</v>
      </c>
      <c r="E414" s="24" t="s">
        <v>1620</v>
      </c>
      <c r="F414" s="24" t="s">
        <v>1601</v>
      </c>
      <c r="G414" s="24" t="s">
        <v>49</v>
      </c>
      <c r="H414" s="24" t="s">
        <v>1841</v>
      </c>
      <c r="I414" s="26" t="s">
        <v>51</v>
      </c>
      <c r="J414" s="26" t="s">
        <v>51</v>
      </c>
      <c r="K414" s="26" t="s">
        <v>51</v>
      </c>
      <c r="L414" s="26" t="s">
        <v>51</v>
      </c>
      <c r="M414" s="26">
        <v>0</v>
      </c>
      <c r="N414" s="24" t="s">
        <v>51</v>
      </c>
      <c r="O414" s="24" t="s">
        <v>52</v>
      </c>
      <c r="P414" s="24" t="s">
        <v>51</v>
      </c>
      <c r="Q414" s="26">
        <f t="shared" si="30"/>
        <v>4195.5004799999997</v>
      </c>
      <c r="R414" s="26">
        <v>0</v>
      </c>
      <c r="S414" s="26">
        <v>2649.6954999999994</v>
      </c>
      <c r="T414" s="26">
        <v>0</v>
      </c>
      <c r="U414" s="24" t="s">
        <v>53</v>
      </c>
      <c r="V414" s="9">
        <f t="shared" si="28"/>
        <v>0</v>
      </c>
      <c r="W414" s="26">
        <v>1332.5905000000002</v>
      </c>
      <c r="X414" s="24" t="s">
        <v>53</v>
      </c>
      <c r="Y414" s="9">
        <f t="shared" si="29"/>
        <v>213.21448000000004</v>
      </c>
      <c r="Z414" s="26">
        <v>0</v>
      </c>
      <c r="AA414" s="24" t="s">
        <v>53</v>
      </c>
      <c r="AB414" s="26">
        <v>0</v>
      </c>
      <c r="AC414" s="26">
        <v>0</v>
      </c>
      <c r="AD414" s="24" t="s">
        <v>53</v>
      </c>
      <c r="AE414" s="26">
        <v>0</v>
      </c>
      <c r="AF414" s="24">
        <v>0</v>
      </c>
      <c r="AG414" s="24" t="s">
        <v>53</v>
      </c>
      <c r="AH414" s="26">
        <v>0</v>
      </c>
      <c r="AI414" s="26">
        <v>0</v>
      </c>
      <c r="AJ414" s="24" t="s">
        <v>53</v>
      </c>
      <c r="AK414" s="26">
        <v>0</v>
      </c>
      <c r="AL414" s="26">
        <v>0</v>
      </c>
      <c r="AM414" s="25" t="s">
        <v>51</v>
      </c>
      <c r="AN414" s="24" t="s">
        <v>51</v>
      </c>
      <c r="AO414" s="25" t="s">
        <v>51</v>
      </c>
      <c r="AP414" s="24" t="s">
        <v>51</v>
      </c>
    </row>
    <row r="415" spans="1:42" s="1" customFormat="1" x14ac:dyDescent="0.25">
      <c r="A415" s="24" t="s">
        <v>2025</v>
      </c>
      <c r="B415" s="2">
        <v>44843</v>
      </c>
      <c r="C415" s="3" t="s">
        <v>807</v>
      </c>
      <c r="D415" s="3" t="s">
        <v>832</v>
      </c>
      <c r="E415" s="3" t="s">
        <v>151</v>
      </c>
      <c r="F415" s="3" t="s">
        <v>480</v>
      </c>
      <c r="G415" s="3" t="s">
        <v>49</v>
      </c>
      <c r="H415" s="3" t="s">
        <v>478</v>
      </c>
      <c r="I415" s="9" t="s">
        <v>51</v>
      </c>
      <c r="J415" s="9" t="s">
        <v>51</v>
      </c>
      <c r="K415" s="9" t="s">
        <v>51</v>
      </c>
      <c r="L415" s="9" t="s">
        <v>51</v>
      </c>
      <c r="M415" s="9">
        <v>0</v>
      </c>
      <c r="N415" s="3" t="s">
        <v>51</v>
      </c>
      <c r="O415" s="3" t="s">
        <v>52</v>
      </c>
      <c r="P415" s="3" t="s">
        <v>51</v>
      </c>
      <c r="Q415" s="9">
        <v>9894.0054</v>
      </c>
      <c r="R415" s="9">
        <v>0</v>
      </c>
      <c r="S415" s="9">
        <v>6997.7958500000032</v>
      </c>
      <c r="T415" s="9">
        <v>0</v>
      </c>
      <c r="U415" s="3" t="s">
        <v>53</v>
      </c>
      <c r="V415" s="9">
        <f t="shared" si="28"/>
        <v>0</v>
      </c>
      <c r="W415" s="9">
        <v>2496.7325499999997</v>
      </c>
      <c r="X415" s="3" t="s">
        <v>54</v>
      </c>
      <c r="Y415" s="9">
        <f t="shared" si="29"/>
        <v>399.47720799999996</v>
      </c>
      <c r="Z415" s="9">
        <v>0</v>
      </c>
      <c r="AA415" s="3" t="s">
        <v>53</v>
      </c>
      <c r="AB415" s="9">
        <v>0</v>
      </c>
      <c r="AC415" s="9">
        <v>0</v>
      </c>
      <c r="AD415" s="3" t="s">
        <v>53</v>
      </c>
      <c r="AE415" s="9">
        <v>0</v>
      </c>
      <c r="AF415" s="3">
        <v>0</v>
      </c>
      <c r="AG415" s="3" t="s">
        <v>53</v>
      </c>
      <c r="AH415" s="9">
        <v>0</v>
      </c>
      <c r="AI415" s="9">
        <v>0</v>
      </c>
      <c r="AJ415" s="3" t="s">
        <v>53</v>
      </c>
      <c r="AK415" s="9">
        <v>0</v>
      </c>
      <c r="AL415" s="9">
        <v>0</v>
      </c>
      <c r="AM415" s="18" t="s">
        <v>51</v>
      </c>
      <c r="AN415" s="3" t="s">
        <v>51</v>
      </c>
      <c r="AO415" s="18" t="s">
        <v>51</v>
      </c>
      <c r="AP415" s="3" t="s">
        <v>51</v>
      </c>
    </row>
    <row r="416" spans="1:42" s="1" customFormat="1" x14ac:dyDescent="0.25">
      <c r="A416" s="24" t="s">
        <v>2026</v>
      </c>
      <c r="B416" s="2">
        <v>44843</v>
      </c>
      <c r="C416" s="3" t="s">
        <v>807</v>
      </c>
      <c r="D416" s="3" t="s">
        <v>832</v>
      </c>
      <c r="E416" s="3" t="s">
        <v>151</v>
      </c>
      <c r="F416" s="3" t="s">
        <v>480</v>
      </c>
      <c r="G416" s="3" t="s">
        <v>49</v>
      </c>
      <c r="H416" s="3" t="s">
        <v>481</v>
      </c>
      <c r="I416" s="9" t="s">
        <v>51</v>
      </c>
      <c r="J416" s="9" t="s">
        <v>51</v>
      </c>
      <c r="K416" s="9" t="s">
        <v>51</v>
      </c>
      <c r="L416" s="9" t="s">
        <v>51</v>
      </c>
      <c r="M416" s="9">
        <v>0</v>
      </c>
      <c r="N416" s="3" t="s">
        <v>51</v>
      </c>
      <c r="O416" s="3" t="s">
        <v>482</v>
      </c>
      <c r="P416" s="3" t="s">
        <v>483</v>
      </c>
      <c r="Q416" s="9">
        <v>235.8612</v>
      </c>
      <c r="R416" s="9">
        <v>0</v>
      </c>
      <c r="S416" s="9">
        <v>210.4804</v>
      </c>
      <c r="T416" s="9">
        <v>21.88</v>
      </c>
      <c r="U416" s="3" t="s">
        <v>54</v>
      </c>
      <c r="V416" s="9">
        <f t="shared" si="28"/>
        <v>3.5007999999999999</v>
      </c>
      <c r="W416" s="9">
        <v>0</v>
      </c>
      <c r="X416" s="3" t="s">
        <v>53</v>
      </c>
      <c r="Y416" s="9">
        <f t="shared" si="29"/>
        <v>0</v>
      </c>
      <c r="Z416" s="9">
        <v>0</v>
      </c>
      <c r="AA416" s="3" t="s">
        <v>53</v>
      </c>
      <c r="AB416" s="9">
        <v>0</v>
      </c>
      <c r="AC416" s="9">
        <v>0</v>
      </c>
      <c r="AD416" s="3" t="s">
        <v>53</v>
      </c>
      <c r="AE416" s="9">
        <v>0</v>
      </c>
      <c r="AF416" s="3">
        <v>0</v>
      </c>
      <c r="AG416" s="3" t="s">
        <v>53</v>
      </c>
      <c r="AH416" s="9">
        <v>0</v>
      </c>
      <c r="AI416" s="9">
        <v>0</v>
      </c>
      <c r="AJ416" s="3" t="s">
        <v>53</v>
      </c>
      <c r="AK416" s="9">
        <v>0</v>
      </c>
      <c r="AL416" s="9">
        <v>0</v>
      </c>
      <c r="AM416" s="18" t="s">
        <v>51</v>
      </c>
      <c r="AN416" s="3" t="s">
        <v>51</v>
      </c>
      <c r="AO416" s="18" t="s">
        <v>51</v>
      </c>
      <c r="AP416" s="3" t="s">
        <v>51</v>
      </c>
    </row>
    <row r="417" spans="1:42" s="1" customFormat="1" x14ac:dyDescent="0.25">
      <c r="A417" s="24" t="s">
        <v>2027</v>
      </c>
      <c r="B417" s="2">
        <v>44843</v>
      </c>
      <c r="C417" s="3" t="s">
        <v>807</v>
      </c>
      <c r="D417" s="3" t="s">
        <v>832</v>
      </c>
      <c r="E417" s="3" t="s">
        <v>151</v>
      </c>
      <c r="F417" s="3" t="s">
        <v>480</v>
      </c>
      <c r="G417" s="3" t="s">
        <v>49</v>
      </c>
      <c r="H417" s="3" t="s">
        <v>485</v>
      </c>
      <c r="I417" s="9" t="s">
        <v>51</v>
      </c>
      <c r="J417" s="9" t="s">
        <v>51</v>
      </c>
      <c r="K417" s="9" t="s">
        <v>51</v>
      </c>
      <c r="L417" s="9" t="s">
        <v>51</v>
      </c>
      <c r="M417" s="9">
        <v>0</v>
      </c>
      <c r="N417" s="3" t="s">
        <v>51</v>
      </c>
      <c r="O417" s="3" t="s">
        <v>52</v>
      </c>
      <c r="P417" s="3" t="s">
        <v>51</v>
      </c>
      <c r="Q417" s="9">
        <v>2629.3696</v>
      </c>
      <c r="R417" s="9">
        <v>0</v>
      </c>
      <c r="S417" s="9">
        <v>1752.7635499999999</v>
      </c>
      <c r="T417" s="9">
        <v>0</v>
      </c>
      <c r="U417" s="3" t="s">
        <v>53</v>
      </c>
      <c r="V417" s="9">
        <f t="shared" si="28"/>
        <v>0</v>
      </c>
      <c r="W417" s="9">
        <v>755.69485000000009</v>
      </c>
      <c r="X417" s="3" t="s">
        <v>54</v>
      </c>
      <c r="Y417" s="9">
        <f t="shared" si="29"/>
        <v>120.91117600000001</v>
      </c>
      <c r="Z417" s="9">
        <v>0</v>
      </c>
      <c r="AA417" s="3" t="s">
        <v>53</v>
      </c>
      <c r="AB417" s="9">
        <v>0</v>
      </c>
      <c r="AC417" s="9">
        <v>0</v>
      </c>
      <c r="AD417" s="3" t="s">
        <v>53</v>
      </c>
      <c r="AE417" s="9">
        <v>0</v>
      </c>
      <c r="AF417" s="3">
        <v>0</v>
      </c>
      <c r="AG417" s="3" t="s">
        <v>53</v>
      </c>
      <c r="AH417" s="9">
        <v>0</v>
      </c>
      <c r="AI417" s="9">
        <v>0</v>
      </c>
      <c r="AJ417" s="3" t="s">
        <v>53</v>
      </c>
      <c r="AK417" s="9">
        <v>0</v>
      </c>
      <c r="AL417" s="9">
        <v>0</v>
      </c>
      <c r="AM417" s="18" t="s">
        <v>51</v>
      </c>
      <c r="AN417" s="3" t="s">
        <v>51</v>
      </c>
      <c r="AO417" s="18" t="s">
        <v>51</v>
      </c>
      <c r="AP417" s="3" t="s">
        <v>51</v>
      </c>
    </row>
    <row r="418" spans="1:42" s="27" customFormat="1" x14ac:dyDescent="0.25">
      <c r="A418" s="24" t="s">
        <v>2028</v>
      </c>
      <c r="B418" s="28">
        <v>44843</v>
      </c>
      <c r="C418" s="24" t="s">
        <v>1596</v>
      </c>
      <c r="D418" s="24" t="s">
        <v>832</v>
      </c>
      <c r="E418" s="24" t="s">
        <v>1627</v>
      </c>
      <c r="F418" s="24" t="s">
        <v>1842</v>
      </c>
      <c r="G418" s="24" t="s">
        <v>49</v>
      </c>
      <c r="H418" s="24" t="s">
        <v>1843</v>
      </c>
      <c r="I418" s="26" t="s">
        <v>51</v>
      </c>
      <c r="J418" s="26" t="s">
        <v>51</v>
      </c>
      <c r="K418" s="26" t="s">
        <v>51</v>
      </c>
      <c r="L418" s="26" t="s">
        <v>51</v>
      </c>
      <c r="M418" s="26">
        <v>0</v>
      </c>
      <c r="N418" s="24" t="s">
        <v>51</v>
      </c>
      <c r="O418" s="24" t="s">
        <v>52</v>
      </c>
      <c r="P418" s="24" t="s">
        <v>51</v>
      </c>
      <c r="Q418" s="26">
        <f>+S418+T418+V418+W418+Y418+Z418+AB418+AC418+AE418</f>
        <v>494.31199999999995</v>
      </c>
      <c r="R418" s="26">
        <v>0</v>
      </c>
      <c r="S418" s="26">
        <v>97.940000000000055</v>
      </c>
      <c r="T418" s="26">
        <v>0</v>
      </c>
      <c r="U418" s="24" t="s">
        <v>53</v>
      </c>
      <c r="V418" s="9">
        <f t="shared" si="28"/>
        <v>0</v>
      </c>
      <c r="W418" s="26">
        <v>341.69999999999993</v>
      </c>
      <c r="X418" s="24" t="s">
        <v>54</v>
      </c>
      <c r="Y418" s="9">
        <f t="shared" si="29"/>
        <v>54.67199999999999</v>
      </c>
      <c r="Z418" s="26">
        <v>0</v>
      </c>
      <c r="AA418" s="24" t="s">
        <v>53</v>
      </c>
      <c r="AB418" s="26">
        <v>0</v>
      </c>
      <c r="AC418" s="26">
        <v>0</v>
      </c>
      <c r="AD418" s="24" t="s">
        <v>53</v>
      </c>
      <c r="AE418" s="26">
        <v>0</v>
      </c>
      <c r="AF418" s="24">
        <v>0</v>
      </c>
      <c r="AG418" s="24" t="s">
        <v>53</v>
      </c>
      <c r="AH418" s="26">
        <v>0</v>
      </c>
      <c r="AI418" s="26">
        <v>0</v>
      </c>
      <c r="AJ418" s="24" t="s">
        <v>53</v>
      </c>
      <c r="AK418" s="26">
        <v>0</v>
      </c>
      <c r="AL418" s="26">
        <v>0</v>
      </c>
      <c r="AM418" s="25" t="s">
        <v>51</v>
      </c>
      <c r="AN418" s="24" t="s">
        <v>51</v>
      </c>
      <c r="AO418" s="25" t="s">
        <v>51</v>
      </c>
      <c r="AP418" s="24" t="s">
        <v>51</v>
      </c>
    </row>
    <row r="419" spans="1:42" s="1" customFormat="1" x14ac:dyDescent="0.25">
      <c r="A419" s="24" t="s">
        <v>2029</v>
      </c>
      <c r="B419" s="2">
        <v>44843</v>
      </c>
      <c r="C419" s="3" t="s">
        <v>807</v>
      </c>
      <c r="D419" s="3" t="s">
        <v>833</v>
      </c>
      <c r="E419" s="3" t="s">
        <v>201</v>
      </c>
      <c r="F419" s="3" t="s">
        <v>489</v>
      </c>
      <c r="G419" s="3" t="s">
        <v>49</v>
      </c>
      <c r="H419" s="3" t="s">
        <v>487</v>
      </c>
      <c r="I419" s="9" t="s">
        <v>51</v>
      </c>
      <c r="J419" s="9" t="s">
        <v>51</v>
      </c>
      <c r="K419" s="9" t="s">
        <v>51</v>
      </c>
      <c r="L419" s="9" t="s">
        <v>51</v>
      </c>
      <c r="M419" s="9">
        <v>0</v>
      </c>
      <c r="N419" s="3" t="s">
        <v>51</v>
      </c>
      <c r="O419" s="3" t="s">
        <v>52</v>
      </c>
      <c r="P419" s="3" t="s">
        <v>51</v>
      </c>
      <c r="Q419" s="9">
        <v>5585.5907499999985</v>
      </c>
      <c r="R419" s="9">
        <v>0</v>
      </c>
      <c r="S419" s="9">
        <v>4023.8320999999996</v>
      </c>
      <c r="T419" s="9">
        <v>0</v>
      </c>
      <c r="U419" s="3" t="s">
        <v>53</v>
      </c>
      <c r="V419" s="9">
        <f t="shared" si="28"/>
        <v>0</v>
      </c>
      <c r="W419" s="9">
        <v>1346.34365</v>
      </c>
      <c r="X419" s="3" t="s">
        <v>53</v>
      </c>
      <c r="Y419" s="9">
        <f t="shared" si="29"/>
        <v>215.414984</v>
      </c>
      <c r="Z419" s="9">
        <v>0</v>
      </c>
      <c r="AA419" s="3" t="s">
        <v>53</v>
      </c>
      <c r="AB419" s="9">
        <v>0</v>
      </c>
      <c r="AC419" s="9">
        <v>0</v>
      </c>
      <c r="AD419" s="3" t="s">
        <v>53</v>
      </c>
      <c r="AE419" s="9">
        <v>0</v>
      </c>
      <c r="AF419" s="3">
        <v>0</v>
      </c>
      <c r="AG419" s="3" t="s">
        <v>53</v>
      </c>
      <c r="AH419" s="9">
        <v>0</v>
      </c>
      <c r="AI419" s="9">
        <v>0</v>
      </c>
      <c r="AJ419" s="3" t="s">
        <v>53</v>
      </c>
      <c r="AK419" s="9">
        <v>0</v>
      </c>
      <c r="AL419" s="9">
        <v>0</v>
      </c>
      <c r="AM419" s="18" t="s">
        <v>51</v>
      </c>
      <c r="AN419" s="3" t="s">
        <v>51</v>
      </c>
      <c r="AO419" s="18" t="s">
        <v>51</v>
      </c>
      <c r="AP419" s="3" t="s">
        <v>51</v>
      </c>
    </row>
    <row r="420" spans="1:42" s="1" customFormat="1" x14ac:dyDescent="0.25">
      <c r="A420" s="24" t="s">
        <v>572</v>
      </c>
      <c r="B420" s="2">
        <v>44843</v>
      </c>
      <c r="C420" s="3" t="s">
        <v>807</v>
      </c>
      <c r="D420" s="3" t="s">
        <v>833</v>
      </c>
      <c r="E420" s="3" t="s">
        <v>201</v>
      </c>
      <c r="F420" s="3" t="s">
        <v>489</v>
      </c>
      <c r="G420" s="3" t="s">
        <v>49</v>
      </c>
      <c r="H420" s="3" t="s">
        <v>490</v>
      </c>
      <c r="I420" s="9" t="s">
        <v>51</v>
      </c>
      <c r="J420" s="9" t="s">
        <v>51</v>
      </c>
      <c r="K420" s="9" t="s">
        <v>51</v>
      </c>
      <c r="L420" s="9" t="s">
        <v>51</v>
      </c>
      <c r="M420" s="9">
        <v>0</v>
      </c>
      <c r="N420" s="3" t="s">
        <v>51</v>
      </c>
      <c r="O420" s="3" t="s">
        <v>491</v>
      </c>
      <c r="P420" s="3" t="s">
        <v>492</v>
      </c>
      <c r="Q420" s="9">
        <v>235.4</v>
      </c>
      <c r="R420" s="9">
        <v>0</v>
      </c>
      <c r="S420" s="9">
        <v>235.4</v>
      </c>
      <c r="T420" s="9">
        <v>0</v>
      </c>
      <c r="U420" s="3" t="s">
        <v>53</v>
      </c>
      <c r="V420" s="9">
        <f t="shared" si="28"/>
        <v>0</v>
      </c>
      <c r="W420" s="9">
        <v>0</v>
      </c>
      <c r="X420" s="3" t="s">
        <v>53</v>
      </c>
      <c r="Y420" s="9">
        <f t="shared" si="29"/>
        <v>0</v>
      </c>
      <c r="Z420" s="9">
        <v>0</v>
      </c>
      <c r="AA420" s="3" t="s">
        <v>53</v>
      </c>
      <c r="AB420" s="9">
        <v>0</v>
      </c>
      <c r="AC420" s="9">
        <v>0</v>
      </c>
      <c r="AD420" s="3" t="s">
        <v>53</v>
      </c>
      <c r="AE420" s="9">
        <v>0</v>
      </c>
      <c r="AF420" s="3">
        <v>0</v>
      </c>
      <c r="AG420" s="3" t="s">
        <v>53</v>
      </c>
      <c r="AH420" s="9">
        <v>0</v>
      </c>
      <c r="AI420" s="9">
        <v>0</v>
      </c>
      <c r="AJ420" s="3" t="s">
        <v>53</v>
      </c>
      <c r="AK420" s="9">
        <v>0</v>
      </c>
      <c r="AL420" s="9">
        <v>0</v>
      </c>
      <c r="AM420" s="18" t="s">
        <v>51</v>
      </c>
      <c r="AN420" s="3" t="s">
        <v>51</v>
      </c>
      <c r="AO420" s="18" t="s">
        <v>51</v>
      </c>
      <c r="AP420" s="3" t="s">
        <v>51</v>
      </c>
    </row>
    <row r="421" spans="1:42" s="1" customFormat="1" x14ac:dyDescent="0.25">
      <c r="A421" s="24" t="s">
        <v>574</v>
      </c>
      <c r="B421" s="2">
        <v>44843</v>
      </c>
      <c r="C421" s="3" t="s">
        <v>807</v>
      </c>
      <c r="D421" s="3" t="s">
        <v>833</v>
      </c>
      <c r="E421" s="3" t="s">
        <v>201</v>
      </c>
      <c r="F421" s="3" t="s">
        <v>489</v>
      </c>
      <c r="G421" s="3" t="s">
        <v>49</v>
      </c>
      <c r="H421" s="3" t="s">
        <v>494</v>
      </c>
      <c r="I421" s="9" t="s">
        <v>51</v>
      </c>
      <c r="J421" s="9" t="s">
        <v>51</v>
      </c>
      <c r="K421" s="9" t="s">
        <v>51</v>
      </c>
      <c r="L421" s="9" t="s">
        <v>51</v>
      </c>
      <c r="M421" s="9">
        <v>0</v>
      </c>
      <c r="N421" s="3" t="s">
        <v>51</v>
      </c>
      <c r="O421" s="3" t="s">
        <v>52</v>
      </c>
      <c r="P421" s="3" t="s">
        <v>51</v>
      </c>
      <c r="Q421" s="9">
        <v>2172.3456999999999</v>
      </c>
      <c r="R421" s="9">
        <v>0</v>
      </c>
      <c r="S421" s="9">
        <v>1450.2079500000009</v>
      </c>
      <c r="T421" s="9">
        <v>0</v>
      </c>
      <c r="U421" s="3" t="s">
        <v>53</v>
      </c>
      <c r="V421" s="9">
        <f t="shared" si="28"/>
        <v>0</v>
      </c>
      <c r="W421" s="9">
        <v>622.5325499999999</v>
      </c>
      <c r="X421" s="3" t="s">
        <v>54</v>
      </c>
      <c r="Y421" s="9">
        <f t="shared" si="29"/>
        <v>99.60520799999999</v>
      </c>
      <c r="Z421" s="9">
        <v>0</v>
      </c>
      <c r="AA421" s="3" t="s">
        <v>53</v>
      </c>
      <c r="AB421" s="9">
        <v>0</v>
      </c>
      <c r="AC421" s="9">
        <v>0</v>
      </c>
      <c r="AD421" s="3" t="s">
        <v>53</v>
      </c>
      <c r="AE421" s="9">
        <v>0</v>
      </c>
      <c r="AF421" s="3">
        <v>0</v>
      </c>
      <c r="AG421" s="3" t="s">
        <v>53</v>
      </c>
      <c r="AH421" s="9">
        <v>0</v>
      </c>
      <c r="AI421" s="9">
        <v>0</v>
      </c>
      <c r="AJ421" s="3" t="s">
        <v>53</v>
      </c>
      <c r="AK421" s="9">
        <v>0</v>
      </c>
      <c r="AL421" s="9">
        <v>0</v>
      </c>
      <c r="AM421" s="18" t="s">
        <v>51</v>
      </c>
      <c r="AN421" s="3" t="s">
        <v>51</v>
      </c>
      <c r="AO421" s="18" t="s">
        <v>51</v>
      </c>
      <c r="AP421" s="3" t="s">
        <v>51</v>
      </c>
    </row>
    <row r="422" spans="1:42" s="1" customFormat="1" x14ac:dyDescent="0.25">
      <c r="A422" s="24" t="s">
        <v>576</v>
      </c>
      <c r="B422" s="2">
        <v>44843</v>
      </c>
      <c r="C422" s="3" t="s">
        <v>807</v>
      </c>
      <c r="D422" s="3" t="s">
        <v>833</v>
      </c>
      <c r="E422" s="3" t="s">
        <v>201</v>
      </c>
      <c r="F422" s="3" t="s">
        <v>489</v>
      </c>
      <c r="G422" s="3" t="s">
        <v>63</v>
      </c>
      <c r="H422" s="3" t="s">
        <v>51</v>
      </c>
      <c r="I422" s="9" t="s">
        <v>496</v>
      </c>
      <c r="J422" s="9" t="s">
        <v>51</v>
      </c>
      <c r="K422" s="9" t="s">
        <v>497</v>
      </c>
      <c r="L422" s="9" t="s">
        <v>438</v>
      </c>
      <c r="M422" s="9">
        <v>35.31</v>
      </c>
      <c r="N422" s="3" t="s">
        <v>66</v>
      </c>
      <c r="O422" s="3" t="s">
        <v>498</v>
      </c>
      <c r="P422" s="3" t="s">
        <v>499</v>
      </c>
      <c r="Q422" s="9">
        <v>-35.31</v>
      </c>
      <c r="R422" s="9">
        <v>0</v>
      </c>
      <c r="S422" s="9">
        <v>-35.31</v>
      </c>
      <c r="T422" s="9">
        <v>0</v>
      </c>
      <c r="U422" s="3" t="s">
        <v>53</v>
      </c>
      <c r="V422" s="9">
        <f t="shared" si="28"/>
        <v>0</v>
      </c>
      <c r="W422" s="9">
        <v>0</v>
      </c>
      <c r="X422" s="3" t="s">
        <v>53</v>
      </c>
      <c r="Y422" s="9">
        <f t="shared" si="29"/>
        <v>0</v>
      </c>
      <c r="Z422" s="9">
        <v>0</v>
      </c>
      <c r="AA422" s="3" t="s">
        <v>53</v>
      </c>
      <c r="AB422" s="9">
        <v>0</v>
      </c>
      <c r="AC422" s="9">
        <v>0</v>
      </c>
      <c r="AD422" s="3" t="s">
        <v>53</v>
      </c>
      <c r="AE422" s="9">
        <v>0</v>
      </c>
      <c r="AF422" s="3">
        <v>0</v>
      </c>
      <c r="AG422" s="3" t="s">
        <v>53</v>
      </c>
      <c r="AH422" s="9">
        <v>0</v>
      </c>
      <c r="AI422" s="9">
        <v>0</v>
      </c>
      <c r="AJ422" s="3" t="s">
        <v>53</v>
      </c>
      <c r="AK422" s="9">
        <v>0</v>
      </c>
      <c r="AL422" s="9">
        <v>0</v>
      </c>
      <c r="AM422" s="18" t="s">
        <v>51</v>
      </c>
      <c r="AN422" s="3" t="s">
        <v>51</v>
      </c>
      <c r="AO422" s="18" t="s">
        <v>51</v>
      </c>
      <c r="AP422" s="3" t="s">
        <v>51</v>
      </c>
    </row>
    <row r="423" spans="1:42" s="1" customFormat="1" x14ac:dyDescent="0.25">
      <c r="A423" s="24" t="s">
        <v>578</v>
      </c>
      <c r="B423" s="2">
        <v>44843</v>
      </c>
      <c r="C423" s="3" t="s">
        <v>807</v>
      </c>
      <c r="D423" s="3" t="s">
        <v>834</v>
      </c>
      <c r="E423" s="3" t="s">
        <v>80</v>
      </c>
      <c r="F423" s="3" t="s">
        <v>838</v>
      </c>
      <c r="G423" s="3" t="s">
        <v>49</v>
      </c>
      <c r="H423" s="3" t="s">
        <v>448</v>
      </c>
      <c r="I423" s="9" t="s">
        <v>51</v>
      </c>
      <c r="J423" s="9" t="s">
        <v>51</v>
      </c>
      <c r="K423" s="9" t="s">
        <v>51</v>
      </c>
      <c r="L423" s="9" t="s">
        <v>51</v>
      </c>
      <c r="M423" s="9">
        <v>0</v>
      </c>
      <c r="N423" s="3" t="s">
        <v>51</v>
      </c>
      <c r="O423" s="3" t="s">
        <v>52</v>
      </c>
      <c r="P423" s="3" t="s">
        <v>51</v>
      </c>
      <c r="Q423" s="9">
        <v>13078.082099999998</v>
      </c>
      <c r="R423" s="9">
        <v>0</v>
      </c>
      <c r="S423" s="9">
        <v>8703.2527500000033</v>
      </c>
      <c r="T423" s="9">
        <v>0</v>
      </c>
      <c r="U423" s="3" t="s">
        <v>53</v>
      </c>
      <c r="V423" s="9">
        <f t="shared" si="28"/>
        <v>0</v>
      </c>
      <c r="W423" s="9">
        <v>3751.4806499999981</v>
      </c>
      <c r="X423" s="3" t="s">
        <v>53</v>
      </c>
      <c r="Y423" s="9">
        <f t="shared" si="29"/>
        <v>600.23690399999975</v>
      </c>
      <c r="Z423" s="9">
        <v>0</v>
      </c>
      <c r="AA423" s="3" t="s">
        <v>53</v>
      </c>
      <c r="AB423" s="9">
        <v>0</v>
      </c>
      <c r="AC423" s="9">
        <v>21.4</v>
      </c>
      <c r="AD423" s="3" t="s">
        <v>82</v>
      </c>
      <c r="AE423" s="9">
        <v>1.712</v>
      </c>
      <c r="AF423" s="3">
        <v>0</v>
      </c>
      <c r="AG423" s="3" t="s">
        <v>53</v>
      </c>
      <c r="AH423" s="9">
        <v>0</v>
      </c>
      <c r="AI423" s="9">
        <v>0</v>
      </c>
      <c r="AJ423" s="3" t="s">
        <v>53</v>
      </c>
      <c r="AK423" s="9">
        <v>0</v>
      </c>
      <c r="AL423" s="9">
        <v>0</v>
      </c>
      <c r="AM423" s="18" t="s">
        <v>51</v>
      </c>
      <c r="AN423" s="3" t="s">
        <v>51</v>
      </c>
      <c r="AO423" s="18" t="s">
        <v>51</v>
      </c>
      <c r="AP423" s="3" t="s">
        <v>51</v>
      </c>
    </row>
    <row r="424" spans="1:42" s="27" customFormat="1" x14ac:dyDescent="0.25">
      <c r="A424" s="24" t="s">
        <v>583</v>
      </c>
      <c r="B424" s="28">
        <v>44843</v>
      </c>
      <c r="C424" s="24" t="s">
        <v>807</v>
      </c>
      <c r="D424" s="24" t="s">
        <v>927</v>
      </c>
      <c r="E424" s="24" t="s">
        <v>928</v>
      </c>
      <c r="F424" s="24" t="s">
        <v>1048</v>
      </c>
      <c r="G424" s="24" t="s">
        <v>49</v>
      </c>
      <c r="H424" s="24" t="s">
        <v>1049</v>
      </c>
      <c r="I424" s="26" t="s">
        <v>51</v>
      </c>
      <c r="J424" s="26" t="s">
        <v>51</v>
      </c>
      <c r="K424" s="26" t="s">
        <v>51</v>
      </c>
      <c r="L424" s="26" t="s">
        <v>51</v>
      </c>
      <c r="M424" s="26">
        <v>0</v>
      </c>
      <c r="N424" s="24" t="s">
        <v>51</v>
      </c>
      <c r="O424" s="24" t="s">
        <v>52</v>
      </c>
      <c r="P424" s="24" t="s">
        <v>51</v>
      </c>
      <c r="Q424" s="26">
        <f>+S424+T424+V424+W424+Y424+Z424+AB424+AC424+AE424</f>
        <v>4639.6908419999991</v>
      </c>
      <c r="R424" s="26">
        <v>0</v>
      </c>
      <c r="S424" s="26">
        <v>4255.2987999999996</v>
      </c>
      <c r="T424" s="26">
        <v>0</v>
      </c>
      <c r="U424" s="24" t="s">
        <v>53</v>
      </c>
      <c r="V424" s="9">
        <f t="shared" si="28"/>
        <v>0</v>
      </c>
      <c r="W424" s="26">
        <v>331.37244999999996</v>
      </c>
      <c r="X424" s="24" t="s">
        <v>53</v>
      </c>
      <c r="Y424" s="9">
        <f t="shared" si="29"/>
        <v>53.019591999999996</v>
      </c>
      <c r="Z424" s="26">
        <v>0</v>
      </c>
      <c r="AA424" s="24" t="s">
        <v>53</v>
      </c>
      <c r="AB424" s="26">
        <v>0</v>
      </c>
      <c r="AC424" s="26">
        <v>0</v>
      </c>
      <c r="AD424" s="24" t="s">
        <v>53</v>
      </c>
      <c r="AE424" s="26">
        <v>0</v>
      </c>
      <c r="AF424" s="24">
        <v>0</v>
      </c>
      <c r="AG424" s="24" t="s">
        <v>53</v>
      </c>
      <c r="AH424" s="26">
        <v>0</v>
      </c>
      <c r="AI424" s="26">
        <v>0</v>
      </c>
      <c r="AJ424" s="24" t="s">
        <v>53</v>
      </c>
      <c r="AK424" s="26">
        <v>0</v>
      </c>
      <c r="AL424" s="26">
        <v>0</v>
      </c>
      <c r="AM424" s="25" t="s">
        <v>51</v>
      </c>
      <c r="AN424" s="24" t="s">
        <v>51</v>
      </c>
      <c r="AO424" s="25" t="s">
        <v>51</v>
      </c>
      <c r="AP424" s="24" t="s">
        <v>51</v>
      </c>
    </row>
    <row r="425" spans="1:42" s="1" customFormat="1" x14ac:dyDescent="0.25">
      <c r="A425" s="24" t="s">
        <v>585</v>
      </c>
      <c r="B425" s="2">
        <v>44843</v>
      </c>
      <c r="C425" s="3" t="s">
        <v>807</v>
      </c>
      <c r="D425" s="3" t="s">
        <v>848</v>
      </c>
      <c r="E425" s="3" t="s">
        <v>91</v>
      </c>
      <c r="F425" s="3" t="s">
        <v>452</v>
      </c>
      <c r="G425" s="3" t="s">
        <v>49</v>
      </c>
      <c r="H425" s="3" t="s">
        <v>450</v>
      </c>
      <c r="I425" s="9" t="s">
        <v>51</v>
      </c>
      <c r="J425" s="9" t="s">
        <v>51</v>
      </c>
      <c r="K425" s="9" t="s">
        <v>51</v>
      </c>
      <c r="L425" s="9" t="s">
        <v>51</v>
      </c>
      <c r="M425" s="9">
        <v>0</v>
      </c>
      <c r="N425" s="3" t="s">
        <v>51</v>
      </c>
      <c r="O425" s="3" t="s">
        <v>52</v>
      </c>
      <c r="P425" s="3" t="s">
        <v>51</v>
      </c>
      <c r="Q425" s="9">
        <v>8624.9462000000003</v>
      </c>
      <c r="R425" s="9">
        <v>0</v>
      </c>
      <c r="S425" s="9">
        <v>6452.2973000000029</v>
      </c>
      <c r="T425" s="9">
        <v>0</v>
      </c>
      <c r="U425" s="3" t="s">
        <v>53</v>
      </c>
      <c r="V425" s="9">
        <f t="shared" si="28"/>
        <v>0</v>
      </c>
      <c r="W425" s="9">
        <v>1872.9731999999995</v>
      </c>
      <c r="X425" s="3" t="s">
        <v>54</v>
      </c>
      <c r="Y425" s="9">
        <f t="shared" si="29"/>
        <v>299.67571199999992</v>
      </c>
      <c r="Z425" s="9">
        <v>0</v>
      </c>
      <c r="AA425" s="3" t="s">
        <v>53</v>
      </c>
      <c r="AB425" s="9">
        <v>0</v>
      </c>
      <c r="AC425" s="9">
        <v>0</v>
      </c>
      <c r="AD425" s="3" t="s">
        <v>53</v>
      </c>
      <c r="AE425" s="9">
        <v>0</v>
      </c>
      <c r="AF425" s="3">
        <v>0</v>
      </c>
      <c r="AG425" s="3" t="s">
        <v>53</v>
      </c>
      <c r="AH425" s="9">
        <v>0</v>
      </c>
      <c r="AI425" s="9">
        <v>0</v>
      </c>
      <c r="AJ425" s="3" t="s">
        <v>53</v>
      </c>
      <c r="AK425" s="9">
        <v>0</v>
      </c>
      <c r="AL425" s="9">
        <v>0</v>
      </c>
      <c r="AM425" s="18" t="s">
        <v>51</v>
      </c>
      <c r="AN425" s="3" t="s">
        <v>51</v>
      </c>
      <c r="AO425" s="18" t="s">
        <v>51</v>
      </c>
      <c r="AP425" s="3" t="s">
        <v>51</v>
      </c>
    </row>
    <row r="426" spans="1:42" s="1" customFormat="1" x14ac:dyDescent="0.25">
      <c r="A426" s="24" t="s">
        <v>587</v>
      </c>
      <c r="B426" s="2">
        <v>44843</v>
      </c>
      <c r="C426" s="3" t="s">
        <v>807</v>
      </c>
      <c r="D426" s="3" t="s">
        <v>848</v>
      </c>
      <c r="E426" s="3" t="s">
        <v>91</v>
      </c>
      <c r="F426" s="3" t="s">
        <v>452</v>
      </c>
      <c r="G426" s="3" t="s">
        <v>49</v>
      </c>
      <c r="H426" s="3" t="s">
        <v>453</v>
      </c>
      <c r="I426" s="9" t="s">
        <v>51</v>
      </c>
      <c r="J426" s="9" t="s">
        <v>51</v>
      </c>
      <c r="K426" s="9" t="s">
        <v>51</v>
      </c>
      <c r="L426" s="9" t="s">
        <v>51</v>
      </c>
      <c r="M426" s="9">
        <v>0</v>
      </c>
      <c r="N426" s="3" t="s">
        <v>51</v>
      </c>
      <c r="O426" s="3" t="s">
        <v>454</v>
      </c>
      <c r="P426" s="3" t="s">
        <v>455</v>
      </c>
      <c r="Q426" s="9">
        <v>1548.03</v>
      </c>
      <c r="R426" s="9">
        <v>0</v>
      </c>
      <c r="S426" s="9">
        <v>1527.9852000000001</v>
      </c>
      <c r="T426" s="9">
        <v>17.28</v>
      </c>
      <c r="U426" s="3" t="s">
        <v>54</v>
      </c>
      <c r="V426" s="9">
        <f t="shared" si="28"/>
        <v>2.7648000000000001</v>
      </c>
      <c r="W426" s="9">
        <v>0</v>
      </c>
      <c r="X426" s="3" t="s">
        <v>53</v>
      </c>
      <c r="Y426" s="9">
        <f t="shared" si="29"/>
        <v>0</v>
      </c>
      <c r="Z426" s="9">
        <v>0</v>
      </c>
      <c r="AA426" s="3" t="s">
        <v>53</v>
      </c>
      <c r="AB426" s="9">
        <v>0</v>
      </c>
      <c r="AC426" s="9">
        <v>0</v>
      </c>
      <c r="AD426" s="3" t="s">
        <v>53</v>
      </c>
      <c r="AE426" s="9">
        <v>0</v>
      </c>
      <c r="AF426" s="3">
        <v>0</v>
      </c>
      <c r="AG426" s="3" t="s">
        <v>53</v>
      </c>
      <c r="AH426" s="9">
        <v>0</v>
      </c>
      <c r="AI426" s="9">
        <v>0</v>
      </c>
      <c r="AJ426" s="3" t="s">
        <v>53</v>
      </c>
      <c r="AK426" s="9">
        <v>0</v>
      </c>
      <c r="AL426" s="9">
        <v>0</v>
      </c>
      <c r="AM426" s="18" t="s">
        <v>51</v>
      </c>
      <c r="AN426" s="3" t="s">
        <v>51</v>
      </c>
      <c r="AO426" s="18" t="s">
        <v>51</v>
      </c>
      <c r="AP426" s="3" t="s">
        <v>51</v>
      </c>
    </row>
    <row r="427" spans="1:42" s="1" customFormat="1" x14ac:dyDescent="0.25">
      <c r="A427" s="24" t="s">
        <v>589</v>
      </c>
      <c r="B427" s="2">
        <v>44843</v>
      </c>
      <c r="C427" s="3" t="s">
        <v>807</v>
      </c>
      <c r="D427" s="3" t="s">
        <v>848</v>
      </c>
      <c r="E427" s="3" t="s">
        <v>91</v>
      </c>
      <c r="F427" s="3" t="s">
        <v>452</v>
      </c>
      <c r="G427" s="3" t="s">
        <v>49</v>
      </c>
      <c r="H427" s="3" t="s">
        <v>457</v>
      </c>
      <c r="I427" s="9" t="s">
        <v>51</v>
      </c>
      <c r="J427" s="9" t="s">
        <v>51</v>
      </c>
      <c r="K427" s="9" t="s">
        <v>51</v>
      </c>
      <c r="L427" s="9" t="s">
        <v>51</v>
      </c>
      <c r="M427" s="9">
        <v>0</v>
      </c>
      <c r="N427" s="3" t="s">
        <v>51</v>
      </c>
      <c r="O427" s="3" t="s">
        <v>52</v>
      </c>
      <c r="P427" s="3" t="s">
        <v>51</v>
      </c>
      <c r="Q427" s="9">
        <v>1469.6309500000002</v>
      </c>
      <c r="R427" s="9">
        <v>0</v>
      </c>
      <c r="S427" s="9">
        <v>1183.3178499999999</v>
      </c>
      <c r="T427" s="9">
        <v>0</v>
      </c>
      <c r="U427" s="3" t="s">
        <v>53</v>
      </c>
      <c r="V427" s="9">
        <f t="shared" si="28"/>
        <v>0</v>
      </c>
      <c r="W427" s="9">
        <v>246.82159999999999</v>
      </c>
      <c r="X427" s="3" t="s">
        <v>54</v>
      </c>
      <c r="Y427" s="9">
        <f t="shared" si="29"/>
        <v>39.491455999999999</v>
      </c>
      <c r="Z427" s="9">
        <v>0</v>
      </c>
      <c r="AA427" s="3" t="s">
        <v>53</v>
      </c>
      <c r="AB427" s="9">
        <v>0</v>
      </c>
      <c r="AC427" s="9">
        <v>0</v>
      </c>
      <c r="AD427" s="3" t="s">
        <v>53</v>
      </c>
      <c r="AE427" s="9">
        <v>0</v>
      </c>
      <c r="AF427" s="3">
        <v>0</v>
      </c>
      <c r="AG427" s="3" t="s">
        <v>53</v>
      </c>
      <c r="AH427" s="9">
        <v>0</v>
      </c>
      <c r="AI427" s="9">
        <v>0</v>
      </c>
      <c r="AJ427" s="3" t="s">
        <v>53</v>
      </c>
      <c r="AK427" s="9">
        <v>0</v>
      </c>
      <c r="AL427" s="9">
        <v>0</v>
      </c>
      <c r="AM427" s="18" t="s">
        <v>51</v>
      </c>
      <c r="AN427" s="3" t="s">
        <v>51</v>
      </c>
      <c r="AO427" s="18" t="s">
        <v>51</v>
      </c>
      <c r="AP427" s="3" t="s">
        <v>51</v>
      </c>
    </row>
    <row r="428" spans="1:42" s="1" customFormat="1" x14ac:dyDescent="0.25">
      <c r="A428" s="24" t="s">
        <v>591</v>
      </c>
      <c r="B428" s="2">
        <v>44843</v>
      </c>
      <c r="C428" s="3" t="s">
        <v>807</v>
      </c>
      <c r="D428" s="3" t="s">
        <v>856</v>
      </c>
      <c r="E428" s="3" t="s">
        <v>94</v>
      </c>
      <c r="F428" s="3" t="s">
        <v>461</v>
      </c>
      <c r="G428" s="3" t="s">
        <v>49</v>
      </c>
      <c r="H428" s="3" t="s">
        <v>459</v>
      </c>
      <c r="I428" s="9" t="s">
        <v>51</v>
      </c>
      <c r="J428" s="9" t="s">
        <v>51</v>
      </c>
      <c r="K428" s="9" t="s">
        <v>51</v>
      </c>
      <c r="L428" s="9" t="s">
        <v>51</v>
      </c>
      <c r="M428" s="9">
        <v>0</v>
      </c>
      <c r="N428" s="3" t="s">
        <v>51</v>
      </c>
      <c r="O428" s="3" t="s">
        <v>52</v>
      </c>
      <c r="P428" s="3" t="s">
        <v>51</v>
      </c>
      <c r="Q428" s="9">
        <v>1882.4169500000003</v>
      </c>
      <c r="R428" s="9">
        <v>0</v>
      </c>
      <c r="S428" s="9">
        <v>1346.5849000000001</v>
      </c>
      <c r="T428" s="9">
        <v>0</v>
      </c>
      <c r="U428" s="3" t="s">
        <v>53</v>
      </c>
      <c r="V428" s="9">
        <f t="shared" si="28"/>
        <v>0</v>
      </c>
      <c r="W428" s="9">
        <v>461.92415</v>
      </c>
      <c r="X428" s="3" t="s">
        <v>54</v>
      </c>
      <c r="Y428" s="9">
        <f t="shared" si="29"/>
        <v>73.907864000000004</v>
      </c>
      <c r="Z428" s="9">
        <v>0</v>
      </c>
      <c r="AA428" s="3" t="s">
        <v>53</v>
      </c>
      <c r="AB428" s="9">
        <v>0</v>
      </c>
      <c r="AC428" s="9">
        <v>0</v>
      </c>
      <c r="AD428" s="3" t="s">
        <v>53</v>
      </c>
      <c r="AE428" s="9">
        <v>0</v>
      </c>
      <c r="AF428" s="3">
        <v>0</v>
      </c>
      <c r="AG428" s="3" t="s">
        <v>53</v>
      </c>
      <c r="AH428" s="9">
        <v>0</v>
      </c>
      <c r="AI428" s="9">
        <v>0</v>
      </c>
      <c r="AJ428" s="3" t="s">
        <v>53</v>
      </c>
      <c r="AK428" s="9">
        <v>0</v>
      </c>
      <c r="AL428" s="9">
        <v>0</v>
      </c>
      <c r="AM428" s="18" t="s">
        <v>51</v>
      </c>
      <c r="AN428" s="3" t="s">
        <v>51</v>
      </c>
      <c r="AO428" s="18" t="s">
        <v>51</v>
      </c>
      <c r="AP428" s="3" t="s">
        <v>51</v>
      </c>
    </row>
    <row r="429" spans="1:42" s="1" customFormat="1" x14ac:dyDescent="0.25">
      <c r="A429" s="24" t="s">
        <v>2030</v>
      </c>
      <c r="B429" s="2">
        <v>44843</v>
      </c>
      <c r="C429" s="3" t="s">
        <v>807</v>
      </c>
      <c r="D429" s="3" t="s">
        <v>856</v>
      </c>
      <c r="E429" s="3" t="s">
        <v>94</v>
      </c>
      <c r="F429" s="3" t="s">
        <v>461</v>
      </c>
      <c r="G429" s="3" t="s">
        <v>49</v>
      </c>
      <c r="H429" s="3" t="s">
        <v>462</v>
      </c>
      <c r="I429" s="9" t="s">
        <v>51</v>
      </c>
      <c r="J429" s="9" t="s">
        <v>51</v>
      </c>
      <c r="K429" s="9" t="s">
        <v>51</v>
      </c>
      <c r="L429" s="9" t="s">
        <v>51</v>
      </c>
      <c r="M429" s="9">
        <v>0</v>
      </c>
      <c r="N429" s="3" t="s">
        <v>51</v>
      </c>
      <c r="O429" s="3" t="s">
        <v>196</v>
      </c>
      <c r="P429" s="3" t="s">
        <v>197</v>
      </c>
      <c r="Q429" s="9">
        <v>711.81560000000002</v>
      </c>
      <c r="R429" s="9">
        <v>0</v>
      </c>
      <c r="S429" s="9">
        <v>598.31515000000002</v>
      </c>
      <c r="T429" s="9">
        <v>97.845249999999993</v>
      </c>
      <c r="U429" s="3" t="s">
        <v>54</v>
      </c>
      <c r="V429" s="9">
        <f t="shared" si="28"/>
        <v>15.655239999999999</v>
      </c>
      <c r="W429" s="9">
        <v>0</v>
      </c>
      <c r="X429" s="3" t="s">
        <v>53</v>
      </c>
      <c r="Y429" s="9">
        <f t="shared" si="29"/>
        <v>0</v>
      </c>
      <c r="Z429" s="9">
        <v>0</v>
      </c>
      <c r="AA429" s="3" t="s">
        <v>53</v>
      </c>
      <c r="AB429" s="9">
        <v>0</v>
      </c>
      <c r="AC429" s="9">
        <v>0</v>
      </c>
      <c r="AD429" s="3" t="s">
        <v>53</v>
      </c>
      <c r="AE429" s="9">
        <v>0</v>
      </c>
      <c r="AF429" s="3">
        <v>0</v>
      </c>
      <c r="AG429" s="3" t="s">
        <v>53</v>
      </c>
      <c r="AH429" s="9">
        <v>0</v>
      </c>
      <c r="AI429" s="9">
        <v>0</v>
      </c>
      <c r="AJ429" s="3" t="s">
        <v>53</v>
      </c>
      <c r="AK429" s="9">
        <v>0</v>
      </c>
      <c r="AL429" s="9">
        <v>0</v>
      </c>
      <c r="AM429" s="18" t="s">
        <v>51</v>
      </c>
      <c r="AN429" s="3" t="s">
        <v>51</v>
      </c>
      <c r="AO429" s="18" t="s">
        <v>51</v>
      </c>
      <c r="AP429" s="3" t="s">
        <v>51</v>
      </c>
    </row>
    <row r="430" spans="1:42" s="1" customFormat="1" x14ac:dyDescent="0.25">
      <c r="A430" s="24" t="s">
        <v>593</v>
      </c>
      <c r="B430" s="2">
        <v>44843</v>
      </c>
      <c r="C430" s="3" t="s">
        <v>807</v>
      </c>
      <c r="D430" s="3" t="s">
        <v>856</v>
      </c>
      <c r="E430" s="3" t="s">
        <v>94</v>
      </c>
      <c r="F430" s="3" t="s">
        <v>461</v>
      </c>
      <c r="G430" s="3" t="s">
        <v>49</v>
      </c>
      <c r="H430" s="3" t="s">
        <v>464</v>
      </c>
      <c r="I430" s="9" t="s">
        <v>51</v>
      </c>
      <c r="J430" s="9" t="s">
        <v>51</v>
      </c>
      <c r="K430" s="9" t="s">
        <v>51</v>
      </c>
      <c r="L430" s="9" t="s">
        <v>51</v>
      </c>
      <c r="M430" s="9">
        <v>0</v>
      </c>
      <c r="N430" s="3" t="s">
        <v>51</v>
      </c>
      <c r="O430" s="3" t="s">
        <v>52</v>
      </c>
      <c r="P430" s="3" t="s">
        <v>51</v>
      </c>
      <c r="Q430" s="9">
        <v>12472.927850000005</v>
      </c>
      <c r="R430" s="9">
        <v>0</v>
      </c>
      <c r="S430" s="9">
        <v>9366.1665999999968</v>
      </c>
      <c r="T430" s="9">
        <v>0</v>
      </c>
      <c r="U430" s="3" t="s">
        <v>53</v>
      </c>
      <c r="V430" s="9">
        <f t="shared" si="28"/>
        <v>0</v>
      </c>
      <c r="W430" s="9">
        <v>2678.2424500000002</v>
      </c>
      <c r="X430" s="3" t="s">
        <v>54</v>
      </c>
      <c r="Y430" s="9">
        <f t="shared" si="29"/>
        <v>428.51879200000002</v>
      </c>
      <c r="Z430" s="9">
        <v>0</v>
      </c>
      <c r="AA430" s="3" t="s">
        <v>53</v>
      </c>
      <c r="AB430" s="9">
        <v>0</v>
      </c>
      <c r="AC430" s="9">
        <v>0</v>
      </c>
      <c r="AD430" s="3" t="s">
        <v>53</v>
      </c>
      <c r="AE430" s="9">
        <v>0</v>
      </c>
      <c r="AF430" s="3">
        <v>0</v>
      </c>
      <c r="AG430" s="3" t="s">
        <v>53</v>
      </c>
      <c r="AH430" s="9">
        <v>0</v>
      </c>
      <c r="AI430" s="9">
        <v>0</v>
      </c>
      <c r="AJ430" s="3" t="s">
        <v>53</v>
      </c>
      <c r="AK430" s="9">
        <v>0</v>
      </c>
      <c r="AL430" s="9">
        <v>0</v>
      </c>
      <c r="AM430" s="18" t="s">
        <v>51</v>
      </c>
      <c r="AN430" s="3" t="s">
        <v>51</v>
      </c>
      <c r="AO430" s="18" t="s">
        <v>51</v>
      </c>
      <c r="AP430" s="3" t="s">
        <v>51</v>
      </c>
    </row>
    <row r="431" spans="1:42" s="1" customFormat="1" x14ac:dyDescent="0.25">
      <c r="A431" s="24" t="s">
        <v>595</v>
      </c>
      <c r="B431" s="2">
        <v>44843</v>
      </c>
      <c r="C431" s="3" t="s">
        <v>807</v>
      </c>
      <c r="D431" s="3" t="s">
        <v>868</v>
      </c>
      <c r="E431" s="3" t="s">
        <v>115</v>
      </c>
      <c r="F431" s="3" t="s">
        <v>872</v>
      </c>
      <c r="G431" s="3" t="s">
        <v>49</v>
      </c>
      <c r="H431" s="3" t="s">
        <v>474</v>
      </c>
      <c r="I431" s="9" t="s">
        <v>51</v>
      </c>
      <c r="J431" s="9" t="s">
        <v>51</v>
      </c>
      <c r="K431" s="9" t="s">
        <v>51</v>
      </c>
      <c r="L431" s="9" t="s">
        <v>51</v>
      </c>
      <c r="M431" s="9">
        <v>0</v>
      </c>
      <c r="N431" s="3" t="s">
        <v>51</v>
      </c>
      <c r="O431" s="3" t="s">
        <v>52</v>
      </c>
      <c r="P431" s="3" t="s">
        <v>51</v>
      </c>
      <c r="Q431" s="9">
        <v>10036.957149999993</v>
      </c>
      <c r="R431" s="9">
        <v>0</v>
      </c>
      <c r="S431" s="9">
        <v>7316.1762999999974</v>
      </c>
      <c r="T431" s="9">
        <v>0</v>
      </c>
      <c r="U431" s="3" t="s">
        <v>53</v>
      </c>
      <c r="V431" s="9">
        <f t="shared" si="28"/>
        <v>0</v>
      </c>
      <c r="W431" s="9">
        <v>2345.5006500000004</v>
      </c>
      <c r="X431" s="3" t="s">
        <v>54</v>
      </c>
      <c r="Y431" s="9">
        <f t="shared" si="29"/>
        <v>375.28010400000005</v>
      </c>
      <c r="Z431" s="9">
        <v>0</v>
      </c>
      <c r="AA431" s="3" t="s">
        <v>53</v>
      </c>
      <c r="AB431" s="9">
        <v>0</v>
      </c>
      <c r="AC431" s="9">
        <v>0</v>
      </c>
      <c r="AD431" s="3" t="s">
        <v>53</v>
      </c>
      <c r="AE431" s="9">
        <v>0</v>
      </c>
      <c r="AF431" s="3">
        <v>0</v>
      </c>
      <c r="AG431" s="3" t="s">
        <v>53</v>
      </c>
      <c r="AH431" s="9">
        <v>0</v>
      </c>
      <c r="AI431" s="9">
        <v>0</v>
      </c>
      <c r="AJ431" s="3" t="s">
        <v>53</v>
      </c>
      <c r="AK431" s="9">
        <v>0</v>
      </c>
      <c r="AL431" s="9">
        <v>0</v>
      </c>
      <c r="AM431" s="18" t="s">
        <v>51</v>
      </c>
      <c r="AN431" s="3" t="s">
        <v>51</v>
      </c>
      <c r="AO431" s="18" t="s">
        <v>51</v>
      </c>
      <c r="AP431" s="3" t="s">
        <v>51</v>
      </c>
    </row>
    <row r="432" spans="1:42" s="1" customFormat="1" x14ac:dyDescent="0.25">
      <c r="A432" s="24" t="s">
        <v>597</v>
      </c>
      <c r="B432" s="2">
        <v>44843</v>
      </c>
      <c r="C432" s="3" t="s">
        <v>807</v>
      </c>
      <c r="D432" s="3" t="s">
        <v>868</v>
      </c>
      <c r="E432" s="3" t="s">
        <v>115</v>
      </c>
      <c r="F432" s="3" t="s">
        <v>872</v>
      </c>
      <c r="G432" s="3" t="s">
        <v>49</v>
      </c>
      <c r="H432" s="3" t="s">
        <v>476</v>
      </c>
      <c r="I432" s="9" t="s">
        <v>51</v>
      </c>
      <c r="J432" s="9" t="s">
        <v>51</v>
      </c>
      <c r="K432" s="9" t="s">
        <v>51</v>
      </c>
      <c r="L432" s="9" t="s">
        <v>51</v>
      </c>
      <c r="M432" s="9">
        <v>0</v>
      </c>
      <c r="N432" s="3" t="s">
        <v>51</v>
      </c>
      <c r="O432" s="3" t="s">
        <v>52</v>
      </c>
      <c r="P432" s="3" t="s">
        <v>51</v>
      </c>
      <c r="Q432" s="9">
        <v>3563.5797499999999</v>
      </c>
      <c r="R432" s="9">
        <v>0</v>
      </c>
      <c r="S432" s="9">
        <v>2705.1924999999997</v>
      </c>
      <c r="T432" s="9">
        <v>0</v>
      </c>
      <c r="U432" s="3" t="s">
        <v>53</v>
      </c>
      <c r="V432" s="9">
        <f t="shared" si="28"/>
        <v>0</v>
      </c>
      <c r="W432" s="9">
        <v>739.98895000000016</v>
      </c>
      <c r="X432" s="3" t="s">
        <v>53</v>
      </c>
      <c r="Y432" s="9">
        <f t="shared" si="29"/>
        <v>118.39823200000002</v>
      </c>
      <c r="Z432" s="9">
        <v>0</v>
      </c>
      <c r="AA432" s="3" t="s">
        <v>53</v>
      </c>
      <c r="AB432" s="9">
        <v>0</v>
      </c>
      <c r="AC432" s="9">
        <v>0</v>
      </c>
      <c r="AD432" s="3" t="s">
        <v>53</v>
      </c>
      <c r="AE432" s="9">
        <v>0</v>
      </c>
      <c r="AF432" s="3">
        <v>0</v>
      </c>
      <c r="AG432" s="3" t="s">
        <v>53</v>
      </c>
      <c r="AH432" s="9">
        <v>0</v>
      </c>
      <c r="AI432" s="9">
        <v>0</v>
      </c>
      <c r="AJ432" s="3" t="s">
        <v>53</v>
      </c>
      <c r="AK432" s="9">
        <v>0</v>
      </c>
      <c r="AL432" s="9">
        <v>0</v>
      </c>
      <c r="AM432" s="18" t="s">
        <v>51</v>
      </c>
      <c r="AN432" s="3" t="s">
        <v>51</v>
      </c>
      <c r="AO432" s="18" t="s">
        <v>51</v>
      </c>
      <c r="AP432" s="3" t="s">
        <v>51</v>
      </c>
    </row>
    <row r="433" spans="1:43" s="1" customFormat="1" x14ac:dyDescent="0.25">
      <c r="A433" s="24" t="s">
        <v>602</v>
      </c>
      <c r="B433" s="2">
        <v>44843</v>
      </c>
      <c r="C433" s="3" t="s">
        <v>807</v>
      </c>
      <c r="D433" s="3" t="s">
        <v>880</v>
      </c>
      <c r="E433" s="1" t="s">
        <v>881</v>
      </c>
      <c r="F433" s="3" t="s">
        <v>897</v>
      </c>
      <c r="G433" s="3" t="s">
        <v>49</v>
      </c>
      <c r="H433" s="1" t="s">
        <v>898</v>
      </c>
      <c r="I433" s="3"/>
      <c r="J433" s="3"/>
      <c r="K433" s="3"/>
      <c r="L433" s="3"/>
      <c r="M433" s="3"/>
      <c r="N433" s="3"/>
      <c r="O433" s="3" t="s">
        <v>884</v>
      </c>
      <c r="P433" s="3"/>
      <c r="Q433" s="4">
        <v>6387.71</v>
      </c>
      <c r="R433" s="4">
        <v>0</v>
      </c>
      <c r="S433" s="4">
        <v>6387.71</v>
      </c>
      <c r="T433" s="4">
        <v>0</v>
      </c>
      <c r="U433" s="3" t="s">
        <v>53</v>
      </c>
      <c r="V433" s="9">
        <f t="shared" si="28"/>
        <v>0</v>
      </c>
      <c r="W433" s="4">
        <v>0</v>
      </c>
      <c r="X433" s="3" t="s">
        <v>53</v>
      </c>
      <c r="Y433" s="9">
        <f t="shared" si="29"/>
        <v>0</v>
      </c>
      <c r="Z433" s="4">
        <v>0</v>
      </c>
      <c r="AA433" s="4">
        <v>0</v>
      </c>
      <c r="AB433" s="4">
        <v>0</v>
      </c>
      <c r="AC433" s="4">
        <v>0</v>
      </c>
      <c r="AD433" s="4">
        <v>0</v>
      </c>
      <c r="AE433" s="4">
        <v>0</v>
      </c>
      <c r="AF433" s="4">
        <v>0</v>
      </c>
      <c r="AG433" s="4">
        <v>0</v>
      </c>
      <c r="AH433" s="4">
        <v>0</v>
      </c>
      <c r="AI433" s="4">
        <v>0</v>
      </c>
      <c r="AJ433" s="4">
        <v>0</v>
      </c>
      <c r="AK433" s="4">
        <v>0</v>
      </c>
      <c r="AL433" s="4">
        <v>0</v>
      </c>
      <c r="AM433" s="4">
        <v>0</v>
      </c>
      <c r="AN433" s="4">
        <v>0</v>
      </c>
      <c r="AO433" s="4">
        <v>0</v>
      </c>
      <c r="AP433" s="4">
        <v>0</v>
      </c>
      <c r="AQ433" s="3"/>
    </row>
    <row r="434" spans="1:43" s="1" customFormat="1" x14ac:dyDescent="0.25">
      <c r="A434" s="24" t="s">
        <v>2031</v>
      </c>
      <c r="B434" s="2">
        <v>44843</v>
      </c>
      <c r="C434" s="3" t="s">
        <v>807</v>
      </c>
      <c r="D434" s="3" t="s">
        <v>880</v>
      </c>
      <c r="E434" s="1" t="s">
        <v>881</v>
      </c>
      <c r="F434" s="3" t="s">
        <v>899</v>
      </c>
      <c r="G434" s="3" t="s">
        <v>49</v>
      </c>
      <c r="H434" s="1" t="s">
        <v>900</v>
      </c>
      <c r="I434" s="3"/>
      <c r="J434" s="3"/>
      <c r="K434" s="3"/>
      <c r="L434" s="3"/>
      <c r="M434" s="3"/>
      <c r="N434" s="3"/>
      <c r="O434" s="3" t="s">
        <v>884</v>
      </c>
      <c r="P434" s="3"/>
      <c r="Q434" s="4">
        <f>S434</f>
        <v>4463.1799999999994</v>
      </c>
      <c r="R434" s="4">
        <v>0</v>
      </c>
      <c r="S434" s="4">
        <f>4552.48-89.3</f>
        <v>4463.1799999999994</v>
      </c>
      <c r="T434" s="4">
        <v>0</v>
      </c>
      <c r="U434" s="3" t="s">
        <v>53</v>
      </c>
      <c r="V434" s="9">
        <f t="shared" si="28"/>
        <v>0</v>
      </c>
      <c r="W434" s="4">
        <v>0</v>
      </c>
      <c r="X434" s="3" t="s">
        <v>53</v>
      </c>
      <c r="Y434" s="9">
        <f t="shared" si="29"/>
        <v>0</v>
      </c>
      <c r="Z434" s="4">
        <v>0</v>
      </c>
      <c r="AA434" s="4">
        <v>0</v>
      </c>
      <c r="AB434" s="4">
        <v>0</v>
      </c>
      <c r="AC434" s="4">
        <v>0</v>
      </c>
      <c r="AD434" s="4">
        <v>0</v>
      </c>
      <c r="AE434" s="4">
        <v>0</v>
      </c>
      <c r="AF434" s="4">
        <v>0</v>
      </c>
      <c r="AG434" s="4">
        <v>0</v>
      </c>
      <c r="AH434" s="4">
        <v>0</v>
      </c>
      <c r="AI434" s="4">
        <v>0</v>
      </c>
      <c r="AJ434" s="4">
        <v>0</v>
      </c>
      <c r="AK434" s="4">
        <v>0</v>
      </c>
      <c r="AL434" s="4">
        <v>0</v>
      </c>
      <c r="AM434" s="4">
        <v>0</v>
      </c>
      <c r="AN434" s="4">
        <v>0</v>
      </c>
      <c r="AO434" s="4">
        <v>0</v>
      </c>
      <c r="AP434" s="4">
        <v>0</v>
      </c>
      <c r="AQ434" s="3"/>
    </row>
    <row r="435" spans="1:43" s="1" customFormat="1" x14ac:dyDescent="0.25">
      <c r="A435" s="24" t="s">
        <v>607</v>
      </c>
      <c r="B435" s="2">
        <v>44843</v>
      </c>
      <c r="C435" s="3" t="s">
        <v>807</v>
      </c>
      <c r="D435" s="3" t="s">
        <v>913</v>
      </c>
      <c r="E435" s="1" t="s">
        <v>914</v>
      </c>
      <c r="F435" s="3" t="s">
        <v>815</v>
      </c>
      <c r="G435" s="3" t="s">
        <v>49</v>
      </c>
      <c r="H435" s="3" t="s">
        <v>921</v>
      </c>
      <c r="I435" s="3"/>
      <c r="J435" s="3"/>
      <c r="K435" s="3"/>
      <c r="L435" s="3"/>
      <c r="M435" s="3"/>
      <c r="N435" s="3"/>
      <c r="O435" s="3" t="s">
        <v>884</v>
      </c>
      <c r="P435" s="3"/>
      <c r="Q435" s="4">
        <f>S435</f>
        <v>712.73</v>
      </c>
      <c r="R435" s="4">
        <v>0</v>
      </c>
      <c r="S435" s="4">
        <f>778.49-65.76</f>
        <v>712.73</v>
      </c>
      <c r="T435" s="4">
        <v>0</v>
      </c>
      <c r="U435" s="3" t="s">
        <v>53</v>
      </c>
      <c r="V435" s="9">
        <f t="shared" si="28"/>
        <v>0</v>
      </c>
      <c r="W435" s="4">
        <v>0</v>
      </c>
      <c r="X435" s="3" t="s">
        <v>53</v>
      </c>
      <c r="Y435" s="9">
        <f t="shared" si="29"/>
        <v>0</v>
      </c>
      <c r="Z435" s="4">
        <v>0</v>
      </c>
      <c r="AA435" s="4">
        <v>0</v>
      </c>
      <c r="AB435" s="4">
        <v>0</v>
      </c>
      <c r="AC435" s="4">
        <v>0</v>
      </c>
      <c r="AD435" s="4">
        <v>0</v>
      </c>
      <c r="AE435" s="4">
        <v>0</v>
      </c>
      <c r="AF435" s="4">
        <v>0</v>
      </c>
      <c r="AG435" s="4">
        <v>0</v>
      </c>
      <c r="AH435" s="4">
        <v>0</v>
      </c>
      <c r="AI435" s="4">
        <v>0</v>
      </c>
      <c r="AJ435" s="4">
        <v>0</v>
      </c>
      <c r="AK435" s="4">
        <v>0</v>
      </c>
      <c r="AL435" s="4">
        <v>0</v>
      </c>
      <c r="AM435" s="4">
        <v>0</v>
      </c>
      <c r="AN435" s="4">
        <v>0</v>
      </c>
      <c r="AO435" s="4">
        <v>0</v>
      </c>
      <c r="AP435" s="4">
        <v>0</v>
      </c>
      <c r="AQ435" s="3"/>
    </row>
    <row r="436" spans="1:43" s="1" customFormat="1" x14ac:dyDescent="0.25">
      <c r="A436" s="24" t="s">
        <v>609</v>
      </c>
      <c r="B436" s="2">
        <v>44843</v>
      </c>
      <c r="C436" s="3" t="s">
        <v>807</v>
      </c>
      <c r="D436" s="3" t="s">
        <v>913</v>
      </c>
      <c r="E436" s="1" t="s">
        <v>914</v>
      </c>
      <c r="F436" s="3" t="s">
        <v>816</v>
      </c>
      <c r="G436" s="3" t="s">
        <v>49</v>
      </c>
      <c r="H436" s="3" t="s">
        <v>922</v>
      </c>
      <c r="I436" s="3"/>
      <c r="J436" s="3"/>
      <c r="K436" s="3"/>
      <c r="L436" s="3"/>
      <c r="M436" s="3"/>
      <c r="N436" s="3"/>
      <c r="O436" s="3" t="s">
        <v>884</v>
      </c>
      <c r="P436" s="3"/>
      <c r="Q436" s="4">
        <v>541.80999999999995</v>
      </c>
      <c r="R436" s="4">
        <v>0</v>
      </c>
      <c r="S436" s="4">
        <v>541.80999999999995</v>
      </c>
      <c r="T436" s="4">
        <v>0</v>
      </c>
      <c r="U436" s="3" t="s">
        <v>53</v>
      </c>
      <c r="V436" s="9">
        <f t="shared" si="28"/>
        <v>0</v>
      </c>
      <c r="W436" s="4">
        <v>0</v>
      </c>
      <c r="X436" s="3" t="s">
        <v>53</v>
      </c>
      <c r="Y436" s="9">
        <f t="shared" si="29"/>
        <v>0</v>
      </c>
      <c r="Z436" s="4">
        <v>0</v>
      </c>
      <c r="AA436" s="4">
        <v>0</v>
      </c>
      <c r="AB436" s="4">
        <v>0</v>
      </c>
      <c r="AC436" s="4">
        <v>0</v>
      </c>
      <c r="AD436" s="4">
        <v>0</v>
      </c>
      <c r="AE436" s="4">
        <v>0</v>
      </c>
      <c r="AF436" s="4">
        <v>0</v>
      </c>
      <c r="AG436" s="4">
        <v>0</v>
      </c>
      <c r="AH436" s="4">
        <v>0</v>
      </c>
      <c r="AI436" s="4">
        <v>0</v>
      </c>
      <c r="AJ436" s="4">
        <v>0</v>
      </c>
      <c r="AK436" s="4">
        <v>0</v>
      </c>
      <c r="AL436" s="4">
        <v>0</v>
      </c>
      <c r="AM436" s="4">
        <v>0</v>
      </c>
      <c r="AN436" s="4">
        <v>0</v>
      </c>
      <c r="AO436" s="4">
        <v>0</v>
      </c>
      <c r="AP436" s="4">
        <v>0</v>
      </c>
      <c r="AQ436" s="3"/>
    </row>
    <row r="437" spans="1:43" s="27" customFormat="1" x14ac:dyDescent="0.25">
      <c r="A437" s="24" t="s">
        <v>611</v>
      </c>
      <c r="B437" s="28">
        <v>44844</v>
      </c>
      <c r="C437" s="24" t="s">
        <v>1596</v>
      </c>
      <c r="D437" s="24" t="s">
        <v>47</v>
      </c>
      <c r="E437" s="24" t="s">
        <v>1597</v>
      </c>
      <c r="F437" s="24" t="s">
        <v>1945</v>
      </c>
      <c r="G437" s="24" t="s">
        <v>49</v>
      </c>
      <c r="H437" s="24" t="s">
        <v>1880</v>
      </c>
      <c r="I437" s="26"/>
      <c r="J437" s="26"/>
      <c r="K437" s="26"/>
      <c r="L437" s="26"/>
      <c r="M437" s="26">
        <v>0</v>
      </c>
      <c r="N437" s="24"/>
      <c r="O437" s="24" t="s">
        <v>846</v>
      </c>
      <c r="P437" s="24"/>
      <c r="Q437" s="26">
        <f>+S437+T437+V437+W437+Y437+Z437+AB437+AC437+AE437</f>
        <v>0</v>
      </c>
      <c r="R437" s="26">
        <v>0</v>
      </c>
      <c r="S437" s="26">
        <v>0</v>
      </c>
      <c r="T437" s="26">
        <v>0</v>
      </c>
      <c r="U437" s="24" t="s">
        <v>53</v>
      </c>
      <c r="V437" s="9">
        <f t="shared" si="28"/>
        <v>0</v>
      </c>
      <c r="W437" s="26">
        <v>0</v>
      </c>
      <c r="X437" s="24" t="s">
        <v>53</v>
      </c>
      <c r="Y437" s="9">
        <f t="shared" si="29"/>
        <v>0</v>
      </c>
      <c r="Z437" s="26">
        <v>0</v>
      </c>
      <c r="AA437" s="24" t="s">
        <v>53</v>
      </c>
      <c r="AB437" s="26">
        <v>0</v>
      </c>
      <c r="AC437" s="26">
        <v>0</v>
      </c>
      <c r="AD437" s="24" t="s">
        <v>53</v>
      </c>
      <c r="AE437" s="26">
        <v>0</v>
      </c>
      <c r="AF437" s="24">
        <v>0</v>
      </c>
      <c r="AG437" s="24" t="s">
        <v>53</v>
      </c>
      <c r="AH437" s="26">
        <v>0</v>
      </c>
      <c r="AI437" s="26">
        <v>0</v>
      </c>
      <c r="AJ437" s="24" t="s">
        <v>53</v>
      </c>
      <c r="AK437" s="26">
        <v>0</v>
      </c>
      <c r="AL437" s="26">
        <v>0</v>
      </c>
      <c r="AM437" s="25"/>
      <c r="AN437" s="24"/>
      <c r="AO437" s="25"/>
      <c r="AP437" s="24"/>
    </row>
    <row r="438" spans="1:43" s="1" customFormat="1" x14ac:dyDescent="0.25">
      <c r="A438" s="24" t="s">
        <v>613</v>
      </c>
      <c r="B438" s="2">
        <v>44844</v>
      </c>
      <c r="C438" s="3" t="s">
        <v>807</v>
      </c>
      <c r="D438" s="3" t="s">
        <v>47</v>
      </c>
      <c r="E438" s="3" t="s">
        <v>48</v>
      </c>
      <c r="F438" s="3" t="s">
        <v>828</v>
      </c>
      <c r="G438" s="3" t="s">
        <v>49</v>
      </c>
      <c r="H438" s="3" t="s">
        <v>502</v>
      </c>
      <c r="I438" s="9" t="s">
        <v>51</v>
      </c>
      <c r="J438" s="9" t="s">
        <v>51</v>
      </c>
      <c r="K438" s="9" t="s">
        <v>51</v>
      </c>
      <c r="L438" s="9" t="s">
        <v>51</v>
      </c>
      <c r="M438" s="9">
        <v>0</v>
      </c>
      <c r="N438" s="3" t="s">
        <v>51</v>
      </c>
      <c r="O438" s="3" t="s">
        <v>52</v>
      </c>
      <c r="P438" s="3" t="s">
        <v>51</v>
      </c>
      <c r="Q438" s="9">
        <v>16742.849549999999</v>
      </c>
      <c r="R438" s="9">
        <v>0</v>
      </c>
      <c r="S438" s="9">
        <v>12596.014950000001</v>
      </c>
      <c r="T438" s="9">
        <v>0</v>
      </c>
      <c r="U438" s="3" t="s">
        <v>53</v>
      </c>
      <c r="V438" s="9">
        <f t="shared" si="28"/>
        <v>0</v>
      </c>
      <c r="W438" s="9">
        <v>3574.8573999999999</v>
      </c>
      <c r="X438" s="3" t="s">
        <v>53</v>
      </c>
      <c r="Y438" s="9">
        <f t="shared" si="29"/>
        <v>571.97718399999997</v>
      </c>
      <c r="Z438" s="9">
        <v>0</v>
      </c>
      <c r="AA438" s="3" t="s">
        <v>53</v>
      </c>
      <c r="AB438" s="9">
        <v>0</v>
      </c>
      <c r="AC438" s="9">
        <v>0</v>
      </c>
      <c r="AD438" s="3" t="s">
        <v>53</v>
      </c>
      <c r="AE438" s="9">
        <v>0</v>
      </c>
      <c r="AF438" s="3">
        <v>0</v>
      </c>
      <c r="AG438" s="3" t="s">
        <v>53</v>
      </c>
      <c r="AH438" s="9">
        <v>0</v>
      </c>
      <c r="AI438" s="9">
        <v>0</v>
      </c>
      <c r="AJ438" s="3" t="s">
        <v>53</v>
      </c>
      <c r="AK438" s="9">
        <v>0</v>
      </c>
      <c r="AL438" s="9">
        <v>0</v>
      </c>
      <c r="AM438" s="18" t="s">
        <v>51</v>
      </c>
      <c r="AN438" s="3" t="s">
        <v>51</v>
      </c>
      <c r="AO438" s="18" t="s">
        <v>51</v>
      </c>
      <c r="AP438" s="3" t="s">
        <v>51</v>
      </c>
    </row>
    <row r="439" spans="1:43" s="27" customFormat="1" x14ac:dyDescent="0.25">
      <c r="A439" s="24" t="s">
        <v>616</v>
      </c>
      <c r="B439" s="28">
        <v>44844</v>
      </c>
      <c r="C439" s="24" t="s">
        <v>1350</v>
      </c>
      <c r="D439" s="24" t="s">
        <v>47</v>
      </c>
      <c r="E439" s="24" t="s">
        <v>1351</v>
      </c>
      <c r="F439" s="24" t="s">
        <v>1497</v>
      </c>
      <c r="G439" s="24" t="s">
        <v>49</v>
      </c>
      <c r="H439" s="24" t="s">
        <v>1512</v>
      </c>
      <c r="I439" s="26" t="s">
        <v>51</v>
      </c>
      <c r="J439" s="26" t="s">
        <v>51</v>
      </c>
      <c r="K439" s="26" t="s">
        <v>51</v>
      </c>
      <c r="L439" s="26" t="s">
        <v>51</v>
      </c>
      <c r="M439" s="26">
        <v>0</v>
      </c>
      <c r="N439" s="24" t="s">
        <v>51</v>
      </c>
      <c r="O439" s="24" t="s">
        <v>52</v>
      </c>
      <c r="P439" s="24" t="s">
        <v>51</v>
      </c>
      <c r="Q439" s="26">
        <f t="shared" ref="Q439:Q448" si="31">+S439+T439+V439+W439+Y439+Z439+AB439+AC439+AE439</f>
        <v>10390.771262</v>
      </c>
      <c r="R439" s="26">
        <v>0</v>
      </c>
      <c r="S439" s="26">
        <v>8388</v>
      </c>
      <c r="T439" s="26">
        <v>0</v>
      </c>
      <c r="U439" s="24" t="s">
        <v>53</v>
      </c>
      <c r="V439" s="9">
        <f t="shared" si="28"/>
        <v>0</v>
      </c>
      <c r="W439" s="26">
        <v>1726.5269499999995</v>
      </c>
      <c r="X439" s="24" t="s">
        <v>53</v>
      </c>
      <c r="Y439" s="9">
        <f t="shared" si="29"/>
        <v>276.24431199999992</v>
      </c>
      <c r="Z439" s="26">
        <v>0</v>
      </c>
      <c r="AA439" s="24" t="s">
        <v>53</v>
      </c>
      <c r="AB439" s="26">
        <v>0</v>
      </c>
      <c r="AC439" s="26">
        <v>0</v>
      </c>
      <c r="AD439" s="24" t="s">
        <v>53</v>
      </c>
      <c r="AE439" s="26">
        <v>0</v>
      </c>
      <c r="AF439" s="24">
        <v>0</v>
      </c>
      <c r="AG439" s="24" t="s">
        <v>53</v>
      </c>
      <c r="AH439" s="26">
        <v>0</v>
      </c>
      <c r="AI439" s="26">
        <v>0</v>
      </c>
      <c r="AJ439" s="24" t="s">
        <v>53</v>
      </c>
      <c r="AK439" s="26">
        <v>0</v>
      </c>
      <c r="AL439" s="26">
        <v>0</v>
      </c>
      <c r="AM439" s="25" t="s">
        <v>51</v>
      </c>
      <c r="AN439" s="24" t="s">
        <v>51</v>
      </c>
      <c r="AO439" s="25" t="s">
        <v>51</v>
      </c>
      <c r="AP439" s="24" t="s">
        <v>51</v>
      </c>
    </row>
    <row r="440" spans="1:43" s="27" customFormat="1" x14ac:dyDescent="0.25">
      <c r="A440" s="24" t="s">
        <v>618</v>
      </c>
      <c r="B440" s="28">
        <v>44844</v>
      </c>
      <c r="C440" s="24" t="s">
        <v>808</v>
      </c>
      <c r="D440" s="24" t="s">
        <v>935</v>
      </c>
      <c r="E440" s="24" t="s">
        <v>936</v>
      </c>
      <c r="F440" s="24" t="s">
        <v>1065</v>
      </c>
      <c r="G440" s="24" t="s">
        <v>49</v>
      </c>
      <c r="H440" s="24" t="s">
        <v>1066</v>
      </c>
      <c r="I440" s="26" t="s">
        <v>51</v>
      </c>
      <c r="J440" s="26" t="s">
        <v>51</v>
      </c>
      <c r="K440" s="26" t="s">
        <v>51</v>
      </c>
      <c r="L440" s="26" t="s">
        <v>51</v>
      </c>
      <c r="M440" s="26">
        <v>0</v>
      </c>
      <c r="N440" s="24" t="s">
        <v>51</v>
      </c>
      <c r="O440" s="24" t="s">
        <v>52</v>
      </c>
      <c r="P440" s="24" t="s">
        <v>51</v>
      </c>
      <c r="Q440" s="26">
        <f t="shared" si="31"/>
        <v>4108.583474</v>
      </c>
      <c r="R440" s="26">
        <v>0</v>
      </c>
      <c r="S440" s="26">
        <v>3610.72</v>
      </c>
      <c r="T440" s="26">
        <v>0</v>
      </c>
      <c r="U440" s="24" t="s">
        <v>53</v>
      </c>
      <c r="V440" s="9">
        <f t="shared" si="28"/>
        <v>0</v>
      </c>
      <c r="W440" s="26">
        <v>429.1926499999999</v>
      </c>
      <c r="X440" s="24" t="s">
        <v>53</v>
      </c>
      <c r="Y440" s="9">
        <f t="shared" si="29"/>
        <v>68.670823999999982</v>
      </c>
      <c r="Z440" s="26">
        <v>0</v>
      </c>
      <c r="AA440" s="24" t="s">
        <v>53</v>
      </c>
      <c r="AB440" s="26">
        <v>0</v>
      </c>
      <c r="AC440" s="26">
        <v>0</v>
      </c>
      <c r="AD440" s="24" t="s">
        <v>53</v>
      </c>
      <c r="AE440" s="26">
        <v>0</v>
      </c>
      <c r="AF440" s="24">
        <v>0</v>
      </c>
      <c r="AG440" s="24" t="s">
        <v>53</v>
      </c>
      <c r="AH440" s="26">
        <v>0</v>
      </c>
      <c r="AI440" s="26">
        <v>0</v>
      </c>
      <c r="AJ440" s="24" t="s">
        <v>53</v>
      </c>
      <c r="AK440" s="26">
        <v>0</v>
      </c>
      <c r="AL440" s="26">
        <v>0</v>
      </c>
      <c r="AM440" s="25" t="s">
        <v>51</v>
      </c>
      <c r="AN440" s="24" t="s">
        <v>51</v>
      </c>
      <c r="AO440" s="25" t="s">
        <v>51</v>
      </c>
      <c r="AP440" s="24" t="s">
        <v>51</v>
      </c>
    </row>
    <row r="441" spans="1:43" s="27" customFormat="1" x14ac:dyDescent="0.25">
      <c r="A441" s="24" t="s">
        <v>623</v>
      </c>
      <c r="B441" s="28">
        <v>44844</v>
      </c>
      <c r="C441" s="24" t="s">
        <v>1350</v>
      </c>
      <c r="D441" s="24" t="s">
        <v>935</v>
      </c>
      <c r="E441" s="24" t="s">
        <v>1354</v>
      </c>
      <c r="F441" s="24" t="s">
        <v>1513</v>
      </c>
      <c r="G441" s="24" t="s">
        <v>49</v>
      </c>
      <c r="H441" s="24" t="s">
        <v>1514</v>
      </c>
      <c r="I441" s="26" t="s">
        <v>51</v>
      </c>
      <c r="J441" s="26" t="s">
        <v>51</v>
      </c>
      <c r="K441" s="26" t="s">
        <v>51</v>
      </c>
      <c r="L441" s="26" t="s">
        <v>51</v>
      </c>
      <c r="M441" s="26">
        <v>0</v>
      </c>
      <c r="N441" s="24" t="s">
        <v>51</v>
      </c>
      <c r="O441" s="24" t="s">
        <v>52</v>
      </c>
      <c r="P441" s="24" t="s">
        <v>51</v>
      </c>
      <c r="Q441" s="26">
        <f t="shared" si="31"/>
        <v>3494.1606800000031</v>
      </c>
      <c r="R441" s="26">
        <v>0</v>
      </c>
      <c r="S441" s="26">
        <v>2892.211450000003</v>
      </c>
      <c r="T441" s="26">
        <v>0</v>
      </c>
      <c r="U441" s="24" t="s">
        <v>53</v>
      </c>
      <c r="V441" s="9">
        <f t="shared" si="28"/>
        <v>0</v>
      </c>
      <c r="W441" s="26">
        <v>518.92174999999997</v>
      </c>
      <c r="X441" s="24" t="s">
        <v>54</v>
      </c>
      <c r="Y441" s="9">
        <f t="shared" si="29"/>
        <v>83.027479999999997</v>
      </c>
      <c r="Z441" s="26">
        <v>0</v>
      </c>
      <c r="AA441" s="24" t="s">
        <v>53</v>
      </c>
      <c r="AB441" s="26">
        <v>0</v>
      </c>
      <c r="AC441" s="26">
        <v>0</v>
      </c>
      <c r="AD441" s="24" t="s">
        <v>53</v>
      </c>
      <c r="AE441" s="26">
        <v>0</v>
      </c>
      <c r="AF441" s="24">
        <v>0</v>
      </c>
      <c r="AG441" s="24" t="s">
        <v>53</v>
      </c>
      <c r="AH441" s="26">
        <v>0</v>
      </c>
      <c r="AI441" s="26">
        <v>0</v>
      </c>
      <c r="AJ441" s="24" t="s">
        <v>53</v>
      </c>
      <c r="AK441" s="26">
        <v>0</v>
      </c>
      <c r="AL441" s="26">
        <v>0</v>
      </c>
      <c r="AM441" s="25" t="s">
        <v>51</v>
      </c>
      <c r="AN441" s="24" t="s">
        <v>51</v>
      </c>
      <c r="AO441" s="25" t="s">
        <v>51</v>
      </c>
      <c r="AP441" s="24" t="s">
        <v>51</v>
      </c>
    </row>
    <row r="442" spans="1:43" s="27" customFormat="1" x14ac:dyDescent="0.25">
      <c r="A442" s="24" t="s">
        <v>625</v>
      </c>
      <c r="B442" s="28">
        <v>44844</v>
      </c>
      <c r="C442" s="24" t="s">
        <v>1350</v>
      </c>
      <c r="D442" s="24" t="s">
        <v>935</v>
      </c>
      <c r="E442" s="24" t="s">
        <v>1354</v>
      </c>
      <c r="F442" s="24" t="s">
        <v>1513</v>
      </c>
      <c r="G442" s="24" t="s">
        <v>49</v>
      </c>
      <c r="H442" s="24" t="s">
        <v>1515</v>
      </c>
      <c r="I442" s="26" t="s">
        <v>51</v>
      </c>
      <c r="J442" s="26" t="s">
        <v>51</v>
      </c>
      <c r="K442" s="26" t="s">
        <v>51</v>
      </c>
      <c r="L442" s="26" t="s">
        <v>51</v>
      </c>
      <c r="M442" s="26">
        <v>0</v>
      </c>
      <c r="N442" s="24" t="s">
        <v>51</v>
      </c>
      <c r="O442" s="24" t="s">
        <v>1516</v>
      </c>
      <c r="P442" s="24" t="s">
        <v>1517</v>
      </c>
      <c r="Q442" s="26">
        <f t="shared" si="31"/>
        <v>19.859200000000001</v>
      </c>
      <c r="R442" s="26">
        <v>0</v>
      </c>
      <c r="S442" s="26">
        <v>0</v>
      </c>
      <c r="T442" s="26">
        <v>17.12</v>
      </c>
      <c r="U442" s="24" t="s">
        <v>54</v>
      </c>
      <c r="V442" s="9">
        <f t="shared" si="28"/>
        <v>2.7392000000000003</v>
      </c>
      <c r="W442" s="26">
        <v>0</v>
      </c>
      <c r="X442" s="24" t="s">
        <v>53</v>
      </c>
      <c r="Y442" s="9">
        <f t="shared" si="29"/>
        <v>0</v>
      </c>
      <c r="Z442" s="26">
        <v>0</v>
      </c>
      <c r="AA442" s="24" t="s">
        <v>53</v>
      </c>
      <c r="AB442" s="26">
        <v>0</v>
      </c>
      <c r="AC442" s="26">
        <v>0</v>
      </c>
      <c r="AD442" s="24" t="s">
        <v>53</v>
      </c>
      <c r="AE442" s="26">
        <v>0</v>
      </c>
      <c r="AF442" s="24">
        <v>0</v>
      </c>
      <c r="AG442" s="24" t="s">
        <v>53</v>
      </c>
      <c r="AH442" s="26">
        <v>0</v>
      </c>
      <c r="AI442" s="26">
        <v>0</v>
      </c>
      <c r="AJ442" s="24" t="s">
        <v>53</v>
      </c>
      <c r="AK442" s="26">
        <v>0</v>
      </c>
      <c r="AL442" s="26">
        <v>0</v>
      </c>
      <c r="AM442" s="25" t="s">
        <v>51</v>
      </c>
      <c r="AN442" s="24" t="s">
        <v>51</v>
      </c>
      <c r="AO442" s="25" t="s">
        <v>51</v>
      </c>
      <c r="AP442" s="24" t="s">
        <v>51</v>
      </c>
    </row>
    <row r="443" spans="1:43" s="27" customFormat="1" x14ac:dyDescent="0.25">
      <c r="A443" s="24" t="s">
        <v>630</v>
      </c>
      <c r="B443" s="28">
        <v>44844</v>
      </c>
      <c r="C443" s="24" t="s">
        <v>1350</v>
      </c>
      <c r="D443" s="24" t="s">
        <v>935</v>
      </c>
      <c r="E443" s="24" t="s">
        <v>1354</v>
      </c>
      <c r="F443" s="24" t="s">
        <v>1513</v>
      </c>
      <c r="G443" s="24" t="s">
        <v>49</v>
      </c>
      <c r="H443" s="24" t="s">
        <v>1518</v>
      </c>
      <c r="I443" s="26" t="s">
        <v>51</v>
      </c>
      <c r="J443" s="26" t="s">
        <v>51</v>
      </c>
      <c r="K443" s="26" t="s">
        <v>51</v>
      </c>
      <c r="L443" s="26" t="s">
        <v>51</v>
      </c>
      <c r="M443" s="26">
        <v>0</v>
      </c>
      <c r="N443" s="24" t="s">
        <v>51</v>
      </c>
      <c r="O443" s="24" t="s">
        <v>52</v>
      </c>
      <c r="P443" s="24" t="s">
        <v>51</v>
      </c>
      <c r="Q443" s="26">
        <f t="shared" si="31"/>
        <v>102.74790000000002</v>
      </c>
      <c r="R443" s="26">
        <v>0</v>
      </c>
      <c r="S443" s="26">
        <v>75.534300000000002</v>
      </c>
      <c r="T443" s="26">
        <v>0</v>
      </c>
      <c r="U443" s="24" t="s">
        <v>53</v>
      </c>
      <c r="V443" s="9">
        <f t="shared" si="28"/>
        <v>0</v>
      </c>
      <c r="W443" s="26">
        <v>23.46</v>
      </c>
      <c r="X443" s="24" t="s">
        <v>53</v>
      </c>
      <c r="Y443" s="9">
        <f t="shared" si="29"/>
        <v>3.7536</v>
      </c>
      <c r="Z443" s="26">
        <v>0</v>
      </c>
      <c r="AA443" s="24" t="s">
        <v>53</v>
      </c>
      <c r="AB443" s="26">
        <v>0</v>
      </c>
      <c r="AC443" s="26">
        <v>0</v>
      </c>
      <c r="AD443" s="24" t="s">
        <v>53</v>
      </c>
      <c r="AE443" s="26">
        <v>0</v>
      </c>
      <c r="AF443" s="24">
        <v>0</v>
      </c>
      <c r="AG443" s="24" t="s">
        <v>53</v>
      </c>
      <c r="AH443" s="26">
        <v>0</v>
      </c>
      <c r="AI443" s="26">
        <v>0</v>
      </c>
      <c r="AJ443" s="24" t="s">
        <v>53</v>
      </c>
      <c r="AK443" s="26">
        <v>0</v>
      </c>
      <c r="AL443" s="26">
        <v>0</v>
      </c>
      <c r="AM443" s="25" t="s">
        <v>51</v>
      </c>
      <c r="AN443" s="24" t="s">
        <v>51</v>
      </c>
      <c r="AO443" s="25" t="s">
        <v>51</v>
      </c>
      <c r="AP443" s="24" t="s">
        <v>51</v>
      </c>
    </row>
    <row r="444" spans="1:43" s="27" customFormat="1" x14ac:dyDescent="0.25">
      <c r="A444" s="24" t="s">
        <v>632</v>
      </c>
      <c r="B444" s="28">
        <v>44844</v>
      </c>
      <c r="C444" s="24" t="s">
        <v>1596</v>
      </c>
      <c r="D444" s="24" t="s">
        <v>935</v>
      </c>
      <c r="E444" s="24" t="s">
        <v>1600</v>
      </c>
      <c r="F444" s="24" t="s">
        <v>1845</v>
      </c>
      <c r="G444" s="24" t="s">
        <v>49</v>
      </c>
      <c r="H444" s="24" t="s">
        <v>1846</v>
      </c>
      <c r="I444" s="26" t="s">
        <v>51</v>
      </c>
      <c r="J444" s="26" t="s">
        <v>51</v>
      </c>
      <c r="K444" s="26" t="s">
        <v>51</v>
      </c>
      <c r="L444" s="26" t="s">
        <v>51</v>
      </c>
      <c r="M444" s="26">
        <v>0</v>
      </c>
      <c r="N444" s="24" t="s">
        <v>51</v>
      </c>
      <c r="O444" s="24" t="s">
        <v>52</v>
      </c>
      <c r="P444" s="24" t="s">
        <v>51</v>
      </c>
      <c r="Q444" s="26">
        <f t="shared" si="31"/>
        <v>1619.939846</v>
      </c>
      <c r="R444" s="26">
        <v>0</v>
      </c>
      <c r="S444" s="26">
        <v>796.88</v>
      </c>
      <c r="T444" s="26">
        <v>0</v>
      </c>
      <c r="U444" s="24" t="s">
        <v>53</v>
      </c>
      <c r="V444" s="9">
        <f t="shared" si="28"/>
        <v>0</v>
      </c>
      <c r="W444" s="26">
        <v>709.53435000000002</v>
      </c>
      <c r="X444" s="24" t="s">
        <v>54</v>
      </c>
      <c r="Y444" s="9">
        <f t="shared" si="29"/>
        <v>113.525496</v>
      </c>
      <c r="Z444" s="26">
        <v>0</v>
      </c>
      <c r="AA444" s="24" t="s">
        <v>53</v>
      </c>
      <c r="AB444" s="26">
        <v>0</v>
      </c>
      <c r="AC444" s="26">
        <v>0</v>
      </c>
      <c r="AD444" s="24" t="s">
        <v>53</v>
      </c>
      <c r="AE444" s="26">
        <v>0</v>
      </c>
      <c r="AF444" s="24">
        <v>0</v>
      </c>
      <c r="AG444" s="24" t="s">
        <v>53</v>
      </c>
      <c r="AH444" s="26">
        <v>0</v>
      </c>
      <c r="AI444" s="26">
        <v>0</v>
      </c>
      <c r="AJ444" s="24" t="s">
        <v>53</v>
      </c>
      <c r="AK444" s="26">
        <v>0</v>
      </c>
      <c r="AL444" s="26">
        <v>0</v>
      </c>
      <c r="AM444" s="25" t="s">
        <v>51</v>
      </c>
      <c r="AN444" s="24" t="s">
        <v>51</v>
      </c>
      <c r="AO444" s="25" t="s">
        <v>51</v>
      </c>
      <c r="AP444" s="24" t="s">
        <v>51</v>
      </c>
    </row>
    <row r="445" spans="1:43" s="27" customFormat="1" x14ac:dyDescent="0.25">
      <c r="A445" s="24" t="s">
        <v>634</v>
      </c>
      <c r="B445" s="28">
        <v>44844</v>
      </c>
      <c r="C445" s="24" t="s">
        <v>1596</v>
      </c>
      <c r="D445" s="24" t="s">
        <v>935</v>
      </c>
      <c r="E445" s="24" t="s">
        <v>1600</v>
      </c>
      <c r="F445" s="24" t="s">
        <v>1845</v>
      </c>
      <c r="G445" s="24" t="s">
        <v>49</v>
      </c>
      <c r="H445" s="24" t="s">
        <v>1847</v>
      </c>
      <c r="I445" s="26" t="s">
        <v>51</v>
      </c>
      <c r="J445" s="26" t="s">
        <v>51</v>
      </c>
      <c r="K445" s="26" t="s">
        <v>51</v>
      </c>
      <c r="L445" s="26" t="s">
        <v>51</v>
      </c>
      <c r="M445" s="26">
        <v>0</v>
      </c>
      <c r="N445" s="24" t="s">
        <v>51</v>
      </c>
      <c r="O445" s="24" t="s">
        <v>1848</v>
      </c>
      <c r="P445" s="24" t="s">
        <v>1849</v>
      </c>
      <c r="Q445" s="26">
        <f t="shared" si="31"/>
        <v>40.952399999999997</v>
      </c>
      <c r="R445" s="26">
        <v>0</v>
      </c>
      <c r="S445" s="26">
        <v>40.952399999999997</v>
      </c>
      <c r="T445" s="26">
        <v>0</v>
      </c>
      <c r="U445" s="24" t="s">
        <v>53</v>
      </c>
      <c r="V445" s="9">
        <f t="shared" si="28"/>
        <v>0</v>
      </c>
      <c r="W445" s="26">
        <v>0</v>
      </c>
      <c r="X445" s="24" t="s">
        <v>53</v>
      </c>
      <c r="Y445" s="9">
        <f t="shared" si="29"/>
        <v>0</v>
      </c>
      <c r="Z445" s="26">
        <v>0</v>
      </c>
      <c r="AA445" s="24" t="s">
        <v>53</v>
      </c>
      <c r="AB445" s="26">
        <v>0</v>
      </c>
      <c r="AC445" s="26">
        <v>0</v>
      </c>
      <c r="AD445" s="24" t="s">
        <v>53</v>
      </c>
      <c r="AE445" s="26">
        <v>0</v>
      </c>
      <c r="AF445" s="24">
        <v>0</v>
      </c>
      <c r="AG445" s="24" t="s">
        <v>53</v>
      </c>
      <c r="AH445" s="26">
        <v>0</v>
      </c>
      <c r="AI445" s="26">
        <v>0</v>
      </c>
      <c r="AJ445" s="24" t="s">
        <v>53</v>
      </c>
      <c r="AK445" s="26">
        <v>0</v>
      </c>
      <c r="AL445" s="26">
        <v>0</v>
      </c>
      <c r="AM445" s="25" t="s">
        <v>51</v>
      </c>
      <c r="AN445" s="24" t="s">
        <v>51</v>
      </c>
      <c r="AO445" s="25" t="s">
        <v>51</v>
      </c>
      <c r="AP445" s="24" t="s">
        <v>51</v>
      </c>
    </row>
    <row r="446" spans="1:43" s="27" customFormat="1" x14ac:dyDescent="0.25">
      <c r="A446" s="24" t="s">
        <v>2032</v>
      </c>
      <c r="B446" s="28">
        <v>44844</v>
      </c>
      <c r="C446" s="24" t="s">
        <v>1596</v>
      </c>
      <c r="D446" s="24" t="s">
        <v>935</v>
      </c>
      <c r="E446" s="24" t="s">
        <v>1600</v>
      </c>
      <c r="F446" s="24" t="s">
        <v>1845</v>
      </c>
      <c r="G446" s="24" t="s">
        <v>49</v>
      </c>
      <c r="H446" s="24" t="s">
        <v>1850</v>
      </c>
      <c r="I446" s="26" t="s">
        <v>51</v>
      </c>
      <c r="J446" s="26" t="s">
        <v>51</v>
      </c>
      <c r="K446" s="26" t="s">
        <v>51</v>
      </c>
      <c r="L446" s="26" t="s">
        <v>51</v>
      </c>
      <c r="M446" s="26">
        <v>0</v>
      </c>
      <c r="N446" s="24" t="s">
        <v>51</v>
      </c>
      <c r="O446" s="24" t="s">
        <v>52</v>
      </c>
      <c r="P446" s="24" t="s">
        <v>51</v>
      </c>
      <c r="Q446" s="26">
        <f t="shared" si="31"/>
        <v>3506.8763000000004</v>
      </c>
      <c r="R446" s="26">
        <v>0</v>
      </c>
      <c r="S446" s="26">
        <v>2241.5019000000002</v>
      </c>
      <c r="T446" s="26">
        <v>0</v>
      </c>
      <c r="U446" s="24" t="s">
        <v>53</v>
      </c>
      <c r="V446" s="9">
        <f t="shared" si="28"/>
        <v>0</v>
      </c>
      <c r="W446" s="26">
        <v>1090.8399999999999</v>
      </c>
      <c r="X446" s="24" t="s">
        <v>53</v>
      </c>
      <c r="Y446" s="9">
        <f t="shared" si="29"/>
        <v>174.53439999999998</v>
      </c>
      <c r="Z446" s="26">
        <v>0</v>
      </c>
      <c r="AA446" s="24" t="s">
        <v>53</v>
      </c>
      <c r="AB446" s="26">
        <v>0</v>
      </c>
      <c r="AC446" s="26">
        <v>0</v>
      </c>
      <c r="AD446" s="24" t="s">
        <v>53</v>
      </c>
      <c r="AE446" s="26">
        <v>0</v>
      </c>
      <c r="AF446" s="24">
        <v>0</v>
      </c>
      <c r="AG446" s="24" t="s">
        <v>53</v>
      </c>
      <c r="AH446" s="26">
        <v>0</v>
      </c>
      <c r="AI446" s="26">
        <v>0</v>
      </c>
      <c r="AJ446" s="24" t="s">
        <v>53</v>
      </c>
      <c r="AK446" s="26">
        <v>0</v>
      </c>
      <c r="AL446" s="26">
        <v>0</v>
      </c>
      <c r="AM446" s="25" t="s">
        <v>51</v>
      </c>
      <c r="AN446" s="24" t="s">
        <v>51</v>
      </c>
      <c r="AO446" s="25" t="s">
        <v>51</v>
      </c>
      <c r="AP446" s="24" t="s">
        <v>51</v>
      </c>
    </row>
    <row r="447" spans="1:43" s="27" customFormat="1" x14ac:dyDescent="0.25">
      <c r="A447" s="24" t="s">
        <v>639</v>
      </c>
      <c r="B447" s="28">
        <v>44844</v>
      </c>
      <c r="C447" s="24" t="s">
        <v>1596</v>
      </c>
      <c r="D447" s="24" t="s">
        <v>935</v>
      </c>
      <c r="E447" s="24" t="s">
        <v>1600</v>
      </c>
      <c r="F447" s="24" t="s">
        <v>1845</v>
      </c>
      <c r="G447" s="24" t="s">
        <v>63</v>
      </c>
      <c r="H447" s="24" t="s">
        <v>51</v>
      </c>
      <c r="I447" s="26" t="s">
        <v>1851</v>
      </c>
      <c r="J447" s="26" t="s">
        <v>51</v>
      </c>
      <c r="K447" s="26" t="s">
        <v>1852</v>
      </c>
      <c r="L447" s="26" t="s">
        <v>1844</v>
      </c>
      <c r="M447" s="26">
        <v>29.12</v>
      </c>
      <c r="N447" s="24" t="s">
        <v>66</v>
      </c>
      <c r="O447" s="24" t="s">
        <v>1853</v>
      </c>
      <c r="P447" s="24" t="s">
        <v>1854</v>
      </c>
      <c r="Q447" s="26">
        <f t="shared" si="31"/>
        <v>-8.1477000000000004</v>
      </c>
      <c r="R447" s="26">
        <v>0</v>
      </c>
      <c r="S447" s="26">
        <v>-8.1477000000000004</v>
      </c>
      <c r="T447" s="26">
        <v>0</v>
      </c>
      <c r="U447" s="24" t="s">
        <v>53</v>
      </c>
      <c r="V447" s="9">
        <f t="shared" si="28"/>
        <v>0</v>
      </c>
      <c r="W447" s="26">
        <v>0</v>
      </c>
      <c r="X447" s="24" t="s">
        <v>53</v>
      </c>
      <c r="Y447" s="9">
        <f t="shared" si="29"/>
        <v>0</v>
      </c>
      <c r="Z447" s="26">
        <v>0</v>
      </c>
      <c r="AA447" s="24" t="s">
        <v>53</v>
      </c>
      <c r="AB447" s="26">
        <v>0</v>
      </c>
      <c r="AC447" s="26">
        <v>0</v>
      </c>
      <c r="AD447" s="24" t="s">
        <v>53</v>
      </c>
      <c r="AE447" s="26">
        <v>0</v>
      </c>
      <c r="AF447" s="24">
        <v>0</v>
      </c>
      <c r="AG447" s="24" t="s">
        <v>53</v>
      </c>
      <c r="AH447" s="26">
        <v>0</v>
      </c>
      <c r="AI447" s="26">
        <v>0</v>
      </c>
      <c r="AJ447" s="24" t="s">
        <v>53</v>
      </c>
      <c r="AK447" s="26">
        <v>0</v>
      </c>
      <c r="AL447" s="26">
        <v>0</v>
      </c>
      <c r="AM447" s="25" t="s">
        <v>51</v>
      </c>
      <c r="AN447" s="24" t="s">
        <v>51</v>
      </c>
      <c r="AO447" s="25" t="s">
        <v>51</v>
      </c>
      <c r="AP447" s="24" t="s">
        <v>51</v>
      </c>
    </row>
    <row r="448" spans="1:43" s="27" customFormat="1" x14ac:dyDescent="0.25">
      <c r="A448" s="24" t="s">
        <v>641</v>
      </c>
      <c r="B448" s="28">
        <v>44844</v>
      </c>
      <c r="C448" s="24" t="s">
        <v>1596</v>
      </c>
      <c r="D448" s="24" t="s">
        <v>935</v>
      </c>
      <c r="E448" s="24" t="s">
        <v>1600</v>
      </c>
      <c r="F448" s="24" t="s">
        <v>1845</v>
      </c>
      <c r="G448" s="24" t="s">
        <v>63</v>
      </c>
      <c r="H448" s="24" t="s">
        <v>51</v>
      </c>
      <c r="I448" s="26" t="s">
        <v>1855</v>
      </c>
      <c r="J448" s="26" t="s">
        <v>51</v>
      </c>
      <c r="K448" s="26" t="s">
        <v>1856</v>
      </c>
      <c r="L448" s="26" t="s">
        <v>1844</v>
      </c>
      <c r="M448" s="26">
        <v>95.54</v>
      </c>
      <c r="N448" s="24" t="s">
        <v>66</v>
      </c>
      <c r="O448" s="24" t="s">
        <v>1857</v>
      </c>
      <c r="P448" s="24" t="s">
        <v>1858</v>
      </c>
      <c r="Q448" s="26">
        <f t="shared" si="31"/>
        <v>-15.64</v>
      </c>
      <c r="R448" s="26">
        <v>0</v>
      </c>
      <c r="S448" s="26">
        <v>-15.64</v>
      </c>
      <c r="T448" s="26">
        <v>0</v>
      </c>
      <c r="U448" s="24" t="s">
        <v>53</v>
      </c>
      <c r="V448" s="9">
        <f t="shared" si="28"/>
        <v>0</v>
      </c>
      <c r="W448" s="26">
        <v>0</v>
      </c>
      <c r="X448" s="24" t="s">
        <v>53</v>
      </c>
      <c r="Y448" s="9">
        <f t="shared" si="29"/>
        <v>0</v>
      </c>
      <c r="Z448" s="26">
        <v>0</v>
      </c>
      <c r="AA448" s="24" t="s">
        <v>53</v>
      </c>
      <c r="AB448" s="26">
        <v>0</v>
      </c>
      <c r="AC448" s="26">
        <v>0</v>
      </c>
      <c r="AD448" s="24" t="s">
        <v>53</v>
      </c>
      <c r="AE448" s="26">
        <v>0</v>
      </c>
      <c r="AF448" s="24">
        <v>0</v>
      </c>
      <c r="AG448" s="24" t="s">
        <v>53</v>
      </c>
      <c r="AH448" s="26">
        <v>0</v>
      </c>
      <c r="AI448" s="26">
        <v>0</v>
      </c>
      <c r="AJ448" s="24" t="s">
        <v>53</v>
      </c>
      <c r="AK448" s="26">
        <v>0</v>
      </c>
      <c r="AL448" s="26">
        <v>0</v>
      </c>
      <c r="AM448" s="25" t="s">
        <v>51</v>
      </c>
      <c r="AN448" s="24" t="s">
        <v>51</v>
      </c>
      <c r="AO448" s="25" t="s">
        <v>51</v>
      </c>
      <c r="AP448" s="24" t="s">
        <v>51</v>
      </c>
    </row>
    <row r="449" spans="1:42" s="1" customFormat="1" x14ac:dyDescent="0.25">
      <c r="A449" s="24" t="s">
        <v>646</v>
      </c>
      <c r="B449" s="2">
        <v>44844</v>
      </c>
      <c r="C449" s="3" t="s">
        <v>808</v>
      </c>
      <c r="D449" s="3" t="s">
        <v>90</v>
      </c>
      <c r="E449" s="3" t="s">
        <v>97</v>
      </c>
      <c r="F449" s="3" t="s">
        <v>518</v>
      </c>
      <c r="G449" s="3" t="s">
        <v>49</v>
      </c>
      <c r="H449" s="3" t="s">
        <v>516</v>
      </c>
      <c r="I449" s="9" t="s">
        <v>51</v>
      </c>
      <c r="J449" s="9" t="s">
        <v>51</v>
      </c>
      <c r="K449" s="9" t="s">
        <v>51</v>
      </c>
      <c r="L449" s="9" t="s">
        <v>51</v>
      </c>
      <c r="M449" s="9">
        <v>0</v>
      </c>
      <c r="N449" s="3" t="s">
        <v>51</v>
      </c>
      <c r="O449" s="3" t="s">
        <v>52</v>
      </c>
      <c r="P449" s="3" t="s">
        <v>51</v>
      </c>
      <c r="Q449" s="9">
        <v>3919.1740500000005</v>
      </c>
      <c r="R449" s="9">
        <v>0</v>
      </c>
      <c r="S449" s="9">
        <v>2850.5793500000004</v>
      </c>
      <c r="T449" s="9">
        <v>0</v>
      </c>
      <c r="U449" s="3" t="s">
        <v>53</v>
      </c>
      <c r="V449" s="9">
        <f t="shared" si="28"/>
        <v>0</v>
      </c>
      <c r="W449" s="9">
        <v>921.20229999999992</v>
      </c>
      <c r="X449" s="3" t="s">
        <v>54</v>
      </c>
      <c r="Y449" s="9">
        <f t="shared" si="29"/>
        <v>147.392368</v>
      </c>
      <c r="Z449" s="9">
        <v>0</v>
      </c>
      <c r="AA449" s="3" t="s">
        <v>53</v>
      </c>
      <c r="AB449" s="9">
        <v>0</v>
      </c>
      <c r="AC449" s="9">
        <v>0</v>
      </c>
      <c r="AD449" s="3" t="s">
        <v>53</v>
      </c>
      <c r="AE449" s="9">
        <v>0</v>
      </c>
      <c r="AF449" s="3">
        <v>0</v>
      </c>
      <c r="AG449" s="3" t="s">
        <v>53</v>
      </c>
      <c r="AH449" s="9">
        <v>0</v>
      </c>
      <c r="AI449" s="9">
        <v>0</v>
      </c>
      <c r="AJ449" s="3" t="s">
        <v>53</v>
      </c>
      <c r="AK449" s="9">
        <v>0</v>
      </c>
      <c r="AL449" s="9">
        <v>0</v>
      </c>
      <c r="AM449" s="18" t="s">
        <v>51</v>
      </c>
      <c r="AN449" s="3" t="s">
        <v>51</v>
      </c>
      <c r="AO449" s="18" t="s">
        <v>51</v>
      </c>
      <c r="AP449" s="3" t="s">
        <v>51</v>
      </c>
    </row>
    <row r="450" spans="1:42" s="1" customFormat="1" x14ac:dyDescent="0.25">
      <c r="A450" s="24" t="s">
        <v>648</v>
      </c>
      <c r="B450" s="2">
        <v>44844</v>
      </c>
      <c r="C450" s="3" t="s">
        <v>808</v>
      </c>
      <c r="D450" s="3" t="s">
        <v>90</v>
      </c>
      <c r="E450" s="3" t="s">
        <v>97</v>
      </c>
      <c r="F450" s="3" t="s">
        <v>518</v>
      </c>
      <c r="G450" s="3" t="s">
        <v>49</v>
      </c>
      <c r="H450" s="3" t="s">
        <v>519</v>
      </c>
      <c r="I450" s="9" t="s">
        <v>51</v>
      </c>
      <c r="J450" s="9" t="s">
        <v>51</v>
      </c>
      <c r="K450" s="9" t="s">
        <v>51</v>
      </c>
      <c r="L450" s="9" t="s">
        <v>51</v>
      </c>
      <c r="M450" s="9">
        <v>0</v>
      </c>
      <c r="N450" s="3" t="s">
        <v>51</v>
      </c>
      <c r="O450" s="3" t="s">
        <v>520</v>
      </c>
      <c r="P450" s="3" t="s">
        <v>521</v>
      </c>
      <c r="Q450" s="9">
        <v>277.92</v>
      </c>
      <c r="R450" s="9">
        <v>0</v>
      </c>
      <c r="S450" s="9">
        <v>277.92</v>
      </c>
      <c r="T450" s="9">
        <v>0</v>
      </c>
      <c r="U450" s="3" t="s">
        <v>53</v>
      </c>
      <c r="V450" s="9">
        <f t="shared" si="28"/>
        <v>0</v>
      </c>
      <c r="W450" s="9">
        <v>0</v>
      </c>
      <c r="X450" s="3" t="s">
        <v>53</v>
      </c>
      <c r="Y450" s="9">
        <f t="shared" si="29"/>
        <v>0</v>
      </c>
      <c r="Z450" s="9">
        <v>0</v>
      </c>
      <c r="AA450" s="3" t="s">
        <v>53</v>
      </c>
      <c r="AB450" s="9">
        <v>0</v>
      </c>
      <c r="AC450" s="9">
        <v>0</v>
      </c>
      <c r="AD450" s="3" t="s">
        <v>53</v>
      </c>
      <c r="AE450" s="9">
        <v>0</v>
      </c>
      <c r="AF450" s="3">
        <v>0</v>
      </c>
      <c r="AG450" s="3" t="s">
        <v>53</v>
      </c>
      <c r="AH450" s="9">
        <v>0</v>
      </c>
      <c r="AI450" s="9">
        <v>0</v>
      </c>
      <c r="AJ450" s="3" t="s">
        <v>53</v>
      </c>
      <c r="AK450" s="9">
        <v>0</v>
      </c>
      <c r="AL450" s="9">
        <v>0</v>
      </c>
      <c r="AM450" s="18" t="s">
        <v>51</v>
      </c>
      <c r="AN450" s="3" t="s">
        <v>51</v>
      </c>
      <c r="AO450" s="18" t="s">
        <v>51</v>
      </c>
      <c r="AP450" s="3" t="s">
        <v>51</v>
      </c>
    </row>
    <row r="451" spans="1:42" s="1" customFormat="1" x14ac:dyDescent="0.25">
      <c r="A451" s="24" t="s">
        <v>652</v>
      </c>
      <c r="B451" s="2">
        <v>44844</v>
      </c>
      <c r="C451" s="3" t="s">
        <v>808</v>
      </c>
      <c r="D451" s="3" t="s">
        <v>90</v>
      </c>
      <c r="E451" s="3" t="s">
        <v>97</v>
      </c>
      <c r="F451" s="3" t="s">
        <v>518</v>
      </c>
      <c r="G451" s="3" t="s">
        <v>49</v>
      </c>
      <c r="H451" s="3" t="s">
        <v>523</v>
      </c>
      <c r="I451" s="9" t="s">
        <v>51</v>
      </c>
      <c r="J451" s="9" t="s">
        <v>51</v>
      </c>
      <c r="K451" s="9" t="s">
        <v>51</v>
      </c>
      <c r="L451" s="9" t="s">
        <v>51</v>
      </c>
      <c r="M451" s="9">
        <v>0</v>
      </c>
      <c r="N451" s="3" t="s">
        <v>51</v>
      </c>
      <c r="O451" s="3" t="s">
        <v>52</v>
      </c>
      <c r="P451" s="3" t="s">
        <v>51</v>
      </c>
      <c r="Q451" s="9">
        <v>6770.8258999999998</v>
      </c>
      <c r="R451" s="9">
        <v>0</v>
      </c>
      <c r="S451" s="9">
        <v>4779.7759000000015</v>
      </c>
      <c r="T451" s="9">
        <v>0</v>
      </c>
      <c r="U451" s="3" t="s">
        <v>53</v>
      </c>
      <c r="V451" s="9">
        <f t="shared" si="28"/>
        <v>0</v>
      </c>
      <c r="W451" s="9">
        <v>1716.4226000000001</v>
      </c>
      <c r="X451" s="3" t="s">
        <v>53</v>
      </c>
      <c r="Y451" s="9">
        <f t="shared" si="29"/>
        <v>274.62761600000005</v>
      </c>
      <c r="Z451" s="9">
        <v>0</v>
      </c>
      <c r="AA451" s="3" t="s">
        <v>53</v>
      </c>
      <c r="AB451" s="9">
        <v>0</v>
      </c>
      <c r="AC451" s="9">
        <v>0</v>
      </c>
      <c r="AD451" s="3" t="s">
        <v>53</v>
      </c>
      <c r="AE451" s="9">
        <v>0</v>
      </c>
      <c r="AF451" s="3">
        <v>0</v>
      </c>
      <c r="AG451" s="3" t="s">
        <v>53</v>
      </c>
      <c r="AH451" s="9">
        <v>0</v>
      </c>
      <c r="AI451" s="9">
        <v>0</v>
      </c>
      <c r="AJ451" s="3" t="s">
        <v>53</v>
      </c>
      <c r="AK451" s="9">
        <v>0</v>
      </c>
      <c r="AL451" s="9">
        <v>0</v>
      </c>
      <c r="AM451" s="18" t="s">
        <v>51</v>
      </c>
      <c r="AN451" s="3" t="s">
        <v>51</v>
      </c>
      <c r="AO451" s="18" t="s">
        <v>51</v>
      </c>
      <c r="AP451" s="3" t="s">
        <v>51</v>
      </c>
    </row>
    <row r="452" spans="1:42" s="27" customFormat="1" x14ac:dyDescent="0.25">
      <c r="A452" s="24" t="s">
        <v>654</v>
      </c>
      <c r="B452" s="28">
        <v>44844</v>
      </c>
      <c r="C452" s="24" t="s">
        <v>1350</v>
      </c>
      <c r="D452" s="24" t="s">
        <v>90</v>
      </c>
      <c r="E452" s="24" t="s">
        <v>1361</v>
      </c>
      <c r="F452" s="24" t="s">
        <v>1352</v>
      </c>
      <c r="G452" s="24" t="s">
        <v>49</v>
      </c>
      <c r="H452" s="24" t="s">
        <v>1519</v>
      </c>
      <c r="I452" s="26" t="s">
        <v>51</v>
      </c>
      <c r="J452" s="26" t="s">
        <v>51</v>
      </c>
      <c r="K452" s="26" t="s">
        <v>51</v>
      </c>
      <c r="L452" s="26" t="s">
        <v>51</v>
      </c>
      <c r="M452" s="26">
        <v>0</v>
      </c>
      <c r="N452" s="24" t="s">
        <v>51</v>
      </c>
      <c r="O452" s="24" t="s">
        <v>52</v>
      </c>
      <c r="P452" s="24" t="s">
        <v>51</v>
      </c>
      <c r="Q452" s="26">
        <f t="shared" ref="Q452:Q468" si="32">+S452+T452+V452+W452+Y452+Z452+AB452+AC452+AE452</f>
        <v>7281.1060700000007</v>
      </c>
      <c r="R452" s="26">
        <v>0</v>
      </c>
      <c r="S452" s="26">
        <v>5438.04</v>
      </c>
      <c r="T452" s="26">
        <v>0</v>
      </c>
      <c r="U452" s="24" t="s">
        <v>53</v>
      </c>
      <c r="V452" s="9">
        <f t="shared" si="28"/>
        <v>0</v>
      </c>
      <c r="W452" s="26">
        <v>1567.7807500000001</v>
      </c>
      <c r="X452" s="24" t="s">
        <v>53</v>
      </c>
      <c r="Y452" s="9">
        <f t="shared" si="29"/>
        <v>250.84492000000003</v>
      </c>
      <c r="Z452" s="26">
        <v>0</v>
      </c>
      <c r="AA452" s="24" t="s">
        <v>53</v>
      </c>
      <c r="AB452" s="26">
        <v>0</v>
      </c>
      <c r="AC452" s="26">
        <v>22.63</v>
      </c>
      <c r="AD452" s="24" t="s">
        <v>82</v>
      </c>
      <c r="AE452" s="26">
        <v>1.8104</v>
      </c>
      <c r="AF452" s="24">
        <v>0</v>
      </c>
      <c r="AG452" s="24" t="s">
        <v>53</v>
      </c>
      <c r="AH452" s="26">
        <v>0</v>
      </c>
      <c r="AI452" s="26">
        <v>0</v>
      </c>
      <c r="AJ452" s="24" t="s">
        <v>53</v>
      </c>
      <c r="AK452" s="26">
        <v>0</v>
      </c>
      <c r="AL452" s="26">
        <v>0</v>
      </c>
      <c r="AM452" s="25" t="s">
        <v>51</v>
      </c>
      <c r="AN452" s="24" t="s">
        <v>51</v>
      </c>
      <c r="AO452" s="25" t="s">
        <v>51</v>
      </c>
      <c r="AP452" s="24" t="s">
        <v>51</v>
      </c>
    </row>
    <row r="453" spans="1:42" s="27" customFormat="1" x14ac:dyDescent="0.25">
      <c r="A453" s="24" t="s">
        <v>2033</v>
      </c>
      <c r="B453" s="28">
        <v>44844</v>
      </c>
      <c r="C453" s="24" t="s">
        <v>1596</v>
      </c>
      <c r="D453" s="24" t="s">
        <v>90</v>
      </c>
      <c r="E453" s="24" t="s">
        <v>1603</v>
      </c>
      <c r="F453" s="24" t="s">
        <v>1698</v>
      </c>
      <c r="G453" s="24" t="s">
        <v>49</v>
      </c>
      <c r="H453" s="24" t="s">
        <v>1859</v>
      </c>
      <c r="I453" s="26" t="s">
        <v>51</v>
      </c>
      <c r="J453" s="26" t="s">
        <v>51</v>
      </c>
      <c r="K453" s="26" t="s">
        <v>51</v>
      </c>
      <c r="L453" s="26" t="s">
        <v>51</v>
      </c>
      <c r="M453" s="26">
        <v>0</v>
      </c>
      <c r="N453" s="24" t="s">
        <v>51</v>
      </c>
      <c r="O453" s="24" t="s">
        <v>52</v>
      </c>
      <c r="P453" s="24" t="s">
        <v>51</v>
      </c>
      <c r="Q453" s="26">
        <f t="shared" si="32"/>
        <v>772.08939999999996</v>
      </c>
      <c r="R453" s="26">
        <v>0</v>
      </c>
      <c r="S453" s="26">
        <v>599.36540000000002</v>
      </c>
      <c r="T453" s="26">
        <v>0</v>
      </c>
      <c r="U453" s="24" t="s">
        <v>53</v>
      </c>
      <c r="V453" s="9">
        <f t="shared" si="28"/>
        <v>0</v>
      </c>
      <c r="W453" s="26">
        <v>148.9</v>
      </c>
      <c r="X453" s="24" t="s">
        <v>54</v>
      </c>
      <c r="Y453" s="9">
        <f t="shared" si="29"/>
        <v>23.824000000000002</v>
      </c>
      <c r="Z453" s="26">
        <v>0</v>
      </c>
      <c r="AA453" s="24" t="s">
        <v>53</v>
      </c>
      <c r="AB453" s="26">
        <v>0</v>
      </c>
      <c r="AC453" s="26">
        <v>0</v>
      </c>
      <c r="AD453" s="24" t="s">
        <v>53</v>
      </c>
      <c r="AE453" s="26">
        <v>0</v>
      </c>
      <c r="AF453" s="24">
        <v>0</v>
      </c>
      <c r="AG453" s="24" t="s">
        <v>53</v>
      </c>
      <c r="AH453" s="26">
        <v>0</v>
      </c>
      <c r="AI453" s="26">
        <v>0</v>
      </c>
      <c r="AJ453" s="24" t="s">
        <v>53</v>
      </c>
      <c r="AK453" s="26">
        <v>0</v>
      </c>
      <c r="AL453" s="26">
        <v>0</v>
      </c>
      <c r="AM453" s="25" t="s">
        <v>51</v>
      </c>
      <c r="AN453" s="24" t="s">
        <v>51</v>
      </c>
      <c r="AO453" s="25" t="s">
        <v>51</v>
      </c>
      <c r="AP453" s="24" t="s">
        <v>51</v>
      </c>
    </row>
    <row r="454" spans="1:42" s="27" customFormat="1" x14ac:dyDescent="0.25">
      <c r="A454" s="24" t="s">
        <v>657</v>
      </c>
      <c r="B454" s="28">
        <v>44844</v>
      </c>
      <c r="C454" s="24" t="s">
        <v>1596</v>
      </c>
      <c r="D454" s="24" t="s">
        <v>90</v>
      </c>
      <c r="E454" s="24" t="s">
        <v>1603</v>
      </c>
      <c r="F454" s="24" t="s">
        <v>1698</v>
      </c>
      <c r="G454" s="24" t="s">
        <v>49</v>
      </c>
      <c r="H454" s="24" t="s">
        <v>1860</v>
      </c>
      <c r="I454" s="26" t="s">
        <v>51</v>
      </c>
      <c r="J454" s="26" t="s">
        <v>51</v>
      </c>
      <c r="K454" s="26" t="s">
        <v>51</v>
      </c>
      <c r="L454" s="26" t="s">
        <v>51</v>
      </c>
      <c r="M454" s="26">
        <v>0</v>
      </c>
      <c r="N454" s="24" t="s">
        <v>51</v>
      </c>
      <c r="O454" s="24" t="s">
        <v>1683</v>
      </c>
      <c r="P454" s="24" t="s">
        <v>1684</v>
      </c>
      <c r="Q454" s="26">
        <f t="shared" si="32"/>
        <v>151.6644</v>
      </c>
      <c r="R454" s="26">
        <v>0</v>
      </c>
      <c r="S454" s="26">
        <v>151.6644</v>
      </c>
      <c r="T454" s="26">
        <v>0</v>
      </c>
      <c r="U454" s="24" t="s">
        <v>53</v>
      </c>
      <c r="V454" s="9">
        <f t="shared" si="28"/>
        <v>0</v>
      </c>
      <c r="W454" s="26">
        <v>0</v>
      </c>
      <c r="X454" s="24" t="s">
        <v>53</v>
      </c>
      <c r="Y454" s="9">
        <f t="shared" si="29"/>
        <v>0</v>
      </c>
      <c r="Z454" s="26">
        <v>0</v>
      </c>
      <c r="AA454" s="24" t="s">
        <v>53</v>
      </c>
      <c r="AB454" s="26">
        <v>0</v>
      </c>
      <c r="AC454" s="26">
        <v>0</v>
      </c>
      <c r="AD454" s="24" t="s">
        <v>53</v>
      </c>
      <c r="AE454" s="26">
        <v>0</v>
      </c>
      <c r="AF454" s="24">
        <v>0</v>
      </c>
      <c r="AG454" s="24" t="s">
        <v>53</v>
      </c>
      <c r="AH454" s="26">
        <v>0</v>
      </c>
      <c r="AI454" s="26">
        <v>0</v>
      </c>
      <c r="AJ454" s="24" t="s">
        <v>53</v>
      </c>
      <c r="AK454" s="26">
        <v>0</v>
      </c>
      <c r="AL454" s="26">
        <v>0</v>
      </c>
      <c r="AM454" s="25" t="s">
        <v>51</v>
      </c>
      <c r="AN454" s="24" t="s">
        <v>51</v>
      </c>
      <c r="AO454" s="25" t="s">
        <v>51</v>
      </c>
      <c r="AP454" s="24" t="s">
        <v>51</v>
      </c>
    </row>
    <row r="455" spans="1:42" s="27" customFormat="1" x14ac:dyDescent="0.25">
      <c r="A455" s="24" t="s">
        <v>659</v>
      </c>
      <c r="B455" s="28">
        <v>44844</v>
      </c>
      <c r="C455" s="24" t="s">
        <v>1596</v>
      </c>
      <c r="D455" s="24" t="s">
        <v>90</v>
      </c>
      <c r="E455" s="24" t="s">
        <v>1603</v>
      </c>
      <c r="F455" s="24" t="s">
        <v>1698</v>
      </c>
      <c r="G455" s="24" t="s">
        <v>49</v>
      </c>
      <c r="H455" s="24" t="s">
        <v>1861</v>
      </c>
      <c r="I455" s="26" t="s">
        <v>51</v>
      </c>
      <c r="J455" s="26" t="s">
        <v>51</v>
      </c>
      <c r="K455" s="26" t="s">
        <v>51</v>
      </c>
      <c r="L455" s="26" t="s">
        <v>51</v>
      </c>
      <c r="M455" s="26">
        <v>0</v>
      </c>
      <c r="N455" s="24" t="s">
        <v>51</v>
      </c>
      <c r="O455" s="24" t="s">
        <v>52</v>
      </c>
      <c r="P455" s="24" t="s">
        <v>51</v>
      </c>
      <c r="Q455" s="26">
        <f t="shared" si="32"/>
        <v>257.89274999999998</v>
      </c>
      <c r="R455" s="26">
        <v>0</v>
      </c>
      <c r="S455" s="26">
        <v>224.47315</v>
      </c>
      <c r="T455" s="26">
        <v>0</v>
      </c>
      <c r="U455" s="24" t="s">
        <v>53</v>
      </c>
      <c r="V455" s="9">
        <f t="shared" si="28"/>
        <v>0</v>
      </c>
      <c r="W455" s="26">
        <v>28.810000000000002</v>
      </c>
      <c r="X455" s="24" t="s">
        <v>54</v>
      </c>
      <c r="Y455" s="9">
        <f t="shared" si="29"/>
        <v>4.6096000000000004</v>
      </c>
      <c r="Z455" s="26">
        <v>0</v>
      </c>
      <c r="AA455" s="24" t="s">
        <v>53</v>
      </c>
      <c r="AB455" s="26">
        <v>0</v>
      </c>
      <c r="AC455" s="26">
        <v>0</v>
      </c>
      <c r="AD455" s="24" t="s">
        <v>53</v>
      </c>
      <c r="AE455" s="26">
        <v>0</v>
      </c>
      <c r="AF455" s="24">
        <v>0</v>
      </c>
      <c r="AG455" s="24" t="s">
        <v>53</v>
      </c>
      <c r="AH455" s="26">
        <v>0</v>
      </c>
      <c r="AI455" s="26">
        <v>0</v>
      </c>
      <c r="AJ455" s="24" t="s">
        <v>53</v>
      </c>
      <c r="AK455" s="26">
        <v>0</v>
      </c>
      <c r="AL455" s="26">
        <v>0</v>
      </c>
      <c r="AM455" s="25" t="s">
        <v>51</v>
      </c>
      <c r="AN455" s="24" t="s">
        <v>51</v>
      </c>
      <c r="AO455" s="25" t="s">
        <v>51</v>
      </c>
      <c r="AP455" s="24" t="s">
        <v>51</v>
      </c>
    </row>
    <row r="456" spans="1:42" s="27" customFormat="1" x14ac:dyDescent="0.25">
      <c r="A456" s="24" t="s">
        <v>665</v>
      </c>
      <c r="B456" s="28">
        <v>44844</v>
      </c>
      <c r="C456" s="24" t="s">
        <v>1596</v>
      </c>
      <c r="D456" s="24" t="s">
        <v>90</v>
      </c>
      <c r="E456" s="24" t="s">
        <v>1603</v>
      </c>
      <c r="F456" s="24" t="s">
        <v>1698</v>
      </c>
      <c r="G456" s="24" t="s">
        <v>49</v>
      </c>
      <c r="H456" s="24" t="s">
        <v>1862</v>
      </c>
      <c r="I456" s="26" t="s">
        <v>51</v>
      </c>
      <c r="J456" s="26" t="s">
        <v>51</v>
      </c>
      <c r="K456" s="26" t="s">
        <v>51</v>
      </c>
      <c r="L456" s="26" t="s">
        <v>51</v>
      </c>
      <c r="M456" s="26">
        <v>0</v>
      </c>
      <c r="N456" s="24" t="s">
        <v>51</v>
      </c>
      <c r="O456" s="24" t="s">
        <v>1863</v>
      </c>
      <c r="P456" s="24" t="s">
        <v>1864</v>
      </c>
      <c r="Q456" s="26">
        <f t="shared" si="32"/>
        <v>100.71135000000001</v>
      </c>
      <c r="R456" s="26">
        <v>0</v>
      </c>
      <c r="S456" s="26">
        <v>57.454950000000004</v>
      </c>
      <c r="T456" s="26">
        <v>37.29</v>
      </c>
      <c r="U456" s="24" t="s">
        <v>54</v>
      </c>
      <c r="V456" s="9">
        <f t="shared" si="28"/>
        <v>5.9664000000000001</v>
      </c>
      <c r="W456" s="26">
        <v>0</v>
      </c>
      <c r="X456" s="24" t="s">
        <v>53</v>
      </c>
      <c r="Y456" s="9">
        <f t="shared" si="29"/>
        <v>0</v>
      </c>
      <c r="Z456" s="26">
        <v>0</v>
      </c>
      <c r="AA456" s="24" t="s">
        <v>53</v>
      </c>
      <c r="AB456" s="26">
        <v>0</v>
      </c>
      <c r="AC456" s="26">
        <v>0</v>
      </c>
      <c r="AD456" s="24" t="s">
        <v>53</v>
      </c>
      <c r="AE456" s="26">
        <v>0</v>
      </c>
      <c r="AF456" s="24">
        <v>0</v>
      </c>
      <c r="AG456" s="24" t="s">
        <v>53</v>
      </c>
      <c r="AH456" s="26">
        <v>0</v>
      </c>
      <c r="AI456" s="26">
        <v>0</v>
      </c>
      <c r="AJ456" s="24" t="s">
        <v>53</v>
      </c>
      <c r="AK456" s="26">
        <v>0</v>
      </c>
      <c r="AL456" s="26">
        <v>0</v>
      </c>
      <c r="AM456" s="25" t="s">
        <v>51</v>
      </c>
      <c r="AN456" s="24" t="s">
        <v>51</v>
      </c>
      <c r="AO456" s="25" t="s">
        <v>51</v>
      </c>
      <c r="AP456" s="24" t="s">
        <v>51</v>
      </c>
    </row>
    <row r="457" spans="1:42" s="27" customFormat="1" x14ac:dyDescent="0.25">
      <c r="A457" s="24" t="s">
        <v>667</v>
      </c>
      <c r="B457" s="28">
        <v>44844</v>
      </c>
      <c r="C457" s="24" t="s">
        <v>1596</v>
      </c>
      <c r="D457" s="24" t="s">
        <v>90</v>
      </c>
      <c r="E457" s="24" t="s">
        <v>1603</v>
      </c>
      <c r="F457" s="24" t="s">
        <v>1698</v>
      </c>
      <c r="G457" s="24" t="s">
        <v>49</v>
      </c>
      <c r="H457" s="24" t="s">
        <v>1865</v>
      </c>
      <c r="I457" s="26" t="s">
        <v>51</v>
      </c>
      <c r="J457" s="26" t="s">
        <v>51</v>
      </c>
      <c r="K457" s="26" t="s">
        <v>51</v>
      </c>
      <c r="L457" s="26" t="s">
        <v>51</v>
      </c>
      <c r="M457" s="26">
        <v>0</v>
      </c>
      <c r="N457" s="24" t="s">
        <v>51</v>
      </c>
      <c r="O457" s="24" t="s">
        <v>52</v>
      </c>
      <c r="P457" s="24" t="s">
        <v>51</v>
      </c>
      <c r="Q457" s="26">
        <f t="shared" si="32"/>
        <v>409.53826399999997</v>
      </c>
      <c r="R457" s="26">
        <v>0</v>
      </c>
      <c r="S457" s="26">
        <v>343.55699999999996</v>
      </c>
      <c r="T457" s="26">
        <v>0</v>
      </c>
      <c r="U457" s="24" t="s">
        <v>53</v>
      </c>
      <c r="V457" s="9">
        <f t="shared" ref="V457:V520" si="33">+T457*16%</f>
        <v>0</v>
      </c>
      <c r="W457" s="26">
        <v>56.880399999999995</v>
      </c>
      <c r="X457" s="24" t="s">
        <v>54</v>
      </c>
      <c r="Y457" s="9">
        <f t="shared" ref="Y457:Y520" si="34">+W457*16%</f>
        <v>9.1008639999999996</v>
      </c>
      <c r="Z457" s="26">
        <v>0</v>
      </c>
      <c r="AA457" s="24" t="s">
        <v>53</v>
      </c>
      <c r="AB457" s="26">
        <v>0</v>
      </c>
      <c r="AC457" s="26">
        <v>0</v>
      </c>
      <c r="AD457" s="24" t="s">
        <v>53</v>
      </c>
      <c r="AE457" s="26">
        <v>0</v>
      </c>
      <c r="AF457" s="24">
        <v>0</v>
      </c>
      <c r="AG457" s="24" t="s">
        <v>53</v>
      </c>
      <c r="AH457" s="26">
        <v>0</v>
      </c>
      <c r="AI457" s="26">
        <v>0</v>
      </c>
      <c r="AJ457" s="24" t="s">
        <v>53</v>
      </c>
      <c r="AK457" s="26">
        <v>0</v>
      </c>
      <c r="AL457" s="26">
        <v>0</v>
      </c>
      <c r="AM457" s="25" t="s">
        <v>51</v>
      </c>
      <c r="AN457" s="24" t="s">
        <v>51</v>
      </c>
      <c r="AO457" s="25" t="s">
        <v>51</v>
      </c>
      <c r="AP457" s="24" t="s">
        <v>51</v>
      </c>
    </row>
    <row r="458" spans="1:42" s="27" customFormat="1" x14ac:dyDescent="0.25">
      <c r="A458" s="24" t="s">
        <v>673</v>
      </c>
      <c r="B458" s="28">
        <v>44844</v>
      </c>
      <c r="C458" s="24" t="s">
        <v>1596</v>
      </c>
      <c r="D458" s="24" t="s">
        <v>90</v>
      </c>
      <c r="E458" s="24" t="s">
        <v>1603</v>
      </c>
      <c r="F458" s="24" t="s">
        <v>1698</v>
      </c>
      <c r="G458" s="24" t="s">
        <v>49</v>
      </c>
      <c r="H458" s="24" t="s">
        <v>1866</v>
      </c>
      <c r="I458" s="26" t="s">
        <v>51</v>
      </c>
      <c r="J458" s="26" t="s">
        <v>51</v>
      </c>
      <c r="K458" s="26" t="s">
        <v>51</v>
      </c>
      <c r="L458" s="26" t="s">
        <v>51</v>
      </c>
      <c r="M458" s="26">
        <v>0</v>
      </c>
      <c r="N458" s="24" t="s">
        <v>51</v>
      </c>
      <c r="O458" s="24" t="s">
        <v>1658</v>
      </c>
      <c r="P458" s="24" t="s">
        <v>1659</v>
      </c>
      <c r="Q458" s="26">
        <f t="shared" si="32"/>
        <v>2012.1868000000002</v>
      </c>
      <c r="R458" s="26">
        <v>0</v>
      </c>
      <c r="S458" s="26">
        <v>1851.8284000000001</v>
      </c>
      <c r="T458" s="26">
        <v>138.24</v>
      </c>
      <c r="U458" s="24" t="s">
        <v>54</v>
      </c>
      <c r="V458" s="9">
        <f t="shared" si="33"/>
        <v>22.118400000000001</v>
      </c>
      <c r="W458" s="26">
        <v>0</v>
      </c>
      <c r="X458" s="24" t="s">
        <v>53</v>
      </c>
      <c r="Y458" s="9">
        <f t="shared" si="34"/>
        <v>0</v>
      </c>
      <c r="Z458" s="26">
        <v>0</v>
      </c>
      <c r="AA458" s="24" t="s">
        <v>53</v>
      </c>
      <c r="AB458" s="26">
        <v>0</v>
      </c>
      <c r="AC458" s="26">
        <v>0</v>
      </c>
      <c r="AD458" s="24" t="s">
        <v>53</v>
      </c>
      <c r="AE458" s="26">
        <v>0</v>
      </c>
      <c r="AF458" s="24">
        <v>0</v>
      </c>
      <c r="AG458" s="24" t="s">
        <v>53</v>
      </c>
      <c r="AH458" s="26">
        <v>0</v>
      </c>
      <c r="AI458" s="26">
        <v>0</v>
      </c>
      <c r="AJ458" s="24" t="s">
        <v>53</v>
      </c>
      <c r="AK458" s="26">
        <v>0</v>
      </c>
      <c r="AL458" s="26">
        <v>0</v>
      </c>
      <c r="AM458" s="25" t="s">
        <v>51</v>
      </c>
      <c r="AN458" s="24" t="s">
        <v>51</v>
      </c>
      <c r="AO458" s="25" t="s">
        <v>51</v>
      </c>
      <c r="AP458" s="24" t="s">
        <v>51</v>
      </c>
    </row>
    <row r="459" spans="1:42" s="27" customFormat="1" x14ac:dyDescent="0.25">
      <c r="A459" s="24" t="s">
        <v>675</v>
      </c>
      <c r="B459" s="28">
        <v>44844</v>
      </c>
      <c r="C459" s="24" t="s">
        <v>1596</v>
      </c>
      <c r="D459" s="24" t="s">
        <v>90</v>
      </c>
      <c r="E459" s="24" t="s">
        <v>1603</v>
      </c>
      <c r="F459" s="24" t="s">
        <v>1698</v>
      </c>
      <c r="G459" s="24" t="s">
        <v>49</v>
      </c>
      <c r="H459" s="24" t="s">
        <v>1867</v>
      </c>
      <c r="I459" s="26" t="s">
        <v>51</v>
      </c>
      <c r="J459" s="26" t="s">
        <v>51</v>
      </c>
      <c r="K459" s="26" t="s">
        <v>51</v>
      </c>
      <c r="L459" s="26" t="s">
        <v>51</v>
      </c>
      <c r="M459" s="26">
        <v>0</v>
      </c>
      <c r="N459" s="24" t="s">
        <v>51</v>
      </c>
      <c r="O459" s="24" t="s">
        <v>52</v>
      </c>
      <c r="P459" s="24" t="s">
        <v>51</v>
      </c>
      <c r="Q459" s="26">
        <f t="shared" si="32"/>
        <v>750.67530799999997</v>
      </c>
      <c r="R459" s="26">
        <v>0</v>
      </c>
      <c r="S459" s="26">
        <v>537.99939999999992</v>
      </c>
      <c r="T459" s="26">
        <v>0</v>
      </c>
      <c r="U459" s="24" t="s">
        <v>53</v>
      </c>
      <c r="V459" s="9">
        <f t="shared" si="33"/>
        <v>0</v>
      </c>
      <c r="W459" s="26">
        <v>183.34129999999999</v>
      </c>
      <c r="X459" s="24" t="s">
        <v>54</v>
      </c>
      <c r="Y459" s="9">
        <f t="shared" si="34"/>
        <v>29.334607999999999</v>
      </c>
      <c r="Z459" s="26">
        <v>0</v>
      </c>
      <c r="AA459" s="24" t="s">
        <v>53</v>
      </c>
      <c r="AB459" s="26">
        <v>0</v>
      </c>
      <c r="AC459" s="26">
        <v>0</v>
      </c>
      <c r="AD459" s="24" t="s">
        <v>53</v>
      </c>
      <c r="AE459" s="26">
        <v>0</v>
      </c>
      <c r="AF459" s="24">
        <v>0</v>
      </c>
      <c r="AG459" s="24" t="s">
        <v>53</v>
      </c>
      <c r="AH459" s="26">
        <v>0</v>
      </c>
      <c r="AI459" s="26">
        <v>0</v>
      </c>
      <c r="AJ459" s="24" t="s">
        <v>53</v>
      </c>
      <c r="AK459" s="26">
        <v>0</v>
      </c>
      <c r="AL459" s="26">
        <v>0</v>
      </c>
      <c r="AM459" s="25" t="s">
        <v>51</v>
      </c>
      <c r="AN459" s="24" t="s">
        <v>51</v>
      </c>
      <c r="AO459" s="25" t="s">
        <v>51</v>
      </c>
      <c r="AP459" s="24" t="s">
        <v>51</v>
      </c>
    </row>
    <row r="460" spans="1:42" s="27" customFormat="1" x14ac:dyDescent="0.25">
      <c r="A460" s="24" t="s">
        <v>680</v>
      </c>
      <c r="B460" s="28">
        <v>44844</v>
      </c>
      <c r="C460" s="24" t="s">
        <v>1596</v>
      </c>
      <c r="D460" s="24" t="s">
        <v>90</v>
      </c>
      <c r="E460" s="24" t="s">
        <v>1603</v>
      </c>
      <c r="F460" s="24" t="s">
        <v>1698</v>
      </c>
      <c r="G460" s="24" t="s">
        <v>49</v>
      </c>
      <c r="H460" s="24" t="s">
        <v>1868</v>
      </c>
      <c r="I460" s="26" t="s">
        <v>51</v>
      </c>
      <c r="J460" s="26" t="s">
        <v>51</v>
      </c>
      <c r="K460" s="26" t="s">
        <v>51</v>
      </c>
      <c r="L460" s="26" t="s">
        <v>51</v>
      </c>
      <c r="M460" s="26">
        <v>0</v>
      </c>
      <c r="N460" s="24" t="s">
        <v>51</v>
      </c>
      <c r="O460" s="24" t="s">
        <v>1869</v>
      </c>
      <c r="P460" s="24" t="s">
        <v>1870</v>
      </c>
      <c r="Q460" s="26">
        <f t="shared" si="32"/>
        <v>20.996000000000002</v>
      </c>
      <c r="R460" s="26">
        <v>0</v>
      </c>
      <c r="S460" s="26">
        <v>0</v>
      </c>
      <c r="T460" s="26">
        <v>18.100000000000001</v>
      </c>
      <c r="U460" s="24" t="s">
        <v>54</v>
      </c>
      <c r="V460" s="9">
        <f t="shared" si="33"/>
        <v>2.8960000000000004</v>
      </c>
      <c r="W460" s="26">
        <v>0</v>
      </c>
      <c r="X460" s="24" t="s">
        <v>53</v>
      </c>
      <c r="Y460" s="9">
        <f t="shared" si="34"/>
        <v>0</v>
      </c>
      <c r="Z460" s="26">
        <v>0</v>
      </c>
      <c r="AA460" s="24" t="s">
        <v>53</v>
      </c>
      <c r="AB460" s="26">
        <v>0</v>
      </c>
      <c r="AC460" s="26">
        <v>0</v>
      </c>
      <c r="AD460" s="24" t="s">
        <v>53</v>
      </c>
      <c r="AE460" s="26">
        <v>0</v>
      </c>
      <c r="AF460" s="24">
        <v>0</v>
      </c>
      <c r="AG460" s="24" t="s">
        <v>53</v>
      </c>
      <c r="AH460" s="26">
        <v>0</v>
      </c>
      <c r="AI460" s="26">
        <v>0</v>
      </c>
      <c r="AJ460" s="24" t="s">
        <v>53</v>
      </c>
      <c r="AK460" s="26">
        <v>0</v>
      </c>
      <c r="AL460" s="26">
        <v>0</v>
      </c>
      <c r="AM460" s="25" t="s">
        <v>51</v>
      </c>
      <c r="AN460" s="24" t="s">
        <v>51</v>
      </c>
      <c r="AO460" s="25" t="s">
        <v>51</v>
      </c>
      <c r="AP460" s="24" t="s">
        <v>51</v>
      </c>
    </row>
    <row r="461" spans="1:42" s="27" customFormat="1" x14ac:dyDescent="0.25">
      <c r="A461" s="24" t="s">
        <v>682</v>
      </c>
      <c r="B461" s="28">
        <v>44844</v>
      </c>
      <c r="C461" s="24" t="s">
        <v>1596</v>
      </c>
      <c r="D461" s="24" t="s">
        <v>90</v>
      </c>
      <c r="E461" s="24" t="s">
        <v>1603</v>
      </c>
      <c r="F461" s="24" t="s">
        <v>1698</v>
      </c>
      <c r="G461" s="24" t="s">
        <v>49</v>
      </c>
      <c r="H461" s="24" t="s">
        <v>1871</v>
      </c>
      <c r="I461" s="26" t="s">
        <v>51</v>
      </c>
      <c r="J461" s="26" t="s">
        <v>51</v>
      </c>
      <c r="K461" s="26" t="s">
        <v>51</v>
      </c>
      <c r="L461" s="26" t="s">
        <v>51</v>
      </c>
      <c r="M461" s="26">
        <v>0</v>
      </c>
      <c r="N461" s="24" t="s">
        <v>51</v>
      </c>
      <c r="O461" s="24" t="s">
        <v>52</v>
      </c>
      <c r="P461" s="24" t="s">
        <v>51</v>
      </c>
      <c r="Q461" s="26">
        <f t="shared" si="32"/>
        <v>4534.9673200000007</v>
      </c>
      <c r="R461" s="26">
        <v>0</v>
      </c>
      <c r="S461" s="26">
        <v>3436.0680000000002</v>
      </c>
      <c r="T461" s="26">
        <v>0</v>
      </c>
      <c r="U461" s="24" t="s">
        <v>53</v>
      </c>
      <c r="V461" s="9">
        <f t="shared" si="33"/>
        <v>0</v>
      </c>
      <c r="W461" s="26">
        <v>947.327</v>
      </c>
      <c r="X461" s="24" t="s">
        <v>54</v>
      </c>
      <c r="Y461" s="9">
        <f t="shared" si="34"/>
        <v>151.57231999999999</v>
      </c>
      <c r="Z461" s="26">
        <v>0</v>
      </c>
      <c r="AA461" s="24" t="s">
        <v>53</v>
      </c>
      <c r="AB461" s="26">
        <v>0</v>
      </c>
      <c r="AC461" s="26">
        <v>0</v>
      </c>
      <c r="AD461" s="24" t="s">
        <v>53</v>
      </c>
      <c r="AE461" s="26">
        <v>0</v>
      </c>
      <c r="AF461" s="24">
        <v>0</v>
      </c>
      <c r="AG461" s="24" t="s">
        <v>53</v>
      </c>
      <c r="AH461" s="26">
        <v>0</v>
      </c>
      <c r="AI461" s="26">
        <v>0</v>
      </c>
      <c r="AJ461" s="24" t="s">
        <v>53</v>
      </c>
      <c r="AK461" s="26">
        <v>0</v>
      </c>
      <c r="AL461" s="26">
        <v>0</v>
      </c>
      <c r="AM461" s="25" t="s">
        <v>51</v>
      </c>
      <c r="AN461" s="24" t="s">
        <v>51</v>
      </c>
      <c r="AO461" s="25" t="s">
        <v>51</v>
      </c>
      <c r="AP461" s="24" t="s">
        <v>51</v>
      </c>
    </row>
    <row r="462" spans="1:42" s="27" customFormat="1" x14ac:dyDescent="0.25">
      <c r="A462" s="24" t="s">
        <v>686</v>
      </c>
      <c r="B462" s="28">
        <v>44844</v>
      </c>
      <c r="C462" s="24" t="s">
        <v>807</v>
      </c>
      <c r="D462" s="24" t="s">
        <v>947</v>
      </c>
      <c r="E462" s="24" t="s">
        <v>948</v>
      </c>
      <c r="F462" s="24" t="s">
        <v>821</v>
      </c>
      <c r="G462" s="24" t="s">
        <v>49</v>
      </c>
      <c r="H462" s="24" t="s">
        <v>1072</v>
      </c>
      <c r="I462" s="26" t="s">
        <v>51</v>
      </c>
      <c r="J462" s="26" t="s">
        <v>51</v>
      </c>
      <c r="K462" s="26" t="s">
        <v>51</v>
      </c>
      <c r="L462" s="26" t="s">
        <v>51</v>
      </c>
      <c r="M462" s="26">
        <v>0</v>
      </c>
      <c r="N462" s="24" t="s">
        <v>51</v>
      </c>
      <c r="O462" s="24" t="s">
        <v>52</v>
      </c>
      <c r="P462" s="24" t="s">
        <v>51</v>
      </c>
      <c r="Q462" s="26">
        <f t="shared" si="32"/>
        <v>104.47730000000001</v>
      </c>
      <c r="R462" s="26">
        <v>0</v>
      </c>
      <c r="S462" s="26">
        <v>67.656000000000006</v>
      </c>
      <c r="T462" s="26">
        <v>0</v>
      </c>
      <c r="U462" s="24" t="s">
        <v>53</v>
      </c>
      <c r="V462" s="9">
        <f t="shared" si="33"/>
        <v>0</v>
      </c>
      <c r="W462" s="26">
        <v>31.742500000000003</v>
      </c>
      <c r="X462" s="24" t="s">
        <v>54</v>
      </c>
      <c r="Y462" s="9">
        <f t="shared" si="34"/>
        <v>5.0788000000000002</v>
      </c>
      <c r="Z462" s="26">
        <v>0</v>
      </c>
      <c r="AA462" s="24" t="s">
        <v>53</v>
      </c>
      <c r="AB462" s="26">
        <v>0</v>
      </c>
      <c r="AC462" s="26">
        <v>0</v>
      </c>
      <c r="AD462" s="24" t="s">
        <v>53</v>
      </c>
      <c r="AE462" s="26">
        <v>0</v>
      </c>
      <c r="AF462" s="24">
        <v>0</v>
      </c>
      <c r="AG462" s="24" t="s">
        <v>53</v>
      </c>
      <c r="AH462" s="26">
        <v>0</v>
      </c>
      <c r="AI462" s="26">
        <v>0</v>
      </c>
      <c r="AJ462" s="24" t="s">
        <v>53</v>
      </c>
      <c r="AK462" s="26">
        <v>0</v>
      </c>
      <c r="AL462" s="26">
        <v>0</v>
      </c>
      <c r="AM462" s="25" t="s">
        <v>51</v>
      </c>
      <c r="AN462" s="24" t="s">
        <v>51</v>
      </c>
      <c r="AO462" s="25" t="s">
        <v>51</v>
      </c>
      <c r="AP462" s="24" t="s">
        <v>51</v>
      </c>
    </row>
    <row r="463" spans="1:42" s="27" customFormat="1" x14ac:dyDescent="0.25">
      <c r="A463" s="24" t="s">
        <v>688</v>
      </c>
      <c r="B463" s="28">
        <v>44844</v>
      </c>
      <c r="C463" s="24" t="s">
        <v>807</v>
      </c>
      <c r="D463" s="24" t="s">
        <v>947</v>
      </c>
      <c r="E463" s="24" t="s">
        <v>948</v>
      </c>
      <c r="F463" s="24" t="s">
        <v>821</v>
      </c>
      <c r="G463" s="24" t="s">
        <v>63</v>
      </c>
      <c r="H463" s="24" t="s">
        <v>51</v>
      </c>
      <c r="I463" s="26" t="s">
        <v>1073</v>
      </c>
      <c r="J463" s="26" t="s">
        <v>51</v>
      </c>
      <c r="K463" s="26" t="s">
        <v>1074</v>
      </c>
      <c r="L463" s="26" t="s">
        <v>500</v>
      </c>
      <c r="M463" s="26">
        <v>9.64</v>
      </c>
      <c r="N463" s="24" t="s">
        <v>66</v>
      </c>
      <c r="O463" s="24" t="s">
        <v>1075</v>
      </c>
      <c r="P463" s="24" t="s">
        <v>1076</v>
      </c>
      <c r="Q463" s="26">
        <f t="shared" si="32"/>
        <v>-9.6396000000000015</v>
      </c>
      <c r="R463" s="26">
        <v>0</v>
      </c>
      <c r="S463" s="26">
        <v>0</v>
      </c>
      <c r="T463" s="26">
        <v>0</v>
      </c>
      <c r="U463" s="24" t="s">
        <v>53</v>
      </c>
      <c r="V463" s="9">
        <f t="shared" si="33"/>
        <v>0</v>
      </c>
      <c r="W463" s="26">
        <v>-8.31</v>
      </c>
      <c r="X463" s="24" t="s">
        <v>54</v>
      </c>
      <c r="Y463" s="9">
        <f t="shared" si="34"/>
        <v>-1.3296000000000001</v>
      </c>
      <c r="Z463" s="26">
        <v>0</v>
      </c>
      <c r="AA463" s="24" t="s">
        <v>53</v>
      </c>
      <c r="AB463" s="26">
        <v>0</v>
      </c>
      <c r="AC463" s="26">
        <v>0</v>
      </c>
      <c r="AD463" s="24" t="s">
        <v>53</v>
      </c>
      <c r="AE463" s="26">
        <v>0</v>
      </c>
      <c r="AF463" s="24">
        <v>0</v>
      </c>
      <c r="AG463" s="24" t="s">
        <v>53</v>
      </c>
      <c r="AH463" s="26">
        <v>0</v>
      </c>
      <c r="AI463" s="26">
        <v>0</v>
      </c>
      <c r="AJ463" s="24" t="s">
        <v>53</v>
      </c>
      <c r="AK463" s="26">
        <v>0</v>
      </c>
      <c r="AL463" s="26">
        <v>0</v>
      </c>
      <c r="AM463" s="25" t="s">
        <v>51</v>
      </c>
      <c r="AN463" s="24" t="s">
        <v>51</v>
      </c>
      <c r="AO463" s="25" t="s">
        <v>51</v>
      </c>
      <c r="AP463" s="24" t="s">
        <v>51</v>
      </c>
    </row>
    <row r="464" spans="1:42" s="27" customFormat="1" x14ac:dyDescent="0.25">
      <c r="A464" s="24" t="s">
        <v>693</v>
      </c>
      <c r="B464" s="28">
        <v>44844</v>
      </c>
      <c r="C464" s="24" t="s">
        <v>1596</v>
      </c>
      <c r="D464" s="24" t="s">
        <v>947</v>
      </c>
      <c r="E464" s="24" t="s">
        <v>1610</v>
      </c>
      <c r="F464" s="24" t="s">
        <v>1845</v>
      </c>
      <c r="G464" s="24" t="s">
        <v>49</v>
      </c>
      <c r="H464" s="24" t="s">
        <v>1872</v>
      </c>
      <c r="I464" s="26" t="s">
        <v>51</v>
      </c>
      <c r="J464" s="26" t="s">
        <v>51</v>
      </c>
      <c r="K464" s="26" t="s">
        <v>51</v>
      </c>
      <c r="L464" s="26" t="s">
        <v>51</v>
      </c>
      <c r="M464" s="26">
        <v>0</v>
      </c>
      <c r="N464" s="24" t="s">
        <v>51</v>
      </c>
      <c r="O464" s="24" t="s">
        <v>52</v>
      </c>
      <c r="P464" s="24" t="s">
        <v>51</v>
      </c>
      <c r="Q464" s="26">
        <f t="shared" si="32"/>
        <v>4767.0976520000004</v>
      </c>
      <c r="R464" s="26">
        <v>0</v>
      </c>
      <c r="S464" s="26">
        <v>3270.8488000000002</v>
      </c>
      <c r="T464" s="26">
        <v>0</v>
      </c>
      <c r="U464" s="24" t="s">
        <v>53</v>
      </c>
      <c r="V464" s="9">
        <f t="shared" si="33"/>
        <v>0</v>
      </c>
      <c r="W464" s="26">
        <v>1289.8696999999997</v>
      </c>
      <c r="X464" s="24" t="s">
        <v>53</v>
      </c>
      <c r="Y464" s="9">
        <f t="shared" si="34"/>
        <v>206.37915199999998</v>
      </c>
      <c r="Z464" s="26">
        <v>0</v>
      </c>
      <c r="AA464" s="24" t="s">
        <v>53</v>
      </c>
      <c r="AB464" s="26">
        <v>0</v>
      </c>
      <c r="AC464" s="26">
        <v>0</v>
      </c>
      <c r="AD464" s="24" t="s">
        <v>53</v>
      </c>
      <c r="AE464" s="26">
        <v>0</v>
      </c>
      <c r="AF464" s="24">
        <v>0</v>
      </c>
      <c r="AG464" s="24" t="s">
        <v>53</v>
      </c>
      <c r="AH464" s="26">
        <v>0</v>
      </c>
      <c r="AI464" s="26">
        <v>0</v>
      </c>
      <c r="AJ464" s="24" t="s">
        <v>53</v>
      </c>
      <c r="AK464" s="26">
        <v>0</v>
      </c>
      <c r="AL464" s="26">
        <v>0</v>
      </c>
      <c r="AM464" s="25" t="s">
        <v>51</v>
      </c>
      <c r="AN464" s="24" t="s">
        <v>51</v>
      </c>
      <c r="AO464" s="25" t="s">
        <v>51</v>
      </c>
      <c r="AP464" s="24" t="s">
        <v>51</v>
      </c>
    </row>
    <row r="465" spans="1:43" s="27" customFormat="1" x14ac:dyDescent="0.25">
      <c r="A465" s="24" t="s">
        <v>695</v>
      </c>
      <c r="B465" s="28">
        <v>44844</v>
      </c>
      <c r="C465" s="24" t="s">
        <v>1596</v>
      </c>
      <c r="D465" s="24" t="s">
        <v>947</v>
      </c>
      <c r="E465" s="24" t="s">
        <v>1610</v>
      </c>
      <c r="F465" s="24" t="s">
        <v>1845</v>
      </c>
      <c r="G465" s="24" t="s">
        <v>49</v>
      </c>
      <c r="H465" s="24" t="s">
        <v>1873</v>
      </c>
      <c r="I465" s="26" t="s">
        <v>51</v>
      </c>
      <c r="J465" s="26" t="s">
        <v>51</v>
      </c>
      <c r="K465" s="26" t="s">
        <v>51</v>
      </c>
      <c r="L465" s="26" t="s">
        <v>51</v>
      </c>
      <c r="M465" s="26">
        <v>0</v>
      </c>
      <c r="N465" s="24" t="s">
        <v>51</v>
      </c>
      <c r="O465" s="24" t="s">
        <v>1874</v>
      </c>
      <c r="P465" s="24" t="s">
        <v>1875</v>
      </c>
      <c r="Q465" s="26">
        <f t="shared" si="32"/>
        <v>288.24</v>
      </c>
      <c r="R465" s="26">
        <v>0</v>
      </c>
      <c r="S465" s="26">
        <v>288.24</v>
      </c>
      <c r="T465" s="26">
        <v>0</v>
      </c>
      <c r="U465" s="24" t="s">
        <v>53</v>
      </c>
      <c r="V465" s="9">
        <f t="shared" si="33"/>
        <v>0</v>
      </c>
      <c r="W465" s="26">
        <v>0</v>
      </c>
      <c r="X465" s="24" t="s">
        <v>53</v>
      </c>
      <c r="Y465" s="9">
        <f t="shared" si="34"/>
        <v>0</v>
      </c>
      <c r="Z465" s="26">
        <v>0</v>
      </c>
      <c r="AA465" s="24" t="s">
        <v>53</v>
      </c>
      <c r="AB465" s="26">
        <v>0</v>
      </c>
      <c r="AC465" s="26">
        <v>0</v>
      </c>
      <c r="AD465" s="24" t="s">
        <v>53</v>
      </c>
      <c r="AE465" s="26">
        <v>0</v>
      </c>
      <c r="AF465" s="24">
        <v>0</v>
      </c>
      <c r="AG465" s="24" t="s">
        <v>53</v>
      </c>
      <c r="AH465" s="26">
        <v>0</v>
      </c>
      <c r="AI465" s="26">
        <v>0</v>
      </c>
      <c r="AJ465" s="24" t="s">
        <v>53</v>
      </c>
      <c r="AK465" s="26">
        <v>0</v>
      </c>
      <c r="AL465" s="26">
        <v>0</v>
      </c>
      <c r="AM465" s="25" t="s">
        <v>51</v>
      </c>
      <c r="AN465" s="24" t="s">
        <v>51</v>
      </c>
      <c r="AO465" s="25" t="s">
        <v>51</v>
      </c>
      <c r="AP465" s="24" t="s">
        <v>51</v>
      </c>
    </row>
    <row r="466" spans="1:43" s="27" customFormat="1" x14ac:dyDescent="0.25">
      <c r="A466" s="24" t="s">
        <v>697</v>
      </c>
      <c r="B466" s="28">
        <v>44844</v>
      </c>
      <c r="C466" s="24" t="s">
        <v>1596</v>
      </c>
      <c r="D466" s="24" t="s">
        <v>947</v>
      </c>
      <c r="E466" s="24" t="s">
        <v>1610</v>
      </c>
      <c r="F466" s="24" t="s">
        <v>1845</v>
      </c>
      <c r="G466" s="24" t="s">
        <v>49</v>
      </c>
      <c r="H466" s="24" t="s">
        <v>1876</v>
      </c>
      <c r="I466" s="26" t="s">
        <v>51</v>
      </c>
      <c r="J466" s="26" t="s">
        <v>51</v>
      </c>
      <c r="K466" s="26" t="s">
        <v>51</v>
      </c>
      <c r="L466" s="26" t="s">
        <v>51</v>
      </c>
      <c r="M466" s="26">
        <v>0</v>
      </c>
      <c r="N466" s="24" t="s">
        <v>51</v>
      </c>
      <c r="O466" s="24" t="s">
        <v>52</v>
      </c>
      <c r="P466" s="24" t="s">
        <v>51</v>
      </c>
      <c r="Q466" s="26">
        <f t="shared" si="32"/>
        <v>1167.827542</v>
      </c>
      <c r="R466" s="26">
        <v>0</v>
      </c>
      <c r="S466" s="26">
        <v>700.8</v>
      </c>
      <c r="T466" s="26">
        <v>0</v>
      </c>
      <c r="U466" s="24" t="s">
        <v>53</v>
      </c>
      <c r="V466" s="9">
        <f t="shared" si="33"/>
        <v>0</v>
      </c>
      <c r="W466" s="26">
        <v>402.60995000000003</v>
      </c>
      <c r="X466" s="24" t="s">
        <v>53</v>
      </c>
      <c r="Y466" s="9">
        <f t="shared" si="34"/>
        <v>64.417591999999999</v>
      </c>
      <c r="Z466" s="26">
        <v>0</v>
      </c>
      <c r="AA466" s="24" t="s">
        <v>53</v>
      </c>
      <c r="AB466" s="26">
        <v>0</v>
      </c>
      <c r="AC466" s="26">
        <v>0</v>
      </c>
      <c r="AD466" s="24" t="s">
        <v>53</v>
      </c>
      <c r="AE466" s="26">
        <v>0</v>
      </c>
      <c r="AF466" s="24">
        <v>0</v>
      </c>
      <c r="AG466" s="24" t="s">
        <v>53</v>
      </c>
      <c r="AH466" s="26">
        <v>0</v>
      </c>
      <c r="AI466" s="26">
        <v>0</v>
      </c>
      <c r="AJ466" s="24" t="s">
        <v>53</v>
      </c>
      <c r="AK466" s="26">
        <v>0</v>
      </c>
      <c r="AL466" s="26">
        <v>0</v>
      </c>
      <c r="AM466" s="25" t="s">
        <v>51</v>
      </c>
      <c r="AN466" s="24" t="s">
        <v>51</v>
      </c>
      <c r="AO466" s="25" t="s">
        <v>51</v>
      </c>
      <c r="AP466" s="24" t="s">
        <v>51</v>
      </c>
    </row>
    <row r="467" spans="1:43" s="27" customFormat="1" x14ac:dyDescent="0.25">
      <c r="A467" s="24" t="s">
        <v>699</v>
      </c>
      <c r="B467" s="28">
        <v>44844</v>
      </c>
      <c r="C467" s="24" t="s">
        <v>807</v>
      </c>
      <c r="D467" s="24" t="s">
        <v>943</v>
      </c>
      <c r="E467" s="24" t="s">
        <v>944</v>
      </c>
      <c r="F467" s="24" t="s">
        <v>1068</v>
      </c>
      <c r="G467" s="24" t="s">
        <v>49</v>
      </c>
      <c r="H467" s="24" t="s">
        <v>1069</v>
      </c>
      <c r="I467" s="26" t="s">
        <v>51</v>
      </c>
      <c r="J467" s="26" t="s">
        <v>51</v>
      </c>
      <c r="K467" s="26" t="s">
        <v>51</v>
      </c>
      <c r="L467" s="26" t="s">
        <v>51</v>
      </c>
      <c r="M467" s="26">
        <v>0</v>
      </c>
      <c r="N467" s="24" t="s">
        <v>51</v>
      </c>
      <c r="O467" s="24" t="s">
        <v>52</v>
      </c>
      <c r="P467" s="24" t="s">
        <v>51</v>
      </c>
      <c r="Q467" s="26">
        <f t="shared" si="32"/>
        <v>2077.826384</v>
      </c>
      <c r="R467" s="26">
        <v>0</v>
      </c>
      <c r="S467" s="26">
        <v>1814.7327</v>
      </c>
      <c r="T467" s="26">
        <v>0</v>
      </c>
      <c r="U467" s="24" t="s">
        <v>53</v>
      </c>
      <c r="V467" s="9">
        <f t="shared" si="33"/>
        <v>0</v>
      </c>
      <c r="W467" s="26">
        <v>226.80489999999998</v>
      </c>
      <c r="X467" s="24" t="s">
        <v>53</v>
      </c>
      <c r="Y467" s="9">
        <f t="shared" si="34"/>
        <v>36.288784</v>
      </c>
      <c r="Z467" s="26">
        <v>0</v>
      </c>
      <c r="AA467" s="24" t="s">
        <v>53</v>
      </c>
      <c r="AB467" s="26">
        <v>0</v>
      </c>
      <c r="AC467" s="26">
        <v>0</v>
      </c>
      <c r="AD467" s="24" t="s">
        <v>53</v>
      </c>
      <c r="AE467" s="26">
        <v>0</v>
      </c>
      <c r="AF467" s="24">
        <v>0</v>
      </c>
      <c r="AG467" s="24" t="s">
        <v>53</v>
      </c>
      <c r="AH467" s="26">
        <v>0</v>
      </c>
      <c r="AI467" s="26">
        <v>0</v>
      </c>
      <c r="AJ467" s="24" t="s">
        <v>53</v>
      </c>
      <c r="AK467" s="26">
        <v>0</v>
      </c>
      <c r="AL467" s="26">
        <v>0</v>
      </c>
      <c r="AM467" s="25" t="s">
        <v>51</v>
      </c>
      <c r="AN467" s="24" t="s">
        <v>51</v>
      </c>
      <c r="AO467" s="25" t="s">
        <v>51</v>
      </c>
      <c r="AP467" s="24" t="s">
        <v>51</v>
      </c>
    </row>
    <row r="468" spans="1:43" s="27" customFormat="1" x14ac:dyDescent="0.25">
      <c r="A468" s="24" t="s">
        <v>704</v>
      </c>
      <c r="B468" s="28">
        <v>44844</v>
      </c>
      <c r="C468" s="24" t="s">
        <v>1596</v>
      </c>
      <c r="D468" s="24" t="s">
        <v>943</v>
      </c>
      <c r="E468" s="24" t="s">
        <v>1620</v>
      </c>
      <c r="F468" s="24" t="s">
        <v>1611</v>
      </c>
      <c r="G468" s="24" t="s">
        <v>49</v>
      </c>
      <c r="H468" s="24" t="s">
        <v>1877</v>
      </c>
      <c r="I468" s="26" t="s">
        <v>51</v>
      </c>
      <c r="J468" s="26" t="s">
        <v>51</v>
      </c>
      <c r="K468" s="26" t="s">
        <v>51</v>
      </c>
      <c r="L468" s="26" t="s">
        <v>51</v>
      </c>
      <c r="M468" s="26">
        <v>0</v>
      </c>
      <c r="N468" s="24" t="s">
        <v>51</v>
      </c>
      <c r="O468" s="24" t="s">
        <v>52</v>
      </c>
      <c r="P468" s="24" t="s">
        <v>51</v>
      </c>
      <c r="Q468" s="26">
        <f t="shared" si="32"/>
        <v>5142.4898360000007</v>
      </c>
      <c r="R468" s="26">
        <v>0</v>
      </c>
      <c r="S468" s="26">
        <v>2875.6647000000003</v>
      </c>
      <c r="T468" s="26">
        <v>0</v>
      </c>
      <c r="U468" s="24" t="s">
        <v>53</v>
      </c>
      <c r="V468" s="9">
        <f t="shared" si="33"/>
        <v>0</v>
      </c>
      <c r="W468" s="26">
        <v>1954.1596000000002</v>
      </c>
      <c r="X468" s="24" t="s">
        <v>54</v>
      </c>
      <c r="Y468" s="9">
        <f t="shared" si="34"/>
        <v>312.66553600000003</v>
      </c>
      <c r="Z468" s="26">
        <v>0</v>
      </c>
      <c r="AA468" s="24" t="s">
        <v>53</v>
      </c>
      <c r="AB468" s="26">
        <v>0</v>
      </c>
      <c r="AC468" s="26">
        <v>0</v>
      </c>
      <c r="AD468" s="24" t="s">
        <v>53</v>
      </c>
      <c r="AE468" s="26">
        <v>0</v>
      </c>
      <c r="AF468" s="24">
        <v>0</v>
      </c>
      <c r="AG468" s="24" t="s">
        <v>53</v>
      </c>
      <c r="AH468" s="26">
        <v>0</v>
      </c>
      <c r="AI468" s="26">
        <v>0</v>
      </c>
      <c r="AJ468" s="24" t="s">
        <v>53</v>
      </c>
      <c r="AK468" s="26">
        <v>0</v>
      </c>
      <c r="AL468" s="26">
        <v>0</v>
      </c>
      <c r="AM468" s="25" t="s">
        <v>51</v>
      </c>
      <c r="AN468" s="24" t="s">
        <v>51</v>
      </c>
      <c r="AO468" s="25" t="s">
        <v>51</v>
      </c>
      <c r="AP468" s="24" t="s">
        <v>51</v>
      </c>
    </row>
    <row r="469" spans="1:43" s="1" customFormat="1" x14ac:dyDescent="0.25">
      <c r="A469" s="24" t="s">
        <v>2034</v>
      </c>
      <c r="B469" s="2">
        <v>44844</v>
      </c>
      <c r="C469" s="3" t="s">
        <v>807</v>
      </c>
      <c r="D469" s="3" t="s">
        <v>237</v>
      </c>
      <c r="E469" s="3" t="s">
        <v>238</v>
      </c>
      <c r="F469" s="3" t="s">
        <v>525</v>
      </c>
      <c r="G469" s="3" t="s">
        <v>49</v>
      </c>
      <c r="H469" s="3" t="s">
        <v>526</v>
      </c>
      <c r="I469" s="9" t="s">
        <v>51</v>
      </c>
      <c r="J469" s="9" t="s">
        <v>51</v>
      </c>
      <c r="K469" s="9" t="s">
        <v>51</v>
      </c>
      <c r="L469" s="9" t="s">
        <v>51</v>
      </c>
      <c r="M469" s="9">
        <v>0</v>
      </c>
      <c r="N469" s="3" t="s">
        <v>51</v>
      </c>
      <c r="O469" s="3" t="s">
        <v>527</v>
      </c>
      <c r="P469" s="3" t="s">
        <v>528</v>
      </c>
      <c r="Q469" s="9">
        <v>110.49655</v>
      </c>
      <c r="R469" s="9">
        <v>0</v>
      </c>
      <c r="S469" s="9">
        <v>110.49655</v>
      </c>
      <c r="T469" s="9">
        <v>0</v>
      </c>
      <c r="U469" s="3" t="s">
        <v>53</v>
      </c>
      <c r="V469" s="9">
        <f t="shared" si="33"/>
        <v>0</v>
      </c>
      <c r="W469" s="9">
        <v>0</v>
      </c>
      <c r="X469" s="3" t="s">
        <v>53</v>
      </c>
      <c r="Y469" s="9">
        <f t="shared" si="34"/>
        <v>0</v>
      </c>
      <c r="Z469" s="9">
        <v>0</v>
      </c>
      <c r="AA469" s="3" t="s">
        <v>53</v>
      </c>
      <c r="AB469" s="9">
        <v>0</v>
      </c>
      <c r="AC469" s="9">
        <v>0</v>
      </c>
      <c r="AD469" s="3" t="s">
        <v>53</v>
      </c>
      <c r="AE469" s="9">
        <v>0</v>
      </c>
      <c r="AF469" s="3">
        <v>0</v>
      </c>
      <c r="AG469" s="3" t="s">
        <v>53</v>
      </c>
      <c r="AH469" s="9">
        <v>0</v>
      </c>
      <c r="AI469" s="9">
        <v>0</v>
      </c>
      <c r="AJ469" s="3" t="s">
        <v>53</v>
      </c>
      <c r="AK469" s="9">
        <v>0</v>
      </c>
      <c r="AL469" s="9">
        <v>0</v>
      </c>
      <c r="AM469" s="18" t="s">
        <v>51</v>
      </c>
      <c r="AN469" s="3" t="s">
        <v>51</v>
      </c>
      <c r="AO469" s="18" t="s">
        <v>51</v>
      </c>
      <c r="AP469" s="3" t="s">
        <v>51</v>
      </c>
    </row>
    <row r="470" spans="1:43" s="1" customFormat="1" x14ac:dyDescent="0.25">
      <c r="A470" s="24" t="s">
        <v>706</v>
      </c>
      <c r="B470" s="2">
        <v>44844</v>
      </c>
      <c r="C470" s="3" t="s">
        <v>807</v>
      </c>
      <c r="D470" s="3" t="s">
        <v>237</v>
      </c>
      <c r="E470" s="3" t="s">
        <v>238</v>
      </c>
      <c r="F470" s="3" t="s">
        <v>525</v>
      </c>
      <c r="G470" s="3" t="s">
        <v>49</v>
      </c>
      <c r="H470" s="3" t="s">
        <v>530</v>
      </c>
      <c r="I470" s="9" t="s">
        <v>51</v>
      </c>
      <c r="J470" s="9" t="s">
        <v>51</v>
      </c>
      <c r="K470" s="9" t="s">
        <v>51</v>
      </c>
      <c r="L470" s="9" t="s">
        <v>51</v>
      </c>
      <c r="M470" s="9">
        <v>0</v>
      </c>
      <c r="N470" s="3" t="s">
        <v>51</v>
      </c>
      <c r="O470" s="3" t="s">
        <v>52</v>
      </c>
      <c r="P470" s="3" t="s">
        <v>51</v>
      </c>
      <c r="Q470" s="9">
        <v>8065.0640500000009</v>
      </c>
      <c r="R470" s="9">
        <v>0</v>
      </c>
      <c r="S470" s="9">
        <v>5589.2770000000019</v>
      </c>
      <c r="T470" s="9">
        <v>0</v>
      </c>
      <c r="U470" s="3" t="s">
        <v>53</v>
      </c>
      <c r="V470" s="9">
        <f t="shared" si="33"/>
        <v>0</v>
      </c>
      <c r="W470" s="9">
        <v>2114.3749499999994</v>
      </c>
      <c r="X470" s="3" t="s">
        <v>54</v>
      </c>
      <c r="Y470" s="9">
        <f t="shared" si="34"/>
        <v>338.29999199999992</v>
      </c>
      <c r="Z470" s="9">
        <v>0</v>
      </c>
      <c r="AA470" s="3" t="s">
        <v>53</v>
      </c>
      <c r="AB470" s="9">
        <v>0</v>
      </c>
      <c r="AC470" s="9">
        <v>21.4</v>
      </c>
      <c r="AD470" s="3" t="s">
        <v>82</v>
      </c>
      <c r="AE470" s="9">
        <v>1.712</v>
      </c>
      <c r="AF470" s="3">
        <v>0</v>
      </c>
      <c r="AG470" s="3" t="s">
        <v>53</v>
      </c>
      <c r="AH470" s="9">
        <v>0</v>
      </c>
      <c r="AI470" s="9">
        <v>0</v>
      </c>
      <c r="AJ470" s="3" t="s">
        <v>53</v>
      </c>
      <c r="AK470" s="9">
        <v>0</v>
      </c>
      <c r="AL470" s="9">
        <v>0</v>
      </c>
      <c r="AM470" s="18" t="s">
        <v>51</v>
      </c>
      <c r="AN470" s="3" t="s">
        <v>51</v>
      </c>
      <c r="AO470" s="18" t="s">
        <v>51</v>
      </c>
      <c r="AP470" s="3" t="s">
        <v>51</v>
      </c>
    </row>
    <row r="471" spans="1:43" s="27" customFormat="1" x14ac:dyDescent="0.25">
      <c r="A471" s="24" t="s">
        <v>708</v>
      </c>
      <c r="B471" s="28">
        <v>44844</v>
      </c>
      <c r="C471" s="24" t="s">
        <v>1596</v>
      </c>
      <c r="D471" s="24" t="s">
        <v>832</v>
      </c>
      <c r="E471" s="24" t="s">
        <v>1627</v>
      </c>
      <c r="F471" s="24" t="s">
        <v>1878</v>
      </c>
      <c r="G471" s="24" t="s">
        <v>49</v>
      </c>
      <c r="H471" s="24" t="s">
        <v>1879</v>
      </c>
      <c r="I471" s="26" t="s">
        <v>51</v>
      </c>
      <c r="J471" s="26" t="s">
        <v>51</v>
      </c>
      <c r="K471" s="26" t="s">
        <v>51</v>
      </c>
      <c r="L471" s="26" t="s">
        <v>51</v>
      </c>
      <c r="M471" s="26">
        <v>0</v>
      </c>
      <c r="N471" s="24" t="s">
        <v>51</v>
      </c>
      <c r="O471" s="24" t="s">
        <v>52</v>
      </c>
      <c r="P471" s="24" t="s">
        <v>51</v>
      </c>
      <c r="Q471" s="26">
        <f>+S471+T471+V471+W471+Y471+Z471+AB471+AC471+AE471</f>
        <v>201.00920000000002</v>
      </c>
      <c r="R471" s="26">
        <v>0</v>
      </c>
      <c r="S471" s="26">
        <v>144.03000000000003</v>
      </c>
      <c r="T471" s="26">
        <v>0</v>
      </c>
      <c r="U471" s="24" t="s">
        <v>53</v>
      </c>
      <c r="V471" s="9">
        <f t="shared" si="33"/>
        <v>0</v>
      </c>
      <c r="W471" s="26">
        <v>49.120000000000005</v>
      </c>
      <c r="X471" s="24" t="s">
        <v>54</v>
      </c>
      <c r="Y471" s="9">
        <f t="shared" si="34"/>
        <v>7.8592000000000013</v>
      </c>
      <c r="Z471" s="26">
        <v>0</v>
      </c>
      <c r="AA471" s="24" t="s">
        <v>53</v>
      </c>
      <c r="AB471" s="26">
        <v>0</v>
      </c>
      <c r="AC471" s="26">
        <v>0</v>
      </c>
      <c r="AD471" s="24" t="s">
        <v>53</v>
      </c>
      <c r="AE471" s="26">
        <v>0</v>
      </c>
      <c r="AF471" s="24">
        <v>0</v>
      </c>
      <c r="AG471" s="24" t="s">
        <v>53</v>
      </c>
      <c r="AH471" s="26">
        <v>0</v>
      </c>
      <c r="AI471" s="26">
        <v>0</v>
      </c>
      <c r="AJ471" s="24" t="s">
        <v>53</v>
      </c>
      <c r="AK471" s="26">
        <v>0</v>
      </c>
      <c r="AL471" s="26">
        <v>0</v>
      </c>
      <c r="AM471" s="25" t="s">
        <v>51</v>
      </c>
      <c r="AN471" s="24" t="s">
        <v>51</v>
      </c>
      <c r="AO471" s="25" t="s">
        <v>51</v>
      </c>
      <c r="AP471" s="24" t="s">
        <v>51</v>
      </c>
    </row>
    <row r="472" spans="1:43" s="1" customFormat="1" x14ac:dyDescent="0.25">
      <c r="A472" s="24" t="s">
        <v>710</v>
      </c>
      <c r="B472" s="2">
        <v>44844</v>
      </c>
      <c r="C472" s="3" t="s">
        <v>807</v>
      </c>
      <c r="D472" s="3" t="s">
        <v>833</v>
      </c>
      <c r="E472" s="3" t="s">
        <v>201</v>
      </c>
      <c r="F472" s="3" t="s">
        <v>480</v>
      </c>
      <c r="G472" s="3" t="s">
        <v>49</v>
      </c>
      <c r="H472" s="3" t="s">
        <v>532</v>
      </c>
      <c r="I472" s="9" t="s">
        <v>51</v>
      </c>
      <c r="J472" s="9" t="s">
        <v>51</v>
      </c>
      <c r="K472" s="9" t="s">
        <v>51</v>
      </c>
      <c r="L472" s="9" t="s">
        <v>51</v>
      </c>
      <c r="M472" s="9">
        <v>0</v>
      </c>
      <c r="N472" s="3" t="s">
        <v>51</v>
      </c>
      <c r="O472" s="3" t="s">
        <v>52</v>
      </c>
      <c r="P472" s="3" t="s">
        <v>51</v>
      </c>
      <c r="Q472" s="9">
        <v>6830.24</v>
      </c>
      <c r="R472" s="9">
        <v>0</v>
      </c>
      <c r="S472" s="9">
        <v>4711.51</v>
      </c>
      <c r="T472" s="9">
        <v>0</v>
      </c>
      <c r="U472" s="3" t="s">
        <v>53</v>
      </c>
      <c r="V472" s="9">
        <f t="shared" si="33"/>
        <v>0</v>
      </c>
      <c r="W472" s="9">
        <v>1826.49</v>
      </c>
      <c r="X472" s="3" t="s">
        <v>53</v>
      </c>
      <c r="Y472" s="9">
        <f t="shared" si="34"/>
        <v>292.23840000000001</v>
      </c>
      <c r="Z472" s="9">
        <v>0</v>
      </c>
      <c r="AA472" s="3" t="s">
        <v>53</v>
      </c>
      <c r="AB472" s="9">
        <v>0</v>
      </c>
      <c r="AC472" s="9">
        <v>0</v>
      </c>
      <c r="AD472" s="3" t="s">
        <v>53</v>
      </c>
      <c r="AE472" s="9">
        <v>0</v>
      </c>
      <c r="AF472" s="3">
        <v>0</v>
      </c>
      <c r="AG472" s="3" t="s">
        <v>53</v>
      </c>
      <c r="AH472" s="9">
        <v>0</v>
      </c>
      <c r="AI472" s="9">
        <v>0</v>
      </c>
      <c r="AJ472" s="3" t="s">
        <v>53</v>
      </c>
      <c r="AK472" s="9">
        <v>0</v>
      </c>
      <c r="AL472" s="9">
        <v>0</v>
      </c>
      <c r="AM472" s="18" t="s">
        <v>51</v>
      </c>
      <c r="AN472" s="3" t="s">
        <v>51</v>
      </c>
      <c r="AO472" s="18" t="s">
        <v>51</v>
      </c>
      <c r="AP472" s="3" t="s">
        <v>51</v>
      </c>
    </row>
    <row r="473" spans="1:43" s="1" customFormat="1" x14ac:dyDescent="0.25">
      <c r="A473" s="24" t="s">
        <v>713</v>
      </c>
      <c r="B473" s="2">
        <v>44844</v>
      </c>
      <c r="C473" s="3" t="s">
        <v>807</v>
      </c>
      <c r="D473" s="3" t="s">
        <v>833</v>
      </c>
      <c r="E473" s="3" t="s">
        <v>201</v>
      </c>
      <c r="F473" s="3" t="s">
        <v>480</v>
      </c>
      <c r="G473" s="3" t="s">
        <v>63</v>
      </c>
      <c r="H473" s="3" t="s">
        <v>51</v>
      </c>
      <c r="I473" s="9" t="s">
        <v>534</v>
      </c>
      <c r="J473" s="9" t="s">
        <v>51</v>
      </c>
      <c r="K473" s="9" t="s">
        <v>535</v>
      </c>
      <c r="L473" s="9" t="s">
        <v>500</v>
      </c>
      <c r="M473" s="9">
        <v>88.19</v>
      </c>
      <c r="N473" s="3" t="s">
        <v>66</v>
      </c>
      <c r="O473" s="3" t="s">
        <v>536</v>
      </c>
      <c r="P473" s="3" t="s">
        <v>537</v>
      </c>
      <c r="Q473" s="9">
        <v>-16.14</v>
      </c>
      <c r="R473" s="9">
        <v>0</v>
      </c>
      <c r="S473" s="9">
        <v>-16.14</v>
      </c>
      <c r="T473" s="9">
        <v>0</v>
      </c>
      <c r="U473" s="3" t="s">
        <v>53</v>
      </c>
      <c r="V473" s="9">
        <f t="shared" si="33"/>
        <v>0</v>
      </c>
      <c r="W473" s="9">
        <v>0</v>
      </c>
      <c r="X473" s="3" t="s">
        <v>53</v>
      </c>
      <c r="Y473" s="9">
        <f t="shared" si="34"/>
        <v>0</v>
      </c>
      <c r="Z473" s="9">
        <v>0</v>
      </c>
      <c r="AA473" s="3" t="s">
        <v>53</v>
      </c>
      <c r="AB473" s="9">
        <v>0</v>
      </c>
      <c r="AC473" s="9">
        <v>0</v>
      </c>
      <c r="AD473" s="3" t="s">
        <v>53</v>
      </c>
      <c r="AE473" s="9">
        <v>0</v>
      </c>
      <c r="AF473" s="3">
        <v>0</v>
      </c>
      <c r="AG473" s="3" t="s">
        <v>53</v>
      </c>
      <c r="AH473" s="9">
        <v>0</v>
      </c>
      <c r="AI473" s="9">
        <v>0</v>
      </c>
      <c r="AJ473" s="3" t="s">
        <v>53</v>
      </c>
      <c r="AK473" s="9">
        <v>0</v>
      </c>
      <c r="AL473" s="9">
        <v>0</v>
      </c>
      <c r="AM473" s="18" t="s">
        <v>51</v>
      </c>
      <c r="AN473" s="3" t="s">
        <v>51</v>
      </c>
      <c r="AO473" s="18" t="s">
        <v>51</v>
      </c>
      <c r="AP473" s="3" t="s">
        <v>51</v>
      </c>
    </row>
    <row r="474" spans="1:43" s="1" customFormat="1" x14ac:dyDescent="0.25">
      <c r="A474" s="24" t="s">
        <v>715</v>
      </c>
      <c r="B474" s="2">
        <v>44844</v>
      </c>
      <c r="C474" s="3" t="s">
        <v>807</v>
      </c>
      <c r="D474" s="3" t="s">
        <v>834</v>
      </c>
      <c r="E474" s="3" t="s">
        <v>80</v>
      </c>
      <c r="F474" s="3" t="s">
        <v>506</v>
      </c>
      <c r="G474" s="3" t="s">
        <v>49</v>
      </c>
      <c r="H474" s="3" t="s">
        <v>504</v>
      </c>
      <c r="I474" s="9" t="s">
        <v>51</v>
      </c>
      <c r="J474" s="9" t="s">
        <v>51</v>
      </c>
      <c r="K474" s="9" t="s">
        <v>51</v>
      </c>
      <c r="L474" s="9" t="s">
        <v>51</v>
      </c>
      <c r="M474" s="9">
        <v>0</v>
      </c>
      <c r="N474" s="3" t="s">
        <v>51</v>
      </c>
      <c r="O474" s="3" t="s">
        <v>52</v>
      </c>
      <c r="P474" s="3" t="s">
        <v>51</v>
      </c>
      <c r="Q474" s="9">
        <v>14303.706099999999</v>
      </c>
      <c r="R474" s="9">
        <v>0</v>
      </c>
      <c r="S474" s="9">
        <v>9904.4768999999997</v>
      </c>
      <c r="T474" s="9">
        <v>0</v>
      </c>
      <c r="U474" s="3" t="s">
        <v>53</v>
      </c>
      <c r="V474" s="9">
        <f t="shared" si="33"/>
        <v>0</v>
      </c>
      <c r="W474" s="9">
        <v>3792.4387999999994</v>
      </c>
      <c r="X474" s="3" t="s">
        <v>54</v>
      </c>
      <c r="Y474" s="9">
        <f t="shared" si="34"/>
        <v>606.79020799999989</v>
      </c>
      <c r="Z474" s="9">
        <v>0</v>
      </c>
      <c r="AA474" s="3" t="s">
        <v>53</v>
      </c>
      <c r="AB474" s="9">
        <v>0</v>
      </c>
      <c r="AC474" s="9">
        <v>0</v>
      </c>
      <c r="AD474" s="3" t="s">
        <v>53</v>
      </c>
      <c r="AE474" s="9">
        <v>0</v>
      </c>
      <c r="AF474" s="3">
        <v>0</v>
      </c>
      <c r="AG474" s="3" t="s">
        <v>53</v>
      </c>
      <c r="AH474" s="9">
        <v>0</v>
      </c>
      <c r="AI474" s="9">
        <v>0</v>
      </c>
      <c r="AJ474" s="3" t="s">
        <v>53</v>
      </c>
      <c r="AK474" s="9">
        <v>0</v>
      </c>
      <c r="AL474" s="9">
        <v>0</v>
      </c>
      <c r="AM474" s="18" t="s">
        <v>51</v>
      </c>
      <c r="AN474" s="3" t="s">
        <v>51</v>
      </c>
      <c r="AO474" s="18" t="s">
        <v>51</v>
      </c>
      <c r="AP474" s="3" t="s">
        <v>51</v>
      </c>
    </row>
    <row r="475" spans="1:43" s="1" customFormat="1" x14ac:dyDescent="0.25">
      <c r="A475" s="24" t="s">
        <v>718</v>
      </c>
      <c r="B475" s="2">
        <v>44844</v>
      </c>
      <c r="C475" s="3" t="s">
        <v>807</v>
      </c>
      <c r="D475" s="3" t="s">
        <v>834</v>
      </c>
      <c r="E475" s="3" t="s">
        <v>80</v>
      </c>
      <c r="F475" s="3" t="s">
        <v>506</v>
      </c>
      <c r="G475" s="3" t="s">
        <v>63</v>
      </c>
      <c r="H475" s="3" t="s">
        <v>51</v>
      </c>
      <c r="I475" s="9" t="s">
        <v>507</v>
      </c>
      <c r="J475" s="9" t="s">
        <v>51</v>
      </c>
      <c r="K475" s="9" t="s">
        <v>508</v>
      </c>
      <c r="L475" s="9" t="s">
        <v>438</v>
      </c>
      <c r="M475" s="9">
        <v>863.17</v>
      </c>
      <c r="N475" s="3" t="s">
        <v>66</v>
      </c>
      <c r="O475" s="3" t="s">
        <v>509</v>
      </c>
      <c r="P475" s="3" t="s">
        <v>510</v>
      </c>
      <c r="Q475" s="9">
        <v>-46.58</v>
      </c>
      <c r="R475" s="9">
        <v>0</v>
      </c>
      <c r="S475" s="9">
        <v>-46.58</v>
      </c>
      <c r="T475" s="9">
        <v>0</v>
      </c>
      <c r="U475" s="3" t="s">
        <v>53</v>
      </c>
      <c r="V475" s="9">
        <f t="shared" si="33"/>
        <v>0</v>
      </c>
      <c r="W475" s="9">
        <v>0</v>
      </c>
      <c r="X475" s="3" t="s">
        <v>53</v>
      </c>
      <c r="Y475" s="9">
        <f t="shared" si="34"/>
        <v>0</v>
      </c>
      <c r="Z475" s="9">
        <v>0</v>
      </c>
      <c r="AA475" s="3" t="s">
        <v>53</v>
      </c>
      <c r="AB475" s="9">
        <v>0</v>
      </c>
      <c r="AC475" s="9">
        <v>0</v>
      </c>
      <c r="AD475" s="3" t="s">
        <v>53</v>
      </c>
      <c r="AE475" s="9">
        <v>0</v>
      </c>
      <c r="AF475" s="3">
        <v>0</v>
      </c>
      <c r="AG475" s="3" t="s">
        <v>53</v>
      </c>
      <c r="AH475" s="9">
        <v>0</v>
      </c>
      <c r="AI475" s="9">
        <v>0</v>
      </c>
      <c r="AJ475" s="3" t="s">
        <v>53</v>
      </c>
      <c r="AK475" s="9">
        <v>0</v>
      </c>
      <c r="AL475" s="9">
        <v>0</v>
      </c>
      <c r="AM475" s="18" t="s">
        <v>51</v>
      </c>
      <c r="AN475" s="3" t="s">
        <v>51</v>
      </c>
      <c r="AO475" s="18" t="s">
        <v>51</v>
      </c>
      <c r="AP475" s="3" t="s">
        <v>51</v>
      </c>
    </row>
    <row r="476" spans="1:43" s="27" customFormat="1" x14ac:dyDescent="0.25">
      <c r="A476" s="24" t="s">
        <v>720</v>
      </c>
      <c r="B476" s="28">
        <v>44844</v>
      </c>
      <c r="C476" s="24" t="s">
        <v>807</v>
      </c>
      <c r="D476" s="24" t="s">
        <v>927</v>
      </c>
      <c r="E476" s="24" t="s">
        <v>928</v>
      </c>
      <c r="F476" s="24" t="s">
        <v>1062</v>
      </c>
      <c r="G476" s="24" t="s">
        <v>49</v>
      </c>
      <c r="H476" s="24" t="s">
        <v>1063</v>
      </c>
      <c r="I476" s="26" t="s">
        <v>51</v>
      </c>
      <c r="J476" s="26" t="s">
        <v>51</v>
      </c>
      <c r="K476" s="26" t="s">
        <v>51</v>
      </c>
      <c r="L476" s="26" t="s">
        <v>51</v>
      </c>
      <c r="M476" s="26">
        <v>0</v>
      </c>
      <c r="N476" s="24" t="s">
        <v>51</v>
      </c>
      <c r="O476" s="24" t="s">
        <v>52</v>
      </c>
      <c r="P476" s="24" t="s">
        <v>51</v>
      </c>
      <c r="Q476" s="26">
        <f>+S476+T476+V476+W476+Y476+Z476+AB476+AC476+AE476</f>
        <v>4174.2984260000003</v>
      </c>
      <c r="R476" s="26">
        <v>0</v>
      </c>
      <c r="S476" s="26">
        <v>3762.0810000000001</v>
      </c>
      <c r="T476" s="26">
        <v>0</v>
      </c>
      <c r="U476" s="24" t="s">
        <v>53</v>
      </c>
      <c r="V476" s="9">
        <f t="shared" si="33"/>
        <v>0</v>
      </c>
      <c r="W476" s="26">
        <v>355.35984999999994</v>
      </c>
      <c r="X476" s="24" t="s">
        <v>53</v>
      </c>
      <c r="Y476" s="9">
        <f t="shared" si="34"/>
        <v>56.857575999999995</v>
      </c>
      <c r="Z476" s="26">
        <v>0</v>
      </c>
      <c r="AA476" s="24" t="s">
        <v>53</v>
      </c>
      <c r="AB476" s="26">
        <v>0</v>
      </c>
      <c r="AC476" s="26">
        <v>0</v>
      </c>
      <c r="AD476" s="24" t="s">
        <v>53</v>
      </c>
      <c r="AE476" s="26">
        <v>0</v>
      </c>
      <c r="AF476" s="24">
        <v>0</v>
      </c>
      <c r="AG476" s="24" t="s">
        <v>53</v>
      </c>
      <c r="AH476" s="26">
        <v>0</v>
      </c>
      <c r="AI476" s="26">
        <v>0</v>
      </c>
      <c r="AJ476" s="24" t="s">
        <v>53</v>
      </c>
      <c r="AK476" s="26">
        <v>0</v>
      </c>
      <c r="AL476" s="26">
        <v>0</v>
      </c>
      <c r="AM476" s="25" t="s">
        <v>51</v>
      </c>
      <c r="AN476" s="24" t="s">
        <v>51</v>
      </c>
      <c r="AO476" s="25" t="s">
        <v>51</v>
      </c>
      <c r="AP476" s="24" t="s">
        <v>51</v>
      </c>
    </row>
    <row r="477" spans="1:43" s="1" customFormat="1" x14ac:dyDescent="0.25">
      <c r="A477" s="24" t="s">
        <v>722</v>
      </c>
      <c r="B477" s="2">
        <v>44844</v>
      </c>
      <c r="C477" s="3" t="s">
        <v>807</v>
      </c>
      <c r="D477" s="3" t="s">
        <v>842</v>
      </c>
      <c r="E477" s="3" t="s">
        <v>843</v>
      </c>
      <c r="F477" s="3" t="s">
        <v>844</v>
      </c>
      <c r="G477" s="3" t="s">
        <v>49</v>
      </c>
      <c r="H477" s="3" t="s">
        <v>845</v>
      </c>
      <c r="I477" s="9"/>
      <c r="J477" s="9"/>
      <c r="K477" s="9"/>
      <c r="L477" s="9"/>
      <c r="M477" s="9"/>
      <c r="N477" s="3"/>
      <c r="O477" s="3" t="s">
        <v>846</v>
      </c>
      <c r="P477" s="3"/>
      <c r="Q477" s="9">
        <v>0</v>
      </c>
      <c r="R477" s="9">
        <v>0</v>
      </c>
      <c r="S477" s="9">
        <v>0</v>
      </c>
      <c r="T477" s="9">
        <v>0</v>
      </c>
      <c r="U477" s="3"/>
      <c r="V477" s="9">
        <f t="shared" si="33"/>
        <v>0</v>
      </c>
      <c r="W477" s="9">
        <v>0</v>
      </c>
      <c r="X477" s="3"/>
      <c r="Y477" s="9">
        <f t="shared" si="34"/>
        <v>0</v>
      </c>
      <c r="Z477" s="9">
        <v>0</v>
      </c>
      <c r="AA477" s="3"/>
      <c r="AB477" s="9">
        <v>0</v>
      </c>
      <c r="AC477" s="9">
        <v>0</v>
      </c>
      <c r="AD477" s="3"/>
      <c r="AE477" s="9">
        <v>0</v>
      </c>
      <c r="AF477" s="3" t="s">
        <v>847</v>
      </c>
      <c r="AG477" s="3"/>
      <c r="AH477" s="9">
        <v>0</v>
      </c>
      <c r="AI477" s="9">
        <v>0</v>
      </c>
      <c r="AJ477" s="3"/>
      <c r="AK477" s="9">
        <v>0</v>
      </c>
      <c r="AL477" s="9">
        <v>0</v>
      </c>
      <c r="AM477" s="18"/>
      <c r="AN477" s="3"/>
      <c r="AO477" s="18"/>
      <c r="AP477" s="3"/>
    </row>
    <row r="478" spans="1:43" s="1" customFormat="1" x14ac:dyDescent="0.25">
      <c r="A478" s="24" t="s">
        <v>725</v>
      </c>
      <c r="B478" s="2">
        <v>44844</v>
      </c>
      <c r="C478" s="3" t="s">
        <v>807</v>
      </c>
      <c r="D478" s="3" t="s">
        <v>848</v>
      </c>
      <c r="E478" s="3" t="s">
        <v>91</v>
      </c>
      <c r="F478" s="3" t="s">
        <v>850</v>
      </c>
      <c r="G478" s="3" t="s">
        <v>49</v>
      </c>
      <c r="H478" s="3" t="s">
        <v>512</v>
      </c>
      <c r="I478" s="9" t="s">
        <v>51</v>
      </c>
      <c r="J478" s="9" t="s">
        <v>51</v>
      </c>
      <c r="K478" s="9" t="s">
        <v>51</v>
      </c>
      <c r="L478" s="9" t="s">
        <v>51</v>
      </c>
      <c r="M478" s="9">
        <v>0</v>
      </c>
      <c r="N478" s="3" t="s">
        <v>51</v>
      </c>
      <c r="O478" s="3" t="s">
        <v>52</v>
      </c>
      <c r="P478" s="3" t="s">
        <v>51</v>
      </c>
      <c r="Q478" s="9">
        <v>1679.7739500000002</v>
      </c>
      <c r="R478" s="9">
        <v>0</v>
      </c>
      <c r="S478" s="9">
        <v>1226.624</v>
      </c>
      <c r="T478" s="9">
        <v>0</v>
      </c>
      <c r="U478" s="3" t="s">
        <v>53</v>
      </c>
      <c r="V478" s="9">
        <f t="shared" si="33"/>
        <v>0</v>
      </c>
      <c r="W478" s="9">
        <v>390.64644999999996</v>
      </c>
      <c r="X478" s="3" t="s">
        <v>53</v>
      </c>
      <c r="Y478" s="9">
        <f t="shared" si="34"/>
        <v>62.503431999999997</v>
      </c>
      <c r="Z478" s="9">
        <v>0</v>
      </c>
      <c r="AA478" s="3" t="s">
        <v>53</v>
      </c>
      <c r="AB478" s="9">
        <v>0</v>
      </c>
      <c r="AC478" s="9">
        <v>0</v>
      </c>
      <c r="AD478" s="3" t="s">
        <v>53</v>
      </c>
      <c r="AE478" s="9">
        <v>0</v>
      </c>
      <c r="AF478" s="3">
        <v>0</v>
      </c>
      <c r="AG478" s="3" t="s">
        <v>53</v>
      </c>
      <c r="AH478" s="9">
        <v>0</v>
      </c>
      <c r="AI478" s="9">
        <v>0</v>
      </c>
      <c r="AJ478" s="3" t="s">
        <v>53</v>
      </c>
      <c r="AK478" s="9">
        <v>0</v>
      </c>
      <c r="AL478" s="9">
        <v>0</v>
      </c>
      <c r="AM478" s="18" t="s">
        <v>51</v>
      </c>
      <c r="AN478" s="3" t="s">
        <v>51</v>
      </c>
      <c r="AO478" s="18" t="s">
        <v>51</v>
      </c>
      <c r="AP478" s="3" t="s">
        <v>51</v>
      </c>
    </row>
    <row r="479" spans="1:43" s="1" customFormat="1" x14ac:dyDescent="0.25">
      <c r="A479" s="24" t="s">
        <v>727</v>
      </c>
      <c r="B479" s="2">
        <v>44844</v>
      </c>
      <c r="C479" s="3" t="s">
        <v>807</v>
      </c>
      <c r="D479" s="3" t="s">
        <v>856</v>
      </c>
      <c r="E479" s="3" t="s">
        <v>94</v>
      </c>
      <c r="F479" s="3" t="s">
        <v>862</v>
      </c>
      <c r="G479" s="3" t="s">
        <v>49</v>
      </c>
      <c r="H479" s="3" t="s">
        <v>514</v>
      </c>
      <c r="I479" s="9" t="s">
        <v>51</v>
      </c>
      <c r="J479" s="9" t="s">
        <v>51</v>
      </c>
      <c r="K479" s="9" t="s">
        <v>51</v>
      </c>
      <c r="L479" s="9" t="s">
        <v>51</v>
      </c>
      <c r="M479" s="9">
        <v>0</v>
      </c>
      <c r="N479" s="3" t="s">
        <v>51</v>
      </c>
      <c r="O479" s="3" t="s">
        <v>52</v>
      </c>
      <c r="P479" s="3" t="s">
        <v>51</v>
      </c>
      <c r="Q479" s="9">
        <v>12850.676450000001</v>
      </c>
      <c r="R479" s="9">
        <v>0</v>
      </c>
      <c r="S479" s="9">
        <v>9936.9132499999996</v>
      </c>
      <c r="T479" s="9">
        <v>0</v>
      </c>
      <c r="U479" s="3" t="s">
        <v>53</v>
      </c>
      <c r="V479" s="9">
        <f t="shared" si="33"/>
        <v>0</v>
      </c>
      <c r="W479" s="9">
        <v>2511.8646999999987</v>
      </c>
      <c r="X479" s="3" t="s">
        <v>53</v>
      </c>
      <c r="Y479" s="9">
        <f t="shared" si="34"/>
        <v>401.89835199999982</v>
      </c>
      <c r="Z479" s="9">
        <v>0</v>
      </c>
      <c r="AA479" s="3" t="s">
        <v>53</v>
      </c>
      <c r="AB479" s="9">
        <v>0</v>
      </c>
      <c r="AC479" s="9">
        <v>0</v>
      </c>
      <c r="AD479" s="3" t="s">
        <v>53</v>
      </c>
      <c r="AE479" s="9">
        <v>0</v>
      </c>
      <c r="AF479" s="3">
        <v>0</v>
      </c>
      <c r="AG479" s="3" t="s">
        <v>53</v>
      </c>
      <c r="AH479" s="9">
        <v>0</v>
      </c>
      <c r="AI479" s="9">
        <v>0</v>
      </c>
      <c r="AJ479" s="3" t="s">
        <v>53</v>
      </c>
      <c r="AK479" s="9">
        <v>0</v>
      </c>
      <c r="AL479" s="9">
        <v>0</v>
      </c>
      <c r="AM479" s="18" t="s">
        <v>51</v>
      </c>
      <c r="AN479" s="3" t="s">
        <v>51</v>
      </c>
      <c r="AO479" s="18" t="s">
        <v>51</v>
      </c>
      <c r="AP479" s="3" t="s">
        <v>51</v>
      </c>
    </row>
    <row r="480" spans="1:43" s="1" customFormat="1" x14ac:dyDescent="0.25">
      <c r="A480" s="24" t="s">
        <v>732</v>
      </c>
      <c r="B480" s="2">
        <v>44844</v>
      </c>
      <c r="C480" s="3" t="s">
        <v>807</v>
      </c>
      <c r="D480" s="3" t="s">
        <v>880</v>
      </c>
      <c r="E480" s="1" t="s">
        <v>881</v>
      </c>
      <c r="F480" s="3" t="s">
        <v>901</v>
      </c>
      <c r="G480" s="3" t="s">
        <v>49</v>
      </c>
      <c r="H480" s="1" t="s">
        <v>902</v>
      </c>
      <c r="I480" s="3"/>
      <c r="J480" s="3"/>
      <c r="K480" s="3"/>
      <c r="L480" s="3"/>
      <c r="M480" s="3"/>
      <c r="N480" s="3"/>
      <c r="O480" s="3" t="s">
        <v>884</v>
      </c>
      <c r="P480" s="3"/>
      <c r="Q480" s="4">
        <v>1286.1300000000001</v>
      </c>
      <c r="R480" s="4">
        <v>0</v>
      </c>
      <c r="S480" s="4">
        <v>1286.1300000000001</v>
      </c>
      <c r="T480" s="4">
        <v>0</v>
      </c>
      <c r="U480" s="3" t="s">
        <v>53</v>
      </c>
      <c r="V480" s="9">
        <f t="shared" si="33"/>
        <v>0</v>
      </c>
      <c r="W480" s="4">
        <v>0</v>
      </c>
      <c r="X480" s="3" t="s">
        <v>53</v>
      </c>
      <c r="Y480" s="9">
        <f t="shared" si="34"/>
        <v>0</v>
      </c>
      <c r="Z480" s="4">
        <v>0</v>
      </c>
      <c r="AA480" s="4">
        <v>0</v>
      </c>
      <c r="AB480" s="4">
        <v>0</v>
      </c>
      <c r="AC480" s="4">
        <v>0</v>
      </c>
      <c r="AD480" s="4">
        <v>0</v>
      </c>
      <c r="AE480" s="4">
        <v>0</v>
      </c>
      <c r="AF480" s="4">
        <v>0</v>
      </c>
      <c r="AG480" s="4">
        <v>0</v>
      </c>
      <c r="AH480" s="4">
        <v>0</v>
      </c>
      <c r="AI480" s="4">
        <v>0</v>
      </c>
      <c r="AJ480" s="4">
        <v>0</v>
      </c>
      <c r="AK480" s="4">
        <v>0</v>
      </c>
      <c r="AL480" s="4">
        <v>0</v>
      </c>
      <c r="AM480" s="4">
        <v>0</v>
      </c>
      <c r="AN480" s="4">
        <v>0</v>
      </c>
      <c r="AO480" s="4">
        <v>0</v>
      </c>
      <c r="AP480" s="4">
        <v>0</v>
      </c>
      <c r="AQ480" s="3"/>
    </row>
    <row r="481" spans="1:42" s="27" customFormat="1" x14ac:dyDescent="0.25">
      <c r="A481" s="24" t="s">
        <v>734</v>
      </c>
      <c r="B481" s="28">
        <v>44845</v>
      </c>
      <c r="C481" s="24" t="s">
        <v>1596</v>
      </c>
      <c r="D481" s="24" t="s">
        <v>47</v>
      </c>
      <c r="E481" s="24" t="s">
        <v>1597</v>
      </c>
      <c r="F481" s="24" t="s">
        <v>1962</v>
      </c>
      <c r="G481" s="24" t="s">
        <v>49</v>
      </c>
      <c r="H481" s="24" t="s">
        <v>1880</v>
      </c>
      <c r="I481" s="26"/>
      <c r="J481" s="26"/>
      <c r="K481" s="26"/>
      <c r="L481" s="26"/>
      <c r="M481" s="26">
        <v>0</v>
      </c>
      <c r="N481" s="24"/>
      <c r="O481" s="24" t="s">
        <v>846</v>
      </c>
      <c r="P481" s="24"/>
      <c r="Q481" s="26">
        <f>+S481+T481+V481+W481+Y481+Z481+AB481+AC481+AE481</f>
        <v>0</v>
      </c>
      <c r="R481" s="26">
        <v>0</v>
      </c>
      <c r="S481" s="26">
        <v>0</v>
      </c>
      <c r="T481" s="26">
        <v>0</v>
      </c>
      <c r="U481" s="24" t="s">
        <v>53</v>
      </c>
      <c r="V481" s="9">
        <f t="shared" si="33"/>
        <v>0</v>
      </c>
      <c r="W481" s="26">
        <v>0</v>
      </c>
      <c r="X481" s="24" t="s">
        <v>53</v>
      </c>
      <c r="Y481" s="9">
        <f t="shared" si="34"/>
        <v>0</v>
      </c>
      <c r="Z481" s="26">
        <v>0</v>
      </c>
      <c r="AA481" s="24" t="s">
        <v>53</v>
      </c>
      <c r="AB481" s="26">
        <v>0</v>
      </c>
      <c r="AC481" s="26">
        <v>0</v>
      </c>
      <c r="AD481" s="24" t="s">
        <v>53</v>
      </c>
      <c r="AE481" s="26">
        <v>0</v>
      </c>
      <c r="AF481" s="24">
        <v>0</v>
      </c>
      <c r="AG481" s="24" t="s">
        <v>53</v>
      </c>
      <c r="AH481" s="26">
        <v>0</v>
      </c>
      <c r="AI481" s="26">
        <v>0</v>
      </c>
      <c r="AJ481" s="24" t="s">
        <v>53</v>
      </c>
      <c r="AK481" s="26">
        <v>0</v>
      </c>
      <c r="AL481" s="26">
        <v>0</v>
      </c>
      <c r="AM481" s="25"/>
      <c r="AN481" s="24"/>
      <c r="AO481" s="25"/>
      <c r="AP481" s="24"/>
    </row>
    <row r="482" spans="1:42" s="1" customFormat="1" x14ac:dyDescent="0.25">
      <c r="A482" s="24" t="s">
        <v>739</v>
      </c>
      <c r="B482" s="2">
        <v>44845</v>
      </c>
      <c r="C482" s="3" t="s">
        <v>807</v>
      </c>
      <c r="D482" s="3" t="s">
        <v>47</v>
      </c>
      <c r="E482" s="3" t="s">
        <v>48</v>
      </c>
      <c r="F482" s="3" t="s">
        <v>542</v>
      </c>
      <c r="G482" s="3" t="s">
        <v>49</v>
      </c>
      <c r="H482" s="3" t="s">
        <v>540</v>
      </c>
      <c r="I482" s="9" t="s">
        <v>51</v>
      </c>
      <c r="J482" s="9" t="s">
        <v>51</v>
      </c>
      <c r="K482" s="9" t="s">
        <v>51</v>
      </c>
      <c r="L482" s="9" t="s">
        <v>51</v>
      </c>
      <c r="M482" s="9">
        <v>0</v>
      </c>
      <c r="N482" s="3" t="s">
        <v>51</v>
      </c>
      <c r="O482" s="3" t="s">
        <v>52</v>
      </c>
      <c r="P482" s="3" t="s">
        <v>51</v>
      </c>
      <c r="Q482" s="9">
        <v>625.37560000000008</v>
      </c>
      <c r="R482" s="9">
        <v>0</v>
      </c>
      <c r="S482" s="9">
        <v>505.2808</v>
      </c>
      <c r="T482" s="9">
        <v>0</v>
      </c>
      <c r="U482" s="3" t="s">
        <v>53</v>
      </c>
      <c r="V482" s="9">
        <f t="shared" si="33"/>
        <v>0</v>
      </c>
      <c r="W482" s="9">
        <v>103.53</v>
      </c>
      <c r="X482" s="3" t="s">
        <v>54</v>
      </c>
      <c r="Y482" s="9">
        <f t="shared" si="34"/>
        <v>16.564800000000002</v>
      </c>
      <c r="Z482" s="9">
        <v>0</v>
      </c>
      <c r="AA482" s="3" t="s">
        <v>53</v>
      </c>
      <c r="AB482" s="9">
        <v>0</v>
      </c>
      <c r="AC482" s="9">
        <v>0</v>
      </c>
      <c r="AD482" s="3" t="s">
        <v>53</v>
      </c>
      <c r="AE482" s="9">
        <v>0</v>
      </c>
      <c r="AF482" s="3">
        <v>0</v>
      </c>
      <c r="AG482" s="3" t="s">
        <v>53</v>
      </c>
      <c r="AH482" s="9">
        <v>0</v>
      </c>
      <c r="AI482" s="9">
        <v>0</v>
      </c>
      <c r="AJ482" s="3" t="s">
        <v>53</v>
      </c>
      <c r="AK482" s="9">
        <v>0</v>
      </c>
      <c r="AL482" s="9">
        <v>0</v>
      </c>
      <c r="AM482" s="18" t="s">
        <v>51</v>
      </c>
      <c r="AN482" s="3" t="s">
        <v>51</v>
      </c>
      <c r="AO482" s="18" t="s">
        <v>51</v>
      </c>
      <c r="AP482" s="3" t="s">
        <v>51</v>
      </c>
    </row>
    <row r="483" spans="1:42" s="1" customFormat="1" x14ac:dyDescent="0.25">
      <c r="A483" s="24" t="s">
        <v>741</v>
      </c>
      <c r="B483" s="2">
        <v>44845</v>
      </c>
      <c r="C483" s="3" t="s">
        <v>807</v>
      </c>
      <c r="D483" s="3" t="s">
        <v>47</v>
      </c>
      <c r="E483" s="3" t="s">
        <v>48</v>
      </c>
      <c r="F483" s="3" t="s">
        <v>542</v>
      </c>
      <c r="G483" s="3" t="s">
        <v>49</v>
      </c>
      <c r="H483" s="3" t="s">
        <v>543</v>
      </c>
      <c r="I483" s="9" t="s">
        <v>51</v>
      </c>
      <c r="J483" s="9" t="s">
        <v>51</v>
      </c>
      <c r="K483" s="9" t="s">
        <v>51</v>
      </c>
      <c r="L483" s="9" t="s">
        <v>51</v>
      </c>
      <c r="M483" s="9">
        <v>0</v>
      </c>
      <c r="N483" s="3" t="s">
        <v>51</v>
      </c>
      <c r="O483" s="3" t="s">
        <v>544</v>
      </c>
      <c r="P483" s="3" t="s">
        <v>545</v>
      </c>
      <c r="Q483" s="9">
        <v>34.7652</v>
      </c>
      <c r="R483" s="9">
        <v>0</v>
      </c>
      <c r="S483" s="9">
        <v>0</v>
      </c>
      <c r="T483" s="9">
        <v>29.97</v>
      </c>
      <c r="U483" s="3" t="s">
        <v>54</v>
      </c>
      <c r="V483" s="9">
        <f t="shared" si="33"/>
        <v>4.7952000000000004</v>
      </c>
      <c r="W483" s="9">
        <v>0</v>
      </c>
      <c r="X483" s="3" t="s">
        <v>53</v>
      </c>
      <c r="Y483" s="9">
        <f t="shared" si="34"/>
        <v>0</v>
      </c>
      <c r="Z483" s="9">
        <v>0</v>
      </c>
      <c r="AA483" s="3" t="s">
        <v>53</v>
      </c>
      <c r="AB483" s="9">
        <v>0</v>
      </c>
      <c r="AC483" s="9">
        <v>0</v>
      </c>
      <c r="AD483" s="3" t="s">
        <v>53</v>
      </c>
      <c r="AE483" s="9">
        <v>0</v>
      </c>
      <c r="AF483" s="3">
        <v>0</v>
      </c>
      <c r="AG483" s="3" t="s">
        <v>53</v>
      </c>
      <c r="AH483" s="9">
        <v>0</v>
      </c>
      <c r="AI483" s="9">
        <v>0</v>
      </c>
      <c r="AJ483" s="3" t="s">
        <v>53</v>
      </c>
      <c r="AK483" s="9">
        <v>0</v>
      </c>
      <c r="AL483" s="9">
        <v>0</v>
      </c>
      <c r="AM483" s="18" t="s">
        <v>51</v>
      </c>
      <c r="AN483" s="3" t="s">
        <v>51</v>
      </c>
      <c r="AO483" s="18" t="s">
        <v>51</v>
      </c>
      <c r="AP483" s="3" t="s">
        <v>51</v>
      </c>
    </row>
    <row r="484" spans="1:42" s="1" customFormat="1" x14ac:dyDescent="0.25">
      <c r="A484" s="24" t="s">
        <v>746</v>
      </c>
      <c r="B484" s="2">
        <v>44845</v>
      </c>
      <c r="C484" s="3" t="s">
        <v>807</v>
      </c>
      <c r="D484" s="3" t="s">
        <v>47</v>
      </c>
      <c r="E484" s="3" t="s">
        <v>48</v>
      </c>
      <c r="F484" s="3" t="s">
        <v>542</v>
      </c>
      <c r="G484" s="3" t="s">
        <v>49</v>
      </c>
      <c r="H484" s="3" t="s">
        <v>547</v>
      </c>
      <c r="I484" s="9" t="s">
        <v>51</v>
      </c>
      <c r="J484" s="9" t="s">
        <v>51</v>
      </c>
      <c r="K484" s="9" t="s">
        <v>51</v>
      </c>
      <c r="L484" s="9" t="s">
        <v>51</v>
      </c>
      <c r="M484" s="9">
        <v>0</v>
      </c>
      <c r="N484" s="3" t="s">
        <v>51</v>
      </c>
      <c r="O484" s="3" t="s">
        <v>52</v>
      </c>
      <c r="P484" s="3" t="s">
        <v>51</v>
      </c>
      <c r="Q484" s="9">
        <v>10459.497249999995</v>
      </c>
      <c r="R484" s="9">
        <v>0</v>
      </c>
      <c r="S484" s="9">
        <v>7687.1857499999987</v>
      </c>
      <c r="T484" s="9">
        <v>0</v>
      </c>
      <c r="U484" s="3" t="s">
        <v>53</v>
      </c>
      <c r="V484" s="9">
        <f t="shared" si="33"/>
        <v>0</v>
      </c>
      <c r="W484" s="9">
        <v>2389.9235999999987</v>
      </c>
      <c r="X484" s="3" t="s">
        <v>53</v>
      </c>
      <c r="Y484" s="9">
        <f t="shared" si="34"/>
        <v>382.3877759999998</v>
      </c>
      <c r="Z484" s="9">
        <v>0</v>
      </c>
      <c r="AA484" s="3" t="s">
        <v>53</v>
      </c>
      <c r="AB484" s="9">
        <v>0</v>
      </c>
      <c r="AC484" s="9">
        <v>0</v>
      </c>
      <c r="AD484" s="3" t="s">
        <v>53</v>
      </c>
      <c r="AE484" s="9">
        <v>0</v>
      </c>
      <c r="AF484" s="3">
        <v>0</v>
      </c>
      <c r="AG484" s="3" t="s">
        <v>53</v>
      </c>
      <c r="AH484" s="9">
        <v>0</v>
      </c>
      <c r="AI484" s="9">
        <v>0</v>
      </c>
      <c r="AJ484" s="3" t="s">
        <v>53</v>
      </c>
      <c r="AK484" s="9">
        <v>0</v>
      </c>
      <c r="AL484" s="9">
        <v>0</v>
      </c>
      <c r="AM484" s="18" t="s">
        <v>51</v>
      </c>
      <c r="AN484" s="3" t="s">
        <v>51</v>
      </c>
      <c r="AO484" s="18" t="s">
        <v>51</v>
      </c>
      <c r="AP484" s="3" t="s">
        <v>51</v>
      </c>
    </row>
    <row r="485" spans="1:42" s="1" customFormat="1" x14ac:dyDescent="0.25">
      <c r="A485" s="24" t="s">
        <v>748</v>
      </c>
      <c r="B485" s="2">
        <v>44845</v>
      </c>
      <c r="C485" s="3" t="s">
        <v>807</v>
      </c>
      <c r="D485" s="3" t="s">
        <v>47</v>
      </c>
      <c r="E485" s="3" t="s">
        <v>48</v>
      </c>
      <c r="F485" s="3" t="s">
        <v>542</v>
      </c>
      <c r="G485" s="3" t="s">
        <v>63</v>
      </c>
      <c r="H485" s="3" t="s">
        <v>51</v>
      </c>
      <c r="I485" s="9" t="s">
        <v>549</v>
      </c>
      <c r="J485" s="9" t="s">
        <v>51</v>
      </c>
      <c r="K485" s="9" t="s">
        <v>550</v>
      </c>
      <c r="L485" s="9" t="s">
        <v>538</v>
      </c>
      <c r="M485" s="9">
        <v>55.47</v>
      </c>
      <c r="N485" s="3" t="s">
        <v>66</v>
      </c>
      <c r="O485" s="3" t="s">
        <v>551</v>
      </c>
      <c r="P485" s="3" t="s">
        <v>552</v>
      </c>
      <c r="Q485" s="9">
        <v>-17.844750000000001</v>
      </c>
      <c r="R485" s="9">
        <v>0</v>
      </c>
      <c r="S485" s="9">
        <v>-17.844750000000001</v>
      </c>
      <c r="T485" s="9">
        <v>0</v>
      </c>
      <c r="U485" s="3" t="s">
        <v>53</v>
      </c>
      <c r="V485" s="9">
        <f t="shared" si="33"/>
        <v>0</v>
      </c>
      <c r="W485" s="9">
        <v>0</v>
      </c>
      <c r="X485" s="3" t="s">
        <v>53</v>
      </c>
      <c r="Y485" s="9">
        <f t="shared" si="34"/>
        <v>0</v>
      </c>
      <c r="Z485" s="9">
        <v>0</v>
      </c>
      <c r="AA485" s="3" t="s">
        <v>53</v>
      </c>
      <c r="AB485" s="9">
        <v>0</v>
      </c>
      <c r="AC485" s="9">
        <v>0</v>
      </c>
      <c r="AD485" s="3" t="s">
        <v>53</v>
      </c>
      <c r="AE485" s="9">
        <v>0</v>
      </c>
      <c r="AF485" s="3">
        <v>0</v>
      </c>
      <c r="AG485" s="3" t="s">
        <v>53</v>
      </c>
      <c r="AH485" s="9">
        <v>0</v>
      </c>
      <c r="AI485" s="9">
        <v>0</v>
      </c>
      <c r="AJ485" s="3" t="s">
        <v>53</v>
      </c>
      <c r="AK485" s="9">
        <v>0</v>
      </c>
      <c r="AL485" s="9">
        <v>0</v>
      </c>
      <c r="AM485" s="18" t="s">
        <v>51</v>
      </c>
      <c r="AN485" s="3" t="s">
        <v>51</v>
      </c>
      <c r="AO485" s="18" t="s">
        <v>51</v>
      </c>
      <c r="AP485" s="3" t="s">
        <v>51</v>
      </c>
    </row>
    <row r="486" spans="1:42" s="27" customFormat="1" x14ac:dyDescent="0.25">
      <c r="A486" s="24" t="s">
        <v>753</v>
      </c>
      <c r="B486" s="28">
        <v>44845</v>
      </c>
      <c r="C486" s="24" t="s">
        <v>1350</v>
      </c>
      <c r="D486" s="24" t="s">
        <v>47</v>
      </c>
      <c r="E486" s="24" t="s">
        <v>1351</v>
      </c>
      <c r="F486" s="24" t="s">
        <v>1513</v>
      </c>
      <c r="G486" s="24" t="s">
        <v>49</v>
      </c>
      <c r="H486" s="24" t="s">
        <v>1520</v>
      </c>
      <c r="I486" s="26" t="s">
        <v>51</v>
      </c>
      <c r="J486" s="26" t="s">
        <v>51</v>
      </c>
      <c r="K486" s="26" t="s">
        <v>51</v>
      </c>
      <c r="L486" s="26" t="s">
        <v>51</v>
      </c>
      <c r="M486" s="26">
        <v>0</v>
      </c>
      <c r="N486" s="24" t="s">
        <v>51</v>
      </c>
      <c r="O486" s="24" t="s">
        <v>52</v>
      </c>
      <c r="P486" s="24" t="s">
        <v>51</v>
      </c>
      <c r="Q486" s="26">
        <f t="shared" ref="Q486:Q492" si="35">+S486+T486+V486+W486+Y486+Z486+AB486+AC486+AE486</f>
        <v>7054.4194220000008</v>
      </c>
      <c r="R486" s="26">
        <v>0</v>
      </c>
      <c r="S486" s="26">
        <v>5234.7834500000017</v>
      </c>
      <c r="T486" s="26">
        <v>0</v>
      </c>
      <c r="U486" s="24" t="s">
        <v>53</v>
      </c>
      <c r="V486" s="9">
        <f t="shared" si="33"/>
        <v>0</v>
      </c>
      <c r="W486" s="26">
        <v>1568.6516999999997</v>
      </c>
      <c r="X486" s="24" t="s">
        <v>53</v>
      </c>
      <c r="Y486" s="9">
        <f t="shared" si="34"/>
        <v>250.98427199999995</v>
      </c>
      <c r="Z486" s="26">
        <v>0</v>
      </c>
      <c r="AA486" s="24" t="s">
        <v>53</v>
      </c>
      <c r="AB486" s="26">
        <v>0</v>
      </c>
      <c r="AC486" s="26">
        <v>0</v>
      </c>
      <c r="AD486" s="24" t="s">
        <v>53</v>
      </c>
      <c r="AE486" s="26">
        <v>0</v>
      </c>
      <c r="AF486" s="24">
        <v>0</v>
      </c>
      <c r="AG486" s="24" t="s">
        <v>53</v>
      </c>
      <c r="AH486" s="26">
        <v>0</v>
      </c>
      <c r="AI486" s="26">
        <v>0</v>
      </c>
      <c r="AJ486" s="24" t="s">
        <v>53</v>
      </c>
      <c r="AK486" s="26">
        <v>0</v>
      </c>
      <c r="AL486" s="26">
        <v>0</v>
      </c>
      <c r="AM486" s="25" t="s">
        <v>51</v>
      </c>
      <c r="AN486" s="24" t="s">
        <v>51</v>
      </c>
      <c r="AO486" s="25" t="s">
        <v>51</v>
      </c>
      <c r="AP486" s="24" t="s">
        <v>51</v>
      </c>
    </row>
    <row r="487" spans="1:42" s="27" customFormat="1" x14ac:dyDescent="0.25">
      <c r="A487" s="24" t="s">
        <v>755</v>
      </c>
      <c r="B487" s="28">
        <v>44845</v>
      </c>
      <c r="C487" s="24" t="s">
        <v>1350</v>
      </c>
      <c r="D487" s="24" t="s">
        <v>47</v>
      </c>
      <c r="E487" s="24" t="s">
        <v>1351</v>
      </c>
      <c r="F487" s="24" t="s">
        <v>1513</v>
      </c>
      <c r="G487" s="24" t="s">
        <v>49</v>
      </c>
      <c r="H487" s="24" t="s">
        <v>1521</v>
      </c>
      <c r="I487" s="26" t="s">
        <v>51</v>
      </c>
      <c r="J487" s="26" t="s">
        <v>51</v>
      </c>
      <c r="K487" s="26" t="s">
        <v>51</v>
      </c>
      <c r="L487" s="26" t="s">
        <v>51</v>
      </c>
      <c r="M487" s="26">
        <v>0</v>
      </c>
      <c r="N487" s="24" t="s">
        <v>51</v>
      </c>
      <c r="O487" s="24" t="s">
        <v>52</v>
      </c>
      <c r="P487" s="24" t="s">
        <v>51</v>
      </c>
      <c r="Q487" s="26">
        <f t="shared" si="35"/>
        <v>3019.4151579999984</v>
      </c>
      <c r="R487" s="26">
        <v>0</v>
      </c>
      <c r="S487" s="26">
        <v>2112.1239999999989</v>
      </c>
      <c r="T487" s="26">
        <v>0</v>
      </c>
      <c r="U487" s="24" t="s">
        <v>53</v>
      </c>
      <c r="V487" s="9">
        <f t="shared" si="33"/>
        <v>0</v>
      </c>
      <c r="W487" s="26">
        <v>782.14754999999991</v>
      </c>
      <c r="X487" s="24" t="s">
        <v>54</v>
      </c>
      <c r="Y487" s="9">
        <f t="shared" si="34"/>
        <v>125.14360799999999</v>
      </c>
      <c r="Z487" s="26">
        <v>0</v>
      </c>
      <c r="AA487" s="24" t="s">
        <v>53</v>
      </c>
      <c r="AB487" s="26">
        <v>0</v>
      </c>
      <c r="AC487" s="26">
        <v>0</v>
      </c>
      <c r="AD487" s="24" t="s">
        <v>53</v>
      </c>
      <c r="AE487" s="26">
        <v>0</v>
      </c>
      <c r="AF487" s="24">
        <v>0</v>
      </c>
      <c r="AG487" s="24" t="s">
        <v>53</v>
      </c>
      <c r="AH487" s="26">
        <v>0</v>
      </c>
      <c r="AI487" s="26">
        <v>0</v>
      </c>
      <c r="AJ487" s="24" t="s">
        <v>53</v>
      </c>
      <c r="AK487" s="26">
        <v>0</v>
      </c>
      <c r="AL487" s="26">
        <v>0</v>
      </c>
      <c r="AM487" s="25" t="s">
        <v>51</v>
      </c>
      <c r="AN487" s="24" t="s">
        <v>51</v>
      </c>
      <c r="AO487" s="25" t="s">
        <v>51</v>
      </c>
      <c r="AP487" s="24" t="s">
        <v>51</v>
      </c>
    </row>
    <row r="488" spans="1:42" s="27" customFormat="1" x14ac:dyDescent="0.25">
      <c r="A488" s="24" t="s">
        <v>759</v>
      </c>
      <c r="B488" s="28">
        <v>44845</v>
      </c>
      <c r="C488" s="24" t="s">
        <v>1350</v>
      </c>
      <c r="D488" s="24" t="s">
        <v>47</v>
      </c>
      <c r="E488" s="24" t="s">
        <v>1351</v>
      </c>
      <c r="F488" s="24" t="s">
        <v>1513</v>
      </c>
      <c r="G488" s="24" t="s">
        <v>49</v>
      </c>
      <c r="H488" s="24" t="s">
        <v>1522</v>
      </c>
      <c r="I488" s="26" t="s">
        <v>51</v>
      </c>
      <c r="J488" s="26" t="s">
        <v>51</v>
      </c>
      <c r="K488" s="26" t="s">
        <v>51</v>
      </c>
      <c r="L488" s="26" t="s">
        <v>51</v>
      </c>
      <c r="M488" s="26">
        <v>0</v>
      </c>
      <c r="N488" s="24" t="s">
        <v>51</v>
      </c>
      <c r="O488" s="24" t="s">
        <v>1523</v>
      </c>
      <c r="P488" s="24" t="s">
        <v>1524</v>
      </c>
      <c r="Q488" s="26">
        <f t="shared" si="35"/>
        <v>63.731200000000001</v>
      </c>
      <c r="R488" s="26">
        <v>0</v>
      </c>
      <c r="S488" s="26">
        <v>49.44</v>
      </c>
      <c r="T488" s="26">
        <v>0</v>
      </c>
      <c r="U488" s="24" t="s">
        <v>53</v>
      </c>
      <c r="V488" s="9">
        <f t="shared" si="33"/>
        <v>0</v>
      </c>
      <c r="W488" s="26">
        <v>12.32</v>
      </c>
      <c r="X488" s="24" t="s">
        <v>54</v>
      </c>
      <c r="Y488" s="9">
        <f t="shared" si="34"/>
        <v>1.9712000000000001</v>
      </c>
      <c r="Z488" s="26">
        <v>0</v>
      </c>
      <c r="AA488" s="24" t="s">
        <v>53</v>
      </c>
      <c r="AB488" s="26">
        <v>0</v>
      </c>
      <c r="AC488" s="26">
        <v>0</v>
      </c>
      <c r="AD488" s="24" t="s">
        <v>53</v>
      </c>
      <c r="AE488" s="26">
        <v>0</v>
      </c>
      <c r="AF488" s="24">
        <v>0</v>
      </c>
      <c r="AG488" s="24" t="s">
        <v>53</v>
      </c>
      <c r="AH488" s="26">
        <v>0</v>
      </c>
      <c r="AI488" s="26">
        <v>0</v>
      </c>
      <c r="AJ488" s="24" t="s">
        <v>53</v>
      </c>
      <c r="AK488" s="26">
        <v>0</v>
      </c>
      <c r="AL488" s="26">
        <v>0</v>
      </c>
      <c r="AM488" s="25" t="s">
        <v>51</v>
      </c>
      <c r="AN488" s="24" t="s">
        <v>51</v>
      </c>
      <c r="AO488" s="25" t="s">
        <v>51</v>
      </c>
      <c r="AP488" s="24" t="s">
        <v>51</v>
      </c>
    </row>
    <row r="489" spans="1:42" s="27" customFormat="1" x14ac:dyDescent="0.25">
      <c r="A489" s="24" t="s">
        <v>761</v>
      </c>
      <c r="B489" s="28">
        <v>44845</v>
      </c>
      <c r="C489" s="24" t="s">
        <v>808</v>
      </c>
      <c r="D489" s="24" t="s">
        <v>935</v>
      </c>
      <c r="E489" s="24" t="s">
        <v>936</v>
      </c>
      <c r="F489" s="24" t="s">
        <v>1083</v>
      </c>
      <c r="G489" s="24" t="s">
        <v>49</v>
      </c>
      <c r="H489" s="24" t="s">
        <v>1084</v>
      </c>
      <c r="I489" s="26" t="s">
        <v>51</v>
      </c>
      <c r="J489" s="26" t="s">
        <v>51</v>
      </c>
      <c r="K489" s="26" t="s">
        <v>51</v>
      </c>
      <c r="L489" s="26" t="s">
        <v>51</v>
      </c>
      <c r="M489" s="26">
        <v>0</v>
      </c>
      <c r="N489" s="24" t="s">
        <v>51</v>
      </c>
      <c r="O489" s="24" t="s">
        <v>52</v>
      </c>
      <c r="P489" s="24" t="s">
        <v>51</v>
      </c>
      <c r="Q489" s="26">
        <f t="shared" si="35"/>
        <v>3606.9323460000001</v>
      </c>
      <c r="R489" s="26">
        <v>0</v>
      </c>
      <c r="S489" s="26">
        <v>3146.0012999999999</v>
      </c>
      <c r="T489" s="26">
        <v>0</v>
      </c>
      <c r="U489" s="24" t="s">
        <v>53</v>
      </c>
      <c r="V489" s="9">
        <f t="shared" si="33"/>
        <v>0</v>
      </c>
      <c r="W489" s="26">
        <v>397.35435000000007</v>
      </c>
      <c r="X489" s="24" t="s">
        <v>53</v>
      </c>
      <c r="Y489" s="9">
        <f t="shared" si="34"/>
        <v>63.576696000000013</v>
      </c>
      <c r="Z489" s="26">
        <v>0</v>
      </c>
      <c r="AA489" s="24" t="s">
        <v>53</v>
      </c>
      <c r="AB489" s="26">
        <v>0</v>
      </c>
      <c r="AC489" s="26">
        <v>0</v>
      </c>
      <c r="AD489" s="24" t="s">
        <v>53</v>
      </c>
      <c r="AE489" s="26">
        <v>0</v>
      </c>
      <c r="AF489" s="24">
        <v>0</v>
      </c>
      <c r="AG489" s="24" t="s">
        <v>53</v>
      </c>
      <c r="AH489" s="26">
        <v>0</v>
      </c>
      <c r="AI489" s="26">
        <v>0</v>
      </c>
      <c r="AJ489" s="24" t="s">
        <v>53</v>
      </c>
      <c r="AK489" s="26">
        <v>0</v>
      </c>
      <c r="AL489" s="26">
        <v>0</v>
      </c>
      <c r="AM489" s="25" t="s">
        <v>51</v>
      </c>
      <c r="AN489" s="24" t="s">
        <v>51</v>
      </c>
      <c r="AO489" s="25" t="s">
        <v>51</v>
      </c>
      <c r="AP489" s="24" t="s">
        <v>51</v>
      </c>
    </row>
    <row r="490" spans="1:42" s="27" customFormat="1" x14ac:dyDescent="0.25">
      <c r="A490" s="24" t="s">
        <v>765</v>
      </c>
      <c r="B490" s="28">
        <v>44845</v>
      </c>
      <c r="C490" s="24" t="s">
        <v>1350</v>
      </c>
      <c r="D490" s="24" t="s">
        <v>935</v>
      </c>
      <c r="E490" s="24" t="s">
        <v>1354</v>
      </c>
      <c r="F490" s="24" t="s">
        <v>1525</v>
      </c>
      <c r="G490" s="24" t="s">
        <v>49</v>
      </c>
      <c r="H490" s="24" t="s">
        <v>1526</v>
      </c>
      <c r="I490" s="26" t="s">
        <v>51</v>
      </c>
      <c r="J490" s="26" t="s">
        <v>51</v>
      </c>
      <c r="K490" s="26" t="s">
        <v>51</v>
      </c>
      <c r="L490" s="26" t="s">
        <v>51</v>
      </c>
      <c r="M490" s="26">
        <v>0</v>
      </c>
      <c r="N490" s="24" t="s">
        <v>51</v>
      </c>
      <c r="O490" s="24" t="s">
        <v>52</v>
      </c>
      <c r="P490" s="24" t="s">
        <v>51</v>
      </c>
      <c r="Q490" s="26">
        <f t="shared" si="35"/>
        <v>6156.3200519999991</v>
      </c>
      <c r="R490" s="26">
        <v>0</v>
      </c>
      <c r="S490" s="26">
        <v>4920.1953999999996</v>
      </c>
      <c r="T490" s="26">
        <v>0</v>
      </c>
      <c r="U490" s="24" t="s">
        <v>53</v>
      </c>
      <c r="V490" s="9">
        <f t="shared" si="33"/>
        <v>0</v>
      </c>
      <c r="W490" s="26">
        <v>1065.6246999999998</v>
      </c>
      <c r="X490" s="24" t="s">
        <v>54</v>
      </c>
      <c r="Y490" s="9">
        <f t="shared" si="34"/>
        <v>170.49995199999998</v>
      </c>
      <c r="Z490" s="26">
        <v>0</v>
      </c>
      <c r="AA490" s="24" t="s">
        <v>53</v>
      </c>
      <c r="AB490" s="26">
        <v>0</v>
      </c>
      <c r="AC490" s="26">
        <v>0</v>
      </c>
      <c r="AD490" s="24" t="s">
        <v>53</v>
      </c>
      <c r="AE490" s="26">
        <v>0</v>
      </c>
      <c r="AF490" s="24">
        <v>0</v>
      </c>
      <c r="AG490" s="24" t="s">
        <v>53</v>
      </c>
      <c r="AH490" s="26">
        <v>0</v>
      </c>
      <c r="AI490" s="26">
        <v>0</v>
      </c>
      <c r="AJ490" s="24" t="s">
        <v>53</v>
      </c>
      <c r="AK490" s="26">
        <v>0</v>
      </c>
      <c r="AL490" s="26">
        <v>0</v>
      </c>
      <c r="AM490" s="25" t="s">
        <v>51</v>
      </c>
      <c r="AN490" s="24" t="s">
        <v>51</v>
      </c>
      <c r="AO490" s="25" t="s">
        <v>51</v>
      </c>
      <c r="AP490" s="24" t="s">
        <v>51</v>
      </c>
    </row>
    <row r="491" spans="1:42" s="27" customFormat="1" x14ac:dyDescent="0.25">
      <c r="A491" s="24" t="s">
        <v>767</v>
      </c>
      <c r="B491" s="28">
        <v>44845</v>
      </c>
      <c r="C491" s="24" t="s">
        <v>1596</v>
      </c>
      <c r="D491" s="24" t="s">
        <v>935</v>
      </c>
      <c r="E491" s="24" t="s">
        <v>1600</v>
      </c>
      <c r="F491" s="24" t="s">
        <v>1881</v>
      </c>
      <c r="G491" s="24" t="s">
        <v>49</v>
      </c>
      <c r="H491" s="24" t="s">
        <v>1884</v>
      </c>
      <c r="I491" s="26" t="s">
        <v>51</v>
      </c>
      <c r="J491" s="26" t="s">
        <v>51</v>
      </c>
      <c r="K491" s="26" t="s">
        <v>51</v>
      </c>
      <c r="L491" s="26" t="s">
        <v>51</v>
      </c>
      <c r="M491" s="26">
        <v>0</v>
      </c>
      <c r="N491" s="24" t="s">
        <v>51</v>
      </c>
      <c r="O491" s="24" t="s">
        <v>52</v>
      </c>
      <c r="P491" s="24" t="s">
        <v>51</v>
      </c>
      <c r="Q491" s="26">
        <f t="shared" si="35"/>
        <v>3419.8509000000004</v>
      </c>
      <c r="R491" s="26">
        <v>0</v>
      </c>
      <c r="S491" s="26">
        <v>2082.86535</v>
      </c>
      <c r="T491" s="26">
        <v>0</v>
      </c>
      <c r="U491" s="24" t="s">
        <v>53</v>
      </c>
      <c r="V491" s="9">
        <f t="shared" si="33"/>
        <v>0</v>
      </c>
      <c r="W491" s="26">
        <v>1152.5737500000002</v>
      </c>
      <c r="X491" s="24" t="s">
        <v>53</v>
      </c>
      <c r="Y491" s="9">
        <f t="shared" si="34"/>
        <v>184.41180000000006</v>
      </c>
      <c r="Z491" s="26">
        <v>0</v>
      </c>
      <c r="AA491" s="24" t="s">
        <v>53</v>
      </c>
      <c r="AB491" s="26">
        <v>0</v>
      </c>
      <c r="AC491" s="26">
        <v>0</v>
      </c>
      <c r="AD491" s="24" t="s">
        <v>53</v>
      </c>
      <c r="AE491" s="26">
        <v>0</v>
      </c>
      <c r="AF491" s="24">
        <v>0</v>
      </c>
      <c r="AG491" s="24" t="s">
        <v>53</v>
      </c>
      <c r="AH491" s="26">
        <v>0</v>
      </c>
      <c r="AI491" s="26">
        <v>0</v>
      </c>
      <c r="AJ491" s="24" t="s">
        <v>53</v>
      </c>
      <c r="AK491" s="26">
        <v>0</v>
      </c>
      <c r="AL491" s="26">
        <v>0</v>
      </c>
      <c r="AM491" s="25" t="s">
        <v>51</v>
      </c>
      <c r="AN491" s="24" t="s">
        <v>51</v>
      </c>
      <c r="AO491" s="25" t="s">
        <v>51</v>
      </c>
      <c r="AP491" s="24" t="s">
        <v>51</v>
      </c>
    </row>
    <row r="492" spans="1:42" s="27" customFormat="1" x14ac:dyDescent="0.25">
      <c r="A492" s="24" t="s">
        <v>771</v>
      </c>
      <c r="B492" s="28">
        <v>44845</v>
      </c>
      <c r="C492" s="24" t="s">
        <v>1596</v>
      </c>
      <c r="D492" s="24" t="s">
        <v>935</v>
      </c>
      <c r="E492" s="24" t="s">
        <v>1600</v>
      </c>
      <c r="F492" s="24" t="s">
        <v>1881</v>
      </c>
      <c r="G492" s="24" t="s">
        <v>63</v>
      </c>
      <c r="H492" s="24" t="s">
        <v>51</v>
      </c>
      <c r="I492" s="26" t="s">
        <v>1885</v>
      </c>
      <c r="J492" s="26" t="s">
        <v>51</v>
      </c>
      <c r="K492" s="26" t="s">
        <v>1886</v>
      </c>
      <c r="L492" s="26" t="s">
        <v>1883</v>
      </c>
      <c r="M492" s="26">
        <v>6.04</v>
      </c>
      <c r="N492" s="24" t="s">
        <v>66</v>
      </c>
      <c r="O492" s="24" t="s">
        <v>1887</v>
      </c>
      <c r="P492" s="24" t="s">
        <v>1888</v>
      </c>
      <c r="Q492" s="26">
        <f t="shared" si="35"/>
        <v>-4.5975999999999999</v>
      </c>
      <c r="R492" s="26">
        <v>0</v>
      </c>
      <c r="S492" s="26">
        <v>-4.5975999999999999</v>
      </c>
      <c r="T492" s="26">
        <v>0</v>
      </c>
      <c r="U492" s="24" t="s">
        <v>53</v>
      </c>
      <c r="V492" s="9">
        <f t="shared" si="33"/>
        <v>0</v>
      </c>
      <c r="W492" s="26">
        <v>0</v>
      </c>
      <c r="X492" s="24" t="s">
        <v>53</v>
      </c>
      <c r="Y492" s="9">
        <f t="shared" si="34"/>
        <v>0</v>
      </c>
      <c r="Z492" s="26">
        <v>0</v>
      </c>
      <c r="AA492" s="24" t="s">
        <v>53</v>
      </c>
      <c r="AB492" s="26">
        <v>0</v>
      </c>
      <c r="AC492" s="26">
        <v>0</v>
      </c>
      <c r="AD492" s="24" t="s">
        <v>53</v>
      </c>
      <c r="AE492" s="26">
        <v>0</v>
      </c>
      <c r="AF492" s="24">
        <v>0</v>
      </c>
      <c r="AG492" s="24" t="s">
        <v>53</v>
      </c>
      <c r="AH492" s="26">
        <v>0</v>
      </c>
      <c r="AI492" s="26">
        <v>0</v>
      </c>
      <c r="AJ492" s="24" t="s">
        <v>53</v>
      </c>
      <c r="AK492" s="26">
        <v>0</v>
      </c>
      <c r="AL492" s="26">
        <v>0</v>
      </c>
      <c r="AM492" s="25" t="s">
        <v>51</v>
      </c>
      <c r="AN492" s="24" t="s">
        <v>51</v>
      </c>
      <c r="AO492" s="25" t="s">
        <v>51</v>
      </c>
      <c r="AP492" s="24" t="s">
        <v>51</v>
      </c>
    </row>
    <row r="493" spans="1:42" s="1" customFormat="1" x14ac:dyDescent="0.25">
      <c r="A493" s="24" t="s">
        <v>773</v>
      </c>
      <c r="B493" s="2">
        <v>44845</v>
      </c>
      <c r="C493" s="3" t="s">
        <v>808</v>
      </c>
      <c r="D493" s="3" t="s">
        <v>90</v>
      </c>
      <c r="E493" s="3" t="s">
        <v>97</v>
      </c>
      <c r="F493" s="3" t="s">
        <v>877</v>
      </c>
      <c r="G493" s="3" t="s">
        <v>49</v>
      </c>
      <c r="H493" s="3" t="s">
        <v>560</v>
      </c>
      <c r="I493" s="9" t="s">
        <v>51</v>
      </c>
      <c r="J493" s="9" t="s">
        <v>51</v>
      </c>
      <c r="K493" s="9" t="s">
        <v>51</v>
      </c>
      <c r="L493" s="9" t="s">
        <v>51</v>
      </c>
      <c r="M493" s="9">
        <v>0</v>
      </c>
      <c r="N493" s="3" t="s">
        <v>51</v>
      </c>
      <c r="O493" s="3" t="s">
        <v>52</v>
      </c>
      <c r="P493" s="3" t="s">
        <v>51</v>
      </c>
      <c r="Q493" s="9">
        <v>8818.6276500000004</v>
      </c>
      <c r="R493" s="9">
        <v>0</v>
      </c>
      <c r="S493" s="9">
        <v>6616.6980000000003</v>
      </c>
      <c r="T493" s="9">
        <v>0</v>
      </c>
      <c r="U493" s="3" t="s">
        <v>53</v>
      </c>
      <c r="V493" s="9">
        <f t="shared" si="33"/>
        <v>0</v>
      </c>
      <c r="W493" s="9">
        <v>1898.2153500000002</v>
      </c>
      <c r="X493" s="3" t="s">
        <v>54</v>
      </c>
      <c r="Y493" s="9">
        <f t="shared" si="34"/>
        <v>303.71445600000004</v>
      </c>
      <c r="Z493" s="9">
        <v>0</v>
      </c>
      <c r="AA493" s="3" t="s">
        <v>53</v>
      </c>
      <c r="AB493" s="9">
        <v>0</v>
      </c>
      <c r="AC493" s="9">
        <v>0</v>
      </c>
      <c r="AD493" s="3" t="s">
        <v>53</v>
      </c>
      <c r="AE493" s="9">
        <v>0</v>
      </c>
      <c r="AF493" s="3">
        <v>0</v>
      </c>
      <c r="AG493" s="3" t="s">
        <v>53</v>
      </c>
      <c r="AH493" s="9">
        <v>0</v>
      </c>
      <c r="AI493" s="9">
        <v>0</v>
      </c>
      <c r="AJ493" s="3" t="s">
        <v>53</v>
      </c>
      <c r="AK493" s="9">
        <v>0</v>
      </c>
      <c r="AL493" s="9">
        <v>0</v>
      </c>
      <c r="AM493" s="18" t="s">
        <v>51</v>
      </c>
      <c r="AN493" s="3" t="s">
        <v>51</v>
      </c>
      <c r="AO493" s="18" t="s">
        <v>51</v>
      </c>
      <c r="AP493" s="3" t="s">
        <v>51</v>
      </c>
    </row>
    <row r="494" spans="1:42" s="27" customFormat="1" x14ac:dyDescent="0.25">
      <c r="A494" s="24" t="s">
        <v>775</v>
      </c>
      <c r="B494" s="28">
        <v>44845</v>
      </c>
      <c r="C494" s="24" t="s">
        <v>1350</v>
      </c>
      <c r="D494" s="24" t="s">
        <v>90</v>
      </c>
      <c r="E494" s="24" t="s">
        <v>1361</v>
      </c>
      <c r="F494" s="24" t="s">
        <v>1355</v>
      </c>
      <c r="G494" s="24" t="s">
        <v>49</v>
      </c>
      <c r="H494" s="24" t="s">
        <v>1527</v>
      </c>
      <c r="I494" s="26" t="s">
        <v>51</v>
      </c>
      <c r="J494" s="26" t="s">
        <v>51</v>
      </c>
      <c r="K494" s="26" t="s">
        <v>51</v>
      </c>
      <c r="L494" s="26" t="s">
        <v>51</v>
      </c>
      <c r="M494" s="26">
        <v>0</v>
      </c>
      <c r="N494" s="24" t="s">
        <v>51</v>
      </c>
      <c r="O494" s="24" t="s">
        <v>52</v>
      </c>
      <c r="P494" s="24" t="s">
        <v>51</v>
      </c>
      <c r="Q494" s="26">
        <f t="shared" ref="Q494:Q503" si="36">+S494+T494+V494+W494+Y494+Z494+AB494+AC494+AE494</f>
        <v>10187.039559999999</v>
      </c>
      <c r="R494" s="26">
        <v>0</v>
      </c>
      <c r="S494" s="26">
        <v>7711.32</v>
      </c>
      <c r="T494" s="26">
        <v>0</v>
      </c>
      <c r="U494" s="24" t="s">
        <v>53</v>
      </c>
      <c r="V494" s="9">
        <f t="shared" si="33"/>
        <v>0</v>
      </c>
      <c r="W494" s="26">
        <v>2134.241</v>
      </c>
      <c r="X494" s="24" t="s">
        <v>54</v>
      </c>
      <c r="Y494" s="9">
        <f t="shared" si="34"/>
        <v>341.47856000000002</v>
      </c>
      <c r="Z494" s="26">
        <v>0</v>
      </c>
      <c r="AA494" s="24" t="s">
        <v>53</v>
      </c>
      <c r="AB494" s="26">
        <v>0</v>
      </c>
      <c r="AC494" s="26">
        <v>0</v>
      </c>
      <c r="AD494" s="24" t="s">
        <v>53</v>
      </c>
      <c r="AE494" s="26">
        <v>0</v>
      </c>
      <c r="AF494" s="24">
        <v>0</v>
      </c>
      <c r="AG494" s="24" t="s">
        <v>53</v>
      </c>
      <c r="AH494" s="26">
        <v>0</v>
      </c>
      <c r="AI494" s="26">
        <v>0</v>
      </c>
      <c r="AJ494" s="24" t="s">
        <v>53</v>
      </c>
      <c r="AK494" s="26">
        <v>0</v>
      </c>
      <c r="AL494" s="26">
        <v>0</v>
      </c>
      <c r="AM494" s="25" t="s">
        <v>51</v>
      </c>
      <c r="AN494" s="24" t="s">
        <v>51</v>
      </c>
      <c r="AO494" s="25" t="s">
        <v>51</v>
      </c>
      <c r="AP494" s="24" t="s">
        <v>51</v>
      </c>
    </row>
    <row r="495" spans="1:42" s="27" customFormat="1" x14ac:dyDescent="0.25">
      <c r="A495" s="24" t="s">
        <v>780</v>
      </c>
      <c r="B495" s="28">
        <v>44845</v>
      </c>
      <c r="C495" s="24" t="s">
        <v>1596</v>
      </c>
      <c r="D495" s="24" t="s">
        <v>90</v>
      </c>
      <c r="E495" s="24" t="s">
        <v>1603</v>
      </c>
      <c r="F495" s="24" t="s">
        <v>1717</v>
      </c>
      <c r="G495" s="24" t="s">
        <v>49</v>
      </c>
      <c r="H495" s="24" t="s">
        <v>1889</v>
      </c>
      <c r="I495" s="26" t="s">
        <v>51</v>
      </c>
      <c r="J495" s="26" t="s">
        <v>51</v>
      </c>
      <c r="K495" s="26" t="s">
        <v>51</v>
      </c>
      <c r="L495" s="26" t="s">
        <v>51</v>
      </c>
      <c r="M495" s="26">
        <v>0</v>
      </c>
      <c r="N495" s="24" t="s">
        <v>51</v>
      </c>
      <c r="O495" s="24" t="s">
        <v>52</v>
      </c>
      <c r="P495" s="24" t="s">
        <v>51</v>
      </c>
      <c r="Q495" s="26">
        <f t="shared" si="36"/>
        <v>2137.9818320000004</v>
      </c>
      <c r="R495" s="26">
        <v>0</v>
      </c>
      <c r="S495" s="26">
        <v>1371.5696000000003</v>
      </c>
      <c r="T495" s="26">
        <v>0</v>
      </c>
      <c r="U495" s="24" t="s">
        <v>53</v>
      </c>
      <c r="V495" s="9">
        <f t="shared" si="33"/>
        <v>0</v>
      </c>
      <c r="W495" s="26">
        <v>660.70020000000011</v>
      </c>
      <c r="X495" s="24" t="s">
        <v>53</v>
      </c>
      <c r="Y495" s="9">
        <f t="shared" si="34"/>
        <v>105.71203200000002</v>
      </c>
      <c r="Z495" s="26">
        <v>0</v>
      </c>
      <c r="AA495" s="24" t="s">
        <v>53</v>
      </c>
      <c r="AB495" s="26">
        <v>0</v>
      </c>
      <c r="AC495" s="26">
        <v>0</v>
      </c>
      <c r="AD495" s="24" t="s">
        <v>53</v>
      </c>
      <c r="AE495" s="26">
        <v>0</v>
      </c>
      <c r="AF495" s="24">
        <v>0</v>
      </c>
      <c r="AG495" s="24" t="s">
        <v>53</v>
      </c>
      <c r="AH495" s="26">
        <v>0</v>
      </c>
      <c r="AI495" s="26">
        <v>0</v>
      </c>
      <c r="AJ495" s="24" t="s">
        <v>53</v>
      </c>
      <c r="AK495" s="26">
        <v>0</v>
      </c>
      <c r="AL495" s="26">
        <v>0</v>
      </c>
      <c r="AM495" s="25" t="s">
        <v>51</v>
      </c>
      <c r="AN495" s="24" t="s">
        <v>51</v>
      </c>
      <c r="AO495" s="25" t="s">
        <v>51</v>
      </c>
      <c r="AP495" s="24" t="s">
        <v>51</v>
      </c>
    </row>
    <row r="496" spans="1:42" s="27" customFormat="1" x14ac:dyDescent="0.25">
      <c r="A496" s="24" t="s">
        <v>2035</v>
      </c>
      <c r="B496" s="28">
        <v>44845</v>
      </c>
      <c r="C496" s="24" t="s">
        <v>1596</v>
      </c>
      <c r="D496" s="24" t="s">
        <v>90</v>
      </c>
      <c r="E496" s="24" t="s">
        <v>1603</v>
      </c>
      <c r="F496" s="24" t="s">
        <v>1717</v>
      </c>
      <c r="G496" s="24" t="s">
        <v>49</v>
      </c>
      <c r="H496" s="24" t="s">
        <v>1890</v>
      </c>
      <c r="I496" s="26" t="s">
        <v>51</v>
      </c>
      <c r="J496" s="26" t="s">
        <v>51</v>
      </c>
      <c r="K496" s="26" t="s">
        <v>51</v>
      </c>
      <c r="L496" s="26" t="s">
        <v>51</v>
      </c>
      <c r="M496" s="26">
        <v>0</v>
      </c>
      <c r="N496" s="24" t="s">
        <v>51</v>
      </c>
      <c r="O496" s="24" t="s">
        <v>1891</v>
      </c>
      <c r="P496" s="24" t="s">
        <v>1892</v>
      </c>
      <c r="Q496" s="26">
        <f t="shared" si="36"/>
        <v>16.100000000000001</v>
      </c>
      <c r="R496" s="26">
        <v>0</v>
      </c>
      <c r="S496" s="26">
        <v>16.100000000000001</v>
      </c>
      <c r="T496" s="26">
        <v>0</v>
      </c>
      <c r="U496" s="24" t="s">
        <v>53</v>
      </c>
      <c r="V496" s="9">
        <f t="shared" si="33"/>
        <v>0</v>
      </c>
      <c r="W496" s="26">
        <v>0</v>
      </c>
      <c r="X496" s="24" t="s">
        <v>53</v>
      </c>
      <c r="Y496" s="9">
        <f t="shared" si="34"/>
        <v>0</v>
      </c>
      <c r="Z496" s="26">
        <v>0</v>
      </c>
      <c r="AA496" s="24" t="s">
        <v>53</v>
      </c>
      <c r="AB496" s="26">
        <v>0</v>
      </c>
      <c r="AC496" s="26">
        <v>0</v>
      </c>
      <c r="AD496" s="24" t="s">
        <v>53</v>
      </c>
      <c r="AE496" s="26">
        <v>0</v>
      </c>
      <c r="AF496" s="24">
        <v>0</v>
      </c>
      <c r="AG496" s="24" t="s">
        <v>53</v>
      </c>
      <c r="AH496" s="26">
        <v>0</v>
      </c>
      <c r="AI496" s="26">
        <v>0</v>
      </c>
      <c r="AJ496" s="24" t="s">
        <v>53</v>
      </c>
      <c r="AK496" s="26">
        <v>0</v>
      </c>
      <c r="AL496" s="26">
        <v>0</v>
      </c>
      <c r="AM496" s="25" t="s">
        <v>51</v>
      </c>
      <c r="AN496" s="24" t="s">
        <v>51</v>
      </c>
      <c r="AO496" s="25" t="s">
        <v>51</v>
      </c>
      <c r="AP496" s="24" t="s">
        <v>51</v>
      </c>
    </row>
    <row r="497" spans="1:42" s="27" customFormat="1" x14ac:dyDescent="0.25">
      <c r="A497" s="24" t="s">
        <v>782</v>
      </c>
      <c r="B497" s="28">
        <v>44845</v>
      </c>
      <c r="C497" s="24" t="s">
        <v>1596</v>
      </c>
      <c r="D497" s="24" t="s">
        <v>90</v>
      </c>
      <c r="E497" s="24" t="s">
        <v>1603</v>
      </c>
      <c r="F497" s="24" t="s">
        <v>1717</v>
      </c>
      <c r="G497" s="24" t="s">
        <v>49</v>
      </c>
      <c r="H497" s="24" t="s">
        <v>1893</v>
      </c>
      <c r="I497" s="26" t="s">
        <v>51</v>
      </c>
      <c r="J497" s="26" t="s">
        <v>51</v>
      </c>
      <c r="K497" s="26" t="s">
        <v>51</v>
      </c>
      <c r="L497" s="26" t="s">
        <v>51</v>
      </c>
      <c r="M497" s="26">
        <v>0</v>
      </c>
      <c r="N497" s="24" t="s">
        <v>51</v>
      </c>
      <c r="O497" s="24" t="s">
        <v>52</v>
      </c>
      <c r="P497" s="24" t="s">
        <v>51</v>
      </c>
      <c r="Q497" s="26">
        <f t="shared" si="36"/>
        <v>5920.0308580000001</v>
      </c>
      <c r="R497" s="26">
        <v>0</v>
      </c>
      <c r="S497" s="26">
        <v>2978.7</v>
      </c>
      <c r="T497" s="26">
        <v>0</v>
      </c>
      <c r="U497" s="24" t="s">
        <v>53</v>
      </c>
      <c r="V497" s="9">
        <f t="shared" si="33"/>
        <v>0</v>
      </c>
      <c r="W497" s="26">
        <v>2535.6300500000002</v>
      </c>
      <c r="X497" s="24" t="s">
        <v>53</v>
      </c>
      <c r="Y497" s="9">
        <f t="shared" si="34"/>
        <v>405.70080800000005</v>
      </c>
      <c r="Z497" s="26">
        <v>0</v>
      </c>
      <c r="AA497" s="24" t="s">
        <v>53</v>
      </c>
      <c r="AB497" s="26">
        <v>0</v>
      </c>
      <c r="AC497" s="26">
        <v>0</v>
      </c>
      <c r="AD497" s="24" t="s">
        <v>53</v>
      </c>
      <c r="AE497" s="26">
        <v>0</v>
      </c>
      <c r="AF497" s="24">
        <v>0</v>
      </c>
      <c r="AG497" s="24" t="s">
        <v>53</v>
      </c>
      <c r="AH497" s="26">
        <v>0</v>
      </c>
      <c r="AI497" s="26">
        <v>0</v>
      </c>
      <c r="AJ497" s="24" t="s">
        <v>53</v>
      </c>
      <c r="AK497" s="26">
        <v>0</v>
      </c>
      <c r="AL497" s="26">
        <v>0</v>
      </c>
      <c r="AM497" s="25" t="s">
        <v>51</v>
      </c>
      <c r="AN497" s="24" t="s">
        <v>51</v>
      </c>
      <c r="AO497" s="25" t="s">
        <v>51</v>
      </c>
      <c r="AP497" s="24" t="s">
        <v>51</v>
      </c>
    </row>
    <row r="498" spans="1:42" s="27" customFormat="1" x14ac:dyDescent="0.25">
      <c r="A498" s="24" t="s">
        <v>784</v>
      </c>
      <c r="B498" s="28">
        <v>44845</v>
      </c>
      <c r="C498" s="24" t="s">
        <v>807</v>
      </c>
      <c r="D498" s="24" t="s">
        <v>947</v>
      </c>
      <c r="E498" s="24" t="s">
        <v>948</v>
      </c>
      <c r="F498" s="24" t="s">
        <v>489</v>
      </c>
      <c r="G498" s="24" t="s">
        <v>49</v>
      </c>
      <c r="H498" s="24" t="s">
        <v>1087</v>
      </c>
      <c r="I498" s="26" t="s">
        <v>51</v>
      </c>
      <c r="J498" s="26" t="s">
        <v>51</v>
      </c>
      <c r="K498" s="26" t="s">
        <v>51</v>
      </c>
      <c r="L498" s="26" t="s">
        <v>51</v>
      </c>
      <c r="M498" s="26">
        <v>0</v>
      </c>
      <c r="N498" s="24" t="s">
        <v>51</v>
      </c>
      <c r="O498" s="24" t="s">
        <v>52</v>
      </c>
      <c r="P498" s="24" t="s">
        <v>51</v>
      </c>
      <c r="Q498" s="26">
        <f t="shared" si="36"/>
        <v>133.54359999999997</v>
      </c>
      <c r="R498" s="26">
        <v>0</v>
      </c>
      <c r="S498" s="26">
        <v>98.673999999999978</v>
      </c>
      <c r="T498" s="26">
        <v>0</v>
      </c>
      <c r="U498" s="24" t="s">
        <v>53</v>
      </c>
      <c r="V498" s="9">
        <f t="shared" si="33"/>
        <v>0</v>
      </c>
      <c r="W498" s="26">
        <v>30.060000000000002</v>
      </c>
      <c r="X498" s="24" t="s">
        <v>53</v>
      </c>
      <c r="Y498" s="9">
        <f t="shared" si="34"/>
        <v>4.8096000000000005</v>
      </c>
      <c r="Z498" s="26">
        <v>0</v>
      </c>
      <c r="AA498" s="24" t="s">
        <v>53</v>
      </c>
      <c r="AB498" s="26">
        <v>0</v>
      </c>
      <c r="AC498" s="26">
        <v>0</v>
      </c>
      <c r="AD498" s="24" t="s">
        <v>53</v>
      </c>
      <c r="AE498" s="26">
        <v>0</v>
      </c>
      <c r="AF498" s="24">
        <v>0</v>
      </c>
      <c r="AG498" s="24" t="s">
        <v>53</v>
      </c>
      <c r="AH498" s="26">
        <v>0</v>
      </c>
      <c r="AI498" s="26">
        <v>0</v>
      </c>
      <c r="AJ498" s="24" t="s">
        <v>53</v>
      </c>
      <c r="AK498" s="26">
        <v>0</v>
      </c>
      <c r="AL498" s="26">
        <v>0</v>
      </c>
      <c r="AM498" s="25" t="s">
        <v>51</v>
      </c>
      <c r="AN498" s="24" t="s">
        <v>51</v>
      </c>
      <c r="AO498" s="25" t="s">
        <v>51</v>
      </c>
      <c r="AP498" s="24" t="s">
        <v>51</v>
      </c>
    </row>
    <row r="499" spans="1:42" s="27" customFormat="1" x14ac:dyDescent="0.25">
      <c r="A499" s="24" t="s">
        <v>790</v>
      </c>
      <c r="B499" s="28">
        <v>44845</v>
      </c>
      <c r="C499" s="24" t="s">
        <v>1596</v>
      </c>
      <c r="D499" s="24" t="s">
        <v>947</v>
      </c>
      <c r="E499" s="24" t="s">
        <v>1610</v>
      </c>
      <c r="F499" s="24" t="s">
        <v>1881</v>
      </c>
      <c r="G499" s="24" t="s">
        <v>49</v>
      </c>
      <c r="H499" s="24" t="s">
        <v>1894</v>
      </c>
      <c r="I499" s="26" t="s">
        <v>51</v>
      </c>
      <c r="J499" s="26" t="s">
        <v>51</v>
      </c>
      <c r="K499" s="26" t="s">
        <v>51</v>
      </c>
      <c r="L499" s="26" t="s">
        <v>51</v>
      </c>
      <c r="M499" s="26">
        <v>0</v>
      </c>
      <c r="N499" s="24" t="s">
        <v>51</v>
      </c>
      <c r="O499" s="24" t="s">
        <v>52</v>
      </c>
      <c r="P499" s="24" t="s">
        <v>51</v>
      </c>
      <c r="Q499" s="26">
        <f t="shared" si="36"/>
        <v>550.87597799999992</v>
      </c>
      <c r="R499" s="26">
        <v>0</v>
      </c>
      <c r="S499" s="26">
        <v>339.73039999999992</v>
      </c>
      <c r="T499" s="26">
        <v>0</v>
      </c>
      <c r="U499" s="24" t="s">
        <v>53</v>
      </c>
      <c r="V499" s="9">
        <f t="shared" si="33"/>
        <v>0</v>
      </c>
      <c r="W499" s="26">
        <v>182.02205000000001</v>
      </c>
      <c r="X499" s="24" t="s">
        <v>53</v>
      </c>
      <c r="Y499" s="9">
        <f t="shared" si="34"/>
        <v>29.123528</v>
      </c>
      <c r="Z499" s="26">
        <v>0</v>
      </c>
      <c r="AA499" s="24" t="s">
        <v>53</v>
      </c>
      <c r="AB499" s="26">
        <v>0</v>
      </c>
      <c r="AC499" s="26">
        <v>0</v>
      </c>
      <c r="AD499" s="24" t="s">
        <v>53</v>
      </c>
      <c r="AE499" s="26">
        <v>0</v>
      </c>
      <c r="AF499" s="24">
        <v>0</v>
      </c>
      <c r="AG499" s="24" t="s">
        <v>53</v>
      </c>
      <c r="AH499" s="26">
        <v>0</v>
      </c>
      <c r="AI499" s="26">
        <v>0</v>
      </c>
      <c r="AJ499" s="24" t="s">
        <v>53</v>
      </c>
      <c r="AK499" s="26">
        <v>0</v>
      </c>
      <c r="AL499" s="26">
        <v>0</v>
      </c>
      <c r="AM499" s="25" t="s">
        <v>51</v>
      </c>
      <c r="AN499" s="24" t="s">
        <v>51</v>
      </c>
      <c r="AO499" s="25" t="s">
        <v>51</v>
      </c>
      <c r="AP499" s="24" t="s">
        <v>51</v>
      </c>
    </row>
    <row r="500" spans="1:42" s="27" customFormat="1" x14ac:dyDescent="0.25">
      <c r="A500" s="24" t="s">
        <v>792</v>
      </c>
      <c r="B500" s="28">
        <v>44845</v>
      </c>
      <c r="C500" s="24" t="s">
        <v>1596</v>
      </c>
      <c r="D500" s="24" t="s">
        <v>947</v>
      </c>
      <c r="E500" s="24" t="s">
        <v>1610</v>
      </c>
      <c r="F500" s="24" t="s">
        <v>1881</v>
      </c>
      <c r="G500" s="24" t="s">
        <v>49</v>
      </c>
      <c r="H500" s="24" t="s">
        <v>1895</v>
      </c>
      <c r="I500" s="26" t="s">
        <v>51</v>
      </c>
      <c r="J500" s="26" t="s">
        <v>51</v>
      </c>
      <c r="K500" s="26" t="s">
        <v>51</v>
      </c>
      <c r="L500" s="26" t="s">
        <v>51</v>
      </c>
      <c r="M500" s="26">
        <v>0</v>
      </c>
      <c r="N500" s="24" t="s">
        <v>51</v>
      </c>
      <c r="O500" s="24" t="s">
        <v>1896</v>
      </c>
      <c r="P500" s="24" t="s">
        <v>1897</v>
      </c>
      <c r="Q500" s="26">
        <f t="shared" si="36"/>
        <v>38.409999999999997</v>
      </c>
      <c r="R500" s="26">
        <v>0</v>
      </c>
      <c r="S500" s="26">
        <v>38.409999999999997</v>
      </c>
      <c r="T500" s="26">
        <v>0</v>
      </c>
      <c r="U500" s="24" t="s">
        <v>53</v>
      </c>
      <c r="V500" s="9">
        <f t="shared" si="33"/>
        <v>0</v>
      </c>
      <c r="W500" s="26">
        <v>0</v>
      </c>
      <c r="X500" s="24" t="s">
        <v>53</v>
      </c>
      <c r="Y500" s="9">
        <f t="shared" si="34"/>
        <v>0</v>
      </c>
      <c r="Z500" s="26">
        <v>0</v>
      </c>
      <c r="AA500" s="24" t="s">
        <v>53</v>
      </c>
      <c r="AB500" s="26">
        <v>0</v>
      </c>
      <c r="AC500" s="26">
        <v>0</v>
      </c>
      <c r="AD500" s="24" t="s">
        <v>53</v>
      </c>
      <c r="AE500" s="26">
        <v>0</v>
      </c>
      <c r="AF500" s="24">
        <v>0</v>
      </c>
      <c r="AG500" s="24" t="s">
        <v>53</v>
      </c>
      <c r="AH500" s="26">
        <v>0</v>
      </c>
      <c r="AI500" s="26">
        <v>0</v>
      </c>
      <c r="AJ500" s="24" t="s">
        <v>53</v>
      </c>
      <c r="AK500" s="26">
        <v>0</v>
      </c>
      <c r="AL500" s="26">
        <v>0</v>
      </c>
      <c r="AM500" s="25" t="s">
        <v>51</v>
      </c>
      <c r="AN500" s="24" t="s">
        <v>51</v>
      </c>
      <c r="AO500" s="25" t="s">
        <v>51</v>
      </c>
      <c r="AP500" s="24" t="s">
        <v>51</v>
      </c>
    </row>
    <row r="501" spans="1:42" s="27" customFormat="1" x14ac:dyDescent="0.25">
      <c r="A501" s="24" t="s">
        <v>796</v>
      </c>
      <c r="B501" s="28">
        <v>44845</v>
      </c>
      <c r="C501" s="24" t="s">
        <v>1596</v>
      </c>
      <c r="D501" s="24" t="s">
        <v>947</v>
      </c>
      <c r="E501" s="24" t="s">
        <v>1610</v>
      </c>
      <c r="F501" s="24" t="s">
        <v>1881</v>
      </c>
      <c r="G501" s="24" t="s">
        <v>49</v>
      </c>
      <c r="H501" s="24" t="s">
        <v>1898</v>
      </c>
      <c r="I501" s="26" t="s">
        <v>51</v>
      </c>
      <c r="J501" s="26" t="s">
        <v>51</v>
      </c>
      <c r="K501" s="26" t="s">
        <v>51</v>
      </c>
      <c r="L501" s="26" t="s">
        <v>51</v>
      </c>
      <c r="M501" s="26">
        <v>0</v>
      </c>
      <c r="N501" s="24" t="s">
        <v>51</v>
      </c>
      <c r="O501" s="24" t="s">
        <v>52</v>
      </c>
      <c r="P501" s="24" t="s">
        <v>51</v>
      </c>
      <c r="Q501" s="26">
        <f t="shared" si="36"/>
        <v>4160.5925179999995</v>
      </c>
      <c r="R501" s="26">
        <v>0</v>
      </c>
      <c r="S501" s="26">
        <v>2405.6229499999995</v>
      </c>
      <c r="T501" s="26">
        <v>0</v>
      </c>
      <c r="U501" s="24" t="s">
        <v>53</v>
      </c>
      <c r="V501" s="9">
        <f t="shared" si="33"/>
        <v>0</v>
      </c>
      <c r="W501" s="26">
        <v>1512.9048000000003</v>
      </c>
      <c r="X501" s="24" t="s">
        <v>53</v>
      </c>
      <c r="Y501" s="9">
        <f t="shared" si="34"/>
        <v>242.06476800000004</v>
      </c>
      <c r="Z501" s="26">
        <v>0</v>
      </c>
      <c r="AA501" s="24" t="s">
        <v>53</v>
      </c>
      <c r="AB501" s="26">
        <v>0</v>
      </c>
      <c r="AC501" s="26">
        <v>0</v>
      </c>
      <c r="AD501" s="24" t="s">
        <v>53</v>
      </c>
      <c r="AE501" s="26">
        <v>0</v>
      </c>
      <c r="AF501" s="24">
        <v>0</v>
      </c>
      <c r="AG501" s="24" t="s">
        <v>53</v>
      </c>
      <c r="AH501" s="26">
        <v>0</v>
      </c>
      <c r="AI501" s="26">
        <v>0</v>
      </c>
      <c r="AJ501" s="24" t="s">
        <v>53</v>
      </c>
      <c r="AK501" s="26">
        <v>0</v>
      </c>
      <c r="AL501" s="26">
        <v>0</v>
      </c>
      <c r="AM501" s="25" t="s">
        <v>51</v>
      </c>
      <c r="AN501" s="24" t="s">
        <v>51</v>
      </c>
      <c r="AO501" s="25" t="s">
        <v>51</v>
      </c>
      <c r="AP501" s="24" t="s">
        <v>51</v>
      </c>
    </row>
    <row r="502" spans="1:42" s="27" customFormat="1" x14ac:dyDescent="0.25">
      <c r="A502" s="24" t="s">
        <v>2036</v>
      </c>
      <c r="B502" s="28">
        <v>44845</v>
      </c>
      <c r="C502" s="24" t="s">
        <v>807</v>
      </c>
      <c r="D502" s="24" t="s">
        <v>943</v>
      </c>
      <c r="E502" s="24" t="s">
        <v>944</v>
      </c>
      <c r="F502" s="24" t="s">
        <v>1085</v>
      </c>
      <c r="G502" s="24" t="s">
        <v>49</v>
      </c>
      <c r="H502" s="24" t="s">
        <v>1086</v>
      </c>
      <c r="I502" s="26" t="s">
        <v>51</v>
      </c>
      <c r="J502" s="26" t="s">
        <v>51</v>
      </c>
      <c r="K502" s="26" t="s">
        <v>51</v>
      </c>
      <c r="L502" s="26" t="s">
        <v>51</v>
      </c>
      <c r="M502" s="26">
        <v>0</v>
      </c>
      <c r="N502" s="24" t="s">
        <v>51</v>
      </c>
      <c r="O502" s="24" t="s">
        <v>52</v>
      </c>
      <c r="P502" s="24" t="s">
        <v>51</v>
      </c>
      <c r="Q502" s="26">
        <f t="shared" si="36"/>
        <v>1458.2889560000003</v>
      </c>
      <c r="R502" s="26">
        <v>0</v>
      </c>
      <c r="S502" s="26">
        <v>1345.9353000000003</v>
      </c>
      <c r="T502" s="26">
        <v>0</v>
      </c>
      <c r="U502" s="24" t="s">
        <v>53</v>
      </c>
      <c r="V502" s="9">
        <f t="shared" si="33"/>
        <v>0</v>
      </c>
      <c r="W502" s="26">
        <v>96.8566</v>
      </c>
      <c r="X502" s="24" t="s">
        <v>53</v>
      </c>
      <c r="Y502" s="9">
        <f t="shared" si="34"/>
        <v>15.497056000000001</v>
      </c>
      <c r="Z502" s="26">
        <v>0</v>
      </c>
      <c r="AA502" s="24" t="s">
        <v>53</v>
      </c>
      <c r="AB502" s="26">
        <v>0</v>
      </c>
      <c r="AC502" s="26">
        <v>0</v>
      </c>
      <c r="AD502" s="24" t="s">
        <v>53</v>
      </c>
      <c r="AE502" s="26">
        <v>0</v>
      </c>
      <c r="AF502" s="24">
        <v>0</v>
      </c>
      <c r="AG502" s="24" t="s">
        <v>53</v>
      </c>
      <c r="AH502" s="26">
        <v>0</v>
      </c>
      <c r="AI502" s="26">
        <v>0</v>
      </c>
      <c r="AJ502" s="24" t="s">
        <v>53</v>
      </c>
      <c r="AK502" s="26">
        <v>0</v>
      </c>
      <c r="AL502" s="26">
        <v>0</v>
      </c>
      <c r="AM502" s="25" t="s">
        <v>51</v>
      </c>
      <c r="AN502" s="24" t="s">
        <v>51</v>
      </c>
      <c r="AO502" s="25" t="s">
        <v>51</v>
      </c>
      <c r="AP502" s="24" t="s">
        <v>51</v>
      </c>
    </row>
    <row r="503" spans="1:42" s="27" customFormat="1" x14ac:dyDescent="0.25">
      <c r="A503" s="24" t="s">
        <v>2037</v>
      </c>
      <c r="B503" s="28">
        <v>44845</v>
      </c>
      <c r="C503" s="24" t="s">
        <v>1596</v>
      </c>
      <c r="D503" s="24" t="s">
        <v>943</v>
      </c>
      <c r="E503" s="24" t="s">
        <v>1620</v>
      </c>
      <c r="F503" s="24" t="s">
        <v>1636</v>
      </c>
      <c r="G503" s="24" t="s">
        <v>49</v>
      </c>
      <c r="H503" s="24" t="s">
        <v>1899</v>
      </c>
      <c r="I503" s="26" t="s">
        <v>51</v>
      </c>
      <c r="J503" s="26" t="s">
        <v>51</v>
      </c>
      <c r="K503" s="26" t="s">
        <v>51</v>
      </c>
      <c r="L503" s="26" t="s">
        <v>51</v>
      </c>
      <c r="M503" s="26">
        <v>0</v>
      </c>
      <c r="N503" s="24" t="s">
        <v>51</v>
      </c>
      <c r="O503" s="24" t="s">
        <v>52</v>
      </c>
      <c r="P503" s="24" t="s">
        <v>51</v>
      </c>
      <c r="Q503" s="26">
        <f t="shared" si="36"/>
        <v>5324.8705860000009</v>
      </c>
      <c r="R503" s="26">
        <v>0</v>
      </c>
      <c r="S503" s="26">
        <v>3663.4857000000002</v>
      </c>
      <c r="T503" s="26">
        <v>0</v>
      </c>
      <c r="U503" s="24" t="s">
        <v>53</v>
      </c>
      <c r="V503" s="9">
        <f t="shared" si="33"/>
        <v>0</v>
      </c>
      <c r="W503" s="26">
        <v>1432.2283500000003</v>
      </c>
      <c r="X503" s="24" t="s">
        <v>54</v>
      </c>
      <c r="Y503" s="9">
        <f t="shared" si="34"/>
        <v>229.15653600000005</v>
      </c>
      <c r="Z503" s="26">
        <v>0</v>
      </c>
      <c r="AA503" s="24" t="s">
        <v>53</v>
      </c>
      <c r="AB503" s="26">
        <v>0</v>
      </c>
      <c r="AC503" s="26">
        <v>0</v>
      </c>
      <c r="AD503" s="24" t="s">
        <v>53</v>
      </c>
      <c r="AE503" s="26">
        <v>0</v>
      </c>
      <c r="AF503" s="24">
        <v>0</v>
      </c>
      <c r="AG503" s="24" t="s">
        <v>53</v>
      </c>
      <c r="AH503" s="26">
        <v>0</v>
      </c>
      <c r="AI503" s="26">
        <v>0</v>
      </c>
      <c r="AJ503" s="24" t="s">
        <v>53</v>
      </c>
      <c r="AK503" s="26">
        <v>0</v>
      </c>
      <c r="AL503" s="26">
        <v>0</v>
      </c>
      <c r="AM503" s="25" t="s">
        <v>51</v>
      </c>
      <c r="AN503" s="24" t="s">
        <v>51</v>
      </c>
      <c r="AO503" s="25" t="s">
        <v>51</v>
      </c>
      <c r="AP503" s="24" t="s">
        <v>51</v>
      </c>
    </row>
    <row r="504" spans="1:42" s="1" customFormat="1" x14ac:dyDescent="0.25">
      <c r="A504" s="24" t="s">
        <v>2038</v>
      </c>
      <c r="B504" s="2">
        <v>44845</v>
      </c>
      <c r="C504" s="3" t="s">
        <v>807</v>
      </c>
      <c r="D504" s="3" t="s">
        <v>832</v>
      </c>
      <c r="E504" s="3" t="s">
        <v>151</v>
      </c>
      <c r="F504" s="3" t="s">
        <v>564</v>
      </c>
      <c r="G504" s="3" t="s">
        <v>49</v>
      </c>
      <c r="H504" s="3" t="s">
        <v>562</v>
      </c>
      <c r="I504" s="9" t="s">
        <v>51</v>
      </c>
      <c r="J504" s="9" t="s">
        <v>51</v>
      </c>
      <c r="K504" s="9" t="s">
        <v>51</v>
      </c>
      <c r="L504" s="9" t="s">
        <v>51</v>
      </c>
      <c r="M504" s="9">
        <v>0</v>
      </c>
      <c r="N504" s="3" t="s">
        <v>51</v>
      </c>
      <c r="O504" s="3" t="s">
        <v>52</v>
      </c>
      <c r="P504" s="3" t="s">
        <v>51</v>
      </c>
      <c r="Q504" s="9">
        <v>1264.5835499999998</v>
      </c>
      <c r="R504" s="9">
        <v>0</v>
      </c>
      <c r="S504" s="9">
        <v>769.03945000000022</v>
      </c>
      <c r="T504" s="9">
        <v>0</v>
      </c>
      <c r="U504" s="3" t="s">
        <v>53</v>
      </c>
      <c r="V504" s="9">
        <f t="shared" si="33"/>
        <v>0</v>
      </c>
      <c r="W504" s="9">
        <v>427.19319999999999</v>
      </c>
      <c r="X504" s="3" t="s">
        <v>54</v>
      </c>
      <c r="Y504" s="9">
        <f t="shared" si="34"/>
        <v>68.350911999999994</v>
      </c>
      <c r="Z504" s="9">
        <v>0</v>
      </c>
      <c r="AA504" s="3" t="s">
        <v>53</v>
      </c>
      <c r="AB504" s="9">
        <v>0</v>
      </c>
      <c r="AC504" s="9">
        <v>0</v>
      </c>
      <c r="AD504" s="3" t="s">
        <v>53</v>
      </c>
      <c r="AE504" s="9">
        <v>0</v>
      </c>
      <c r="AF504" s="3">
        <v>0</v>
      </c>
      <c r="AG504" s="3" t="s">
        <v>53</v>
      </c>
      <c r="AH504" s="9">
        <v>0</v>
      </c>
      <c r="AI504" s="9">
        <v>0</v>
      </c>
      <c r="AJ504" s="3" t="s">
        <v>53</v>
      </c>
      <c r="AK504" s="9">
        <v>0</v>
      </c>
      <c r="AL504" s="9">
        <v>0</v>
      </c>
      <c r="AM504" s="18" t="s">
        <v>51</v>
      </c>
      <c r="AN504" s="3" t="s">
        <v>51</v>
      </c>
      <c r="AO504" s="18" t="s">
        <v>51</v>
      </c>
      <c r="AP504" s="3" t="s">
        <v>51</v>
      </c>
    </row>
    <row r="505" spans="1:42" s="1" customFormat="1" x14ac:dyDescent="0.25">
      <c r="A505" s="24" t="s">
        <v>2039</v>
      </c>
      <c r="B505" s="2">
        <v>44845</v>
      </c>
      <c r="C505" s="3" t="s">
        <v>807</v>
      </c>
      <c r="D505" s="3" t="s">
        <v>832</v>
      </c>
      <c r="E505" s="3" t="s">
        <v>151</v>
      </c>
      <c r="F505" s="3" t="s">
        <v>564</v>
      </c>
      <c r="G505" s="3" t="s">
        <v>49</v>
      </c>
      <c r="H505" s="3" t="s">
        <v>565</v>
      </c>
      <c r="I505" s="9" t="s">
        <v>51</v>
      </c>
      <c r="J505" s="9" t="s">
        <v>51</v>
      </c>
      <c r="K505" s="9" t="s">
        <v>51</v>
      </c>
      <c r="L505" s="9" t="s">
        <v>51</v>
      </c>
      <c r="M505" s="9">
        <v>0</v>
      </c>
      <c r="N505" s="3" t="s">
        <v>51</v>
      </c>
      <c r="O505" s="3" t="s">
        <v>566</v>
      </c>
      <c r="P505" s="3" t="s">
        <v>567</v>
      </c>
      <c r="Q505" s="9">
        <v>111.2672</v>
      </c>
      <c r="R505" s="9">
        <v>0</v>
      </c>
      <c r="S505" s="9">
        <v>0</v>
      </c>
      <c r="T505" s="9">
        <v>95.92</v>
      </c>
      <c r="U505" s="3" t="s">
        <v>54</v>
      </c>
      <c r="V505" s="9">
        <f t="shared" si="33"/>
        <v>15.347200000000001</v>
      </c>
      <c r="W505" s="9">
        <v>0</v>
      </c>
      <c r="X505" s="3" t="s">
        <v>53</v>
      </c>
      <c r="Y505" s="9">
        <f t="shared" si="34"/>
        <v>0</v>
      </c>
      <c r="Z505" s="9">
        <v>0</v>
      </c>
      <c r="AA505" s="3" t="s">
        <v>53</v>
      </c>
      <c r="AB505" s="9">
        <v>0</v>
      </c>
      <c r="AC505" s="9">
        <v>0</v>
      </c>
      <c r="AD505" s="3" t="s">
        <v>53</v>
      </c>
      <c r="AE505" s="9">
        <v>0</v>
      </c>
      <c r="AF505" s="3">
        <v>0</v>
      </c>
      <c r="AG505" s="3" t="s">
        <v>53</v>
      </c>
      <c r="AH505" s="9">
        <v>0</v>
      </c>
      <c r="AI505" s="9">
        <v>0</v>
      </c>
      <c r="AJ505" s="3" t="s">
        <v>53</v>
      </c>
      <c r="AK505" s="9">
        <v>0</v>
      </c>
      <c r="AL505" s="9">
        <v>0</v>
      </c>
      <c r="AM505" s="18" t="s">
        <v>51</v>
      </c>
      <c r="AN505" s="3" t="s">
        <v>51</v>
      </c>
      <c r="AO505" s="18" t="s">
        <v>51</v>
      </c>
      <c r="AP505" s="3" t="s">
        <v>51</v>
      </c>
    </row>
    <row r="506" spans="1:42" s="1" customFormat="1" x14ac:dyDescent="0.25">
      <c r="A506" s="24" t="s">
        <v>2040</v>
      </c>
      <c r="B506" s="2">
        <v>44845</v>
      </c>
      <c r="C506" s="3" t="s">
        <v>807</v>
      </c>
      <c r="D506" s="3" t="s">
        <v>832</v>
      </c>
      <c r="E506" s="3" t="s">
        <v>151</v>
      </c>
      <c r="F506" s="3" t="s">
        <v>564</v>
      </c>
      <c r="G506" s="3" t="s">
        <v>49</v>
      </c>
      <c r="H506" s="3" t="s">
        <v>569</v>
      </c>
      <c r="I506" s="9" t="s">
        <v>51</v>
      </c>
      <c r="J506" s="9" t="s">
        <v>51</v>
      </c>
      <c r="K506" s="9" t="s">
        <v>51</v>
      </c>
      <c r="L506" s="9" t="s">
        <v>51</v>
      </c>
      <c r="M506" s="9">
        <v>0</v>
      </c>
      <c r="N506" s="3" t="s">
        <v>51</v>
      </c>
      <c r="O506" s="3" t="s">
        <v>52</v>
      </c>
      <c r="P506" s="3" t="s">
        <v>51</v>
      </c>
      <c r="Q506" s="9">
        <v>2758.6123499999994</v>
      </c>
      <c r="R506" s="9">
        <v>0</v>
      </c>
      <c r="S506" s="9">
        <v>1897.8869499999989</v>
      </c>
      <c r="T506" s="9">
        <v>0</v>
      </c>
      <c r="U506" s="3" t="s">
        <v>53</v>
      </c>
      <c r="V506" s="9">
        <f t="shared" si="33"/>
        <v>0</v>
      </c>
      <c r="W506" s="9">
        <v>742.00459999999998</v>
      </c>
      <c r="X506" s="3" t="s">
        <v>53</v>
      </c>
      <c r="Y506" s="9">
        <f t="shared" si="34"/>
        <v>118.720736</v>
      </c>
      <c r="Z506" s="9">
        <v>0</v>
      </c>
      <c r="AA506" s="3" t="s">
        <v>53</v>
      </c>
      <c r="AB506" s="9">
        <v>0</v>
      </c>
      <c r="AC506" s="9">
        <v>0</v>
      </c>
      <c r="AD506" s="3" t="s">
        <v>53</v>
      </c>
      <c r="AE506" s="9">
        <v>0</v>
      </c>
      <c r="AF506" s="3">
        <v>0</v>
      </c>
      <c r="AG506" s="3" t="s">
        <v>53</v>
      </c>
      <c r="AH506" s="9">
        <v>0</v>
      </c>
      <c r="AI506" s="9">
        <v>0</v>
      </c>
      <c r="AJ506" s="3" t="s">
        <v>53</v>
      </c>
      <c r="AK506" s="9">
        <v>0</v>
      </c>
      <c r="AL506" s="9">
        <v>0</v>
      </c>
      <c r="AM506" s="18" t="s">
        <v>51</v>
      </c>
      <c r="AN506" s="3" t="s">
        <v>51</v>
      </c>
      <c r="AO506" s="18" t="s">
        <v>51</v>
      </c>
      <c r="AP506" s="3" t="s">
        <v>51</v>
      </c>
    </row>
    <row r="507" spans="1:42" s="27" customFormat="1" x14ac:dyDescent="0.25">
      <c r="A507" s="24" t="s">
        <v>2041</v>
      </c>
      <c r="B507" s="28">
        <v>44845</v>
      </c>
      <c r="C507" s="24" t="s">
        <v>1596</v>
      </c>
      <c r="D507" s="24" t="s">
        <v>832</v>
      </c>
      <c r="E507" s="24" t="s">
        <v>1627</v>
      </c>
      <c r="F507" s="24" t="s">
        <v>1900</v>
      </c>
      <c r="G507" s="24" t="s">
        <v>49</v>
      </c>
      <c r="H507" s="24" t="s">
        <v>1901</v>
      </c>
      <c r="I507" s="26" t="s">
        <v>51</v>
      </c>
      <c r="J507" s="26" t="s">
        <v>51</v>
      </c>
      <c r="K507" s="26" t="s">
        <v>51</v>
      </c>
      <c r="L507" s="26" t="s">
        <v>51</v>
      </c>
      <c r="M507" s="26">
        <v>0</v>
      </c>
      <c r="N507" s="24" t="s">
        <v>51</v>
      </c>
      <c r="O507" s="24" t="s">
        <v>52</v>
      </c>
      <c r="P507" s="24" t="s">
        <v>51</v>
      </c>
      <c r="Q507" s="26">
        <f>+S507+T507+V507+W507+Y507+Z507+AB507+AC507+AE507</f>
        <v>562.00079999999991</v>
      </c>
      <c r="R507" s="26">
        <v>0</v>
      </c>
      <c r="S507" s="26">
        <v>136.13</v>
      </c>
      <c r="T507" s="26">
        <v>0</v>
      </c>
      <c r="U507" s="24" t="s">
        <v>53</v>
      </c>
      <c r="V507" s="9">
        <f t="shared" si="33"/>
        <v>0</v>
      </c>
      <c r="W507" s="26">
        <v>367.12999999999994</v>
      </c>
      <c r="X507" s="24" t="s">
        <v>54</v>
      </c>
      <c r="Y507" s="9">
        <f t="shared" si="34"/>
        <v>58.740799999999993</v>
      </c>
      <c r="Z507" s="26">
        <v>0</v>
      </c>
      <c r="AA507" s="24" t="s">
        <v>53</v>
      </c>
      <c r="AB507" s="26">
        <v>0</v>
      </c>
      <c r="AC507" s="26">
        <v>0</v>
      </c>
      <c r="AD507" s="24" t="s">
        <v>53</v>
      </c>
      <c r="AE507" s="26">
        <v>0</v>
      </c>
      <c r="AF507" s="24">
        <v>0</v>
      </c>
      <c r="AG507" s="24" t="s">
        <v>53</v>
      </c>
      <c r="AH507" s="26">
        <v>0</v>
      </c>
      <c r="AI507" s="26">
        <v>0</v>
      </c>
      <c r="AJ507" s="24" t="s">
        <v>53</v>
      </c>
      <c r="AK507" s="26">
        <v>0</v>
      </c>
      <c r="AL507" s="26">
        <v>0</v>
      </c>
      <c r="AM507" s="25" t="s">
        <v>51</v>
      </c>
      <c r="AN507" s="24" t="s">
        <v>51</v>
      </c>
      <c r="AO507" s="25" t="s">
        <v>51</v>
      </c>
      <c r="AP507" s="24" t="s">
        <v>51</v>
      </c>
    </row>
    <row r="508" spans="1:42" s="1" customFormat="1" x14ac:dyDescent="0.25">
      <c r="A508" s="24" t="s">
        <v>2042</v>
      </c>
      <c r="B508" s="2">
        <v>44845</v>
      </c>
      <c r="C508" s="3" t="s">
        <v>807</v>
      </c>
      <c r="D508" s="3" t="s">
        <v>833</v>
      </c>
      <c r="E508" s="3" t="s">
        <v>201</v>
      </c>
      <c r="F508" s="3" t="s">
        <v>564</v>
      </c>
      <c r="G508" s="3" t="s">
        <v>49</v>
      </c>
      <c r="H508" s="3" t="s">
        <v>571</v>
      </c>
      <c r="I508" s="9" t="s">
        <v>51</v>
      </c>
      <c r="J508" s="9" t="s">
        <v>51</v>
      </c>
      <c r="K508" s="9" t="s">
        <v>51</v>
      </c>
      <c r="L508" s="9" t="s">
        <v>51</v>
      </c>
      <c r="M508" s="9">
        <v>0</v>
      </c>
      <c r="N508" s="3" t="s">
        <v>51</v>
      </c>
      <c r="O508" s="3" t="s">
        <v>52</v>
      </c>
      <c r="P508" s="3" t="s">
        <v>51</v>
      </c>
      <c r="Q508" s="9">
        <v>2689.1007</v>
      </c>
      <c r="R508" s="9">
        <v>0</v>
      </c>
      <c r="S508" s="9">
        <v>2170.4276500000001</v>
      </c>
      <c r="T508" s="9">
        <v>0</v>
      </c>
      <c r="U508" s="3" t="s">
        <v>53</v>
      </c>
      <c r="V508" s="9">
        <f t="shared" si="33"/>
        <v>0</v>
      </c>
      <c r="W508" s="9">
        <v>447.13195000000002</v>
      </c>
      <c r="X508" s="3" t="s">
        <v>53</v>
      </c>
      <c r="Y508" s="9">
        <f t="shared" si="34"/>
        <v>71.541111999999998</v>
      </c>
      <c r="Z508" s="9">
        <v>0</v>
      </c>
      <c r="AA508" s="3" t="s">
        <v>53</v>
      </c>
      <c r="AB508" s="9">
        <v>0</v>
      </c>
      <c r="AC508" s="9">
        <v>0</v>
      </c>
      <c r="AD508" s="3" t="s">
        <v>53</v>
      </c>
      <c r="AE508" s="9">
        <v>0</v>
      </c>
      <c r="AF508" s="3">
        <v>0</v>
      </c>
      <c r="AG508" s="3" t="s">
        <v>53</v>
      </c>
      <c r="AH508" s="9">
        <v>0</v>
      </c>
      <c r="AI508" s="9">
        <v>0</v>
      </c>
      <c r="AJ508" s="3" t="s">
        <v>53</v>
      </c>
      <c r="AK508" s="9">
        <v>0</v>
      </c>
      <c r="AL508" s="9">
        <v>0</v>
      </c>
      <c r="AM508" s="18" t="s">
        <v>51</v>
      </c>
      <c r="AN508" s="3" t="s">
        <v>51</v>
      </c>
      <c r="AO508" s="18" t="s">
        <v>51</v>
      </c>
      <c r="AP508" s="3" t="s">
        <v>51</v>
      </c>
    </row>
    <row r="509" spans="1:42" s="1" customFormat="1" x14ac:dyDescent="0.25">
      <c r="A509" s="24" t="s">
        <v>2043</v>
      </c>
      <c r="B509" s="2">
        <v>44845</v>
      </c>
      <c r="C509" s="3" t="s">
        <v>807</v>
      </c>
      <c r="D509" s="3" t="s">
        <v>834</v>
      </c>
      <c r="E509" s="3" t="s">
        <v>80</v>
      </c>
      <c r="F509" s="3" t="s">
        <v>839</v>
      </c>
      <c r="G509" s="3" t="s">
        <v>49</v>
      </c>
      <c r="H509" s="3" t="s">
        <v>554</v>
      </c>
      <c r="I509" s="9" t="s">
        <v>51</v>
      </c>
      <c r="J509" s="9" t="s">
        <v>51</v>
      </c>
      <c r="K509" s="9" t="s">
        <v>51</v>
      </c>
      <c r="L509" s="9" t="s">
        <v>51</v>
      </c>
      <c r="M509" s="9">
        <v>0</v>
      </c>
      <c r="N509" s="3" t="s">
        <v>51</v>
      </c>
      <c r="O509" s="3" t="s">
        <v>52</v>
      </c>
      <c r="P509" s="3" t="s">
        <v>51</v>
      </c>
      <c r="Q509" s="9">
        <v>12550.0525</v>
      </c>
      <c r="R509" s="9">
        <v>0</v>
      </c>
      <c r="S509" s="9">
        <v>9017.6931999999997</v>
      </c>
      <c r="T509" s="9">
        <v>0</v>
      </c>
      <c r="U509" s="3" t="s">
        <v>53</v>
      </c>
      <c r="V509" s="9">
        <f t="shared" si="33"/>
        <v>0</v>
      </c>
      <c r="W509" s="9">
        <v>3045.1374999999994</v>
      </c>
      <c r="X509" s="3" t="s">
        <v>54</v>
      </c>
      <c r="Y509" s="9">
        <f t="shared" si="34"/>
        <v>487.22199999999992</v>
      </c>
      <c r="Z509" s="9">
        <v>0</v>
      </c>
      <c r="AA509" s="3" t="s">
        <v>53</v>
      </c>
      <c r="AB509" s="9">
        <v>0</v>
      </c>
      <c r="AC509" s="9">
        <v>0</v>
      </c>
      <c r="AD509" s="3" t="s">
        <v>53</v>
      </c>
      <c r="AE509" s="9">
        <v>0</v>
      </c>
      <c r="AF509" s="3">
        <v>0</v>
      </c>
      <c r="AG509" s="3" t="s">
        <v>53</v>
      </c>
      <c r="AH509" s="9">
        <v>0</v>
      </c>
      <c r="AI509" s="9">
        <v>0</v>
      </c>
      <c r="AJ509" s="3" t="s">
        <v>53</v>
      </c>
      <c r="AK509" s="9">
        <v>0</v>
      </c>
      <c r="AL509" s="9">
        <v>0</v>
      </c>
      <c r="AM509" s="18" t="s">
        <v>51</v>
      </c>
      <c r="AN509" s="3" t="s">
        <v>51</v>
      </c>
      <c r="AO509" s="18" t="s">
        <v>51</v>
      </c>
      <c r="AP509" s="3" t="s">
        <v>51</v>
      </c>
    </row>
    <row r="510" spans="1:42" s="27" customFormat="1" x14ac:dyDescent="0.25">
      <c r="A510" s="24" t="s">
        <v>2044</v>
      </c>
      <c r="B510" s="28">
        <v>44845</v>
      </c>
      <c r="C510" s="24" t="s">
        <v>807</v>
      </c>
      <c r="D510" s="24" t="s">
        <v>927</v>
      </c>
      <c r="E510" s="24" t="s">
        <v>928</v>
      </c>
      <c r="F510" s="24" t="s">
        <v>1077</v>
      </c>
      <c r="G510" s="24" t="s">
        <v>49</v>
      </c>
      <c r="H510" s="24" t="s">
        <v>1078</v>
      </c>
      <c r="I510" s="26" t="s">
        <v>51</v>
      </c>
      <c r="J510" s="26" t="s">
        <v>51</v>
      </c>
      <c r="K510" s="26" t="s">
        <v>51</v>
      </c>
      <c r="L510" s="26" t="s">
        <v>51</v>
      </c>
      <c r="M510" s="26">
        <v>0</v>
      </c>
      <c r="N510" s="24" t="s">
        <v>51</v>
      </c>
      <c r="O510" s="24" t="s">
        <v>52</v>
      </c>
      <c r="P510" s="24" t="s">
        <v>51</v>
      </c>
      <c r="Q510" s="26">
        <f>+S510+T510+V510+W510+Y510+Z510+AB510+AC510+AE510</f>
        <v>3977.9936459999981</v>
      </c>
      <c r="R510" s="26">
        <v>0</v>
      </c>
      <c r="S510" s="26">
        <v>3567.8923499999978</v>
      </c>
      <c r="T510" s="26">
        <v>0</v>
      </c>
      <c r="U510" s="24" t="s">
        <v>53</v>
      </c>
      <c r="V510" s="9">
        <f t="shared" si="33"/>
        <v>0</v>
      </c>
      <c r="W510" s="26">
        <v>353.53560000000004</v>
      </c>
      <c r="X510" s="24" t="s">
        <v>53</v>
      </c>
      <c r="Y510" s="9">
        <f t="shared" si="34"/>
        <v>56.56569600000001</v>
      </c>
      <c r="Z510" s="26">
        <v>0</v>
      </c>
      <c r="AA510" s="24" t="s">
        <v>53</v>
      </c>
      <c r="AB510" s="26">
        <v>0</v>
      </c>
      <c r="AC510" s="26">
        <v>0</v>
      </c>
      <c r="AD510" s="24" t="s">
        <v>53</v>
      </c>
      <c r="AE510" s="26">
        <v>0</v>
      </c>
      <c r="AF510" s="24">
        <v>0</v>
      </c>
      <c r="AG510" s="24" t="s">
        <v>53</v>
      </c>
      <c r="AH510" s="26">
        <v>0</v>
      </c>
      <c r="AI510" s="26">
        <v>0</v>
      </c>
      <c r="AJ510" s="24" t="s">
        <v>53</v>
      </c>
      <c r="AK510" s="26">
        <v>0</v>
      </c>
      <c r="AL510" s="26">
        <v>0</v>
      </c>
      <c r="AM510" s="25" t="s">
        <v>51</v>
      </c>
      <c r="AN510" s="24" t="s">
        <v>51</v>
      </c>
      <c r="AO510" s="25" t="s">
        <v>51</v>
      </c>
      <c r="AP510" s="24" t="s">
        <v>51</v>
      </c>
    </row>
    <row r="511" spans="1:42" s="27" customFormat="1" x14ac:dyDescent="0.25">
      <c r="A511" s="24" t="s">
        <v>2045</v>
      </c>
      <c r="B511" s="28">
        <v>44845</v>
      </c>
      <c r="C511" s="24" t="s">
        <v>807</v>
      </c>
      <c r="D511" s="24" t="s">
        <v>927</v>
      </c>
      <c r="E511" s="24" t="s">
        <v>928</v>
      </c>
      <c r="F511" s="24" t="s">
        <v>1077</v>
      </c>
      <c r="G511" s="24" t="s">
        <v>63</v>
      </c>
      <c r="H511" s="24" t="s">
        <v>51</v>
      </c>
      <c r="I511" s="26" t="s">
        <v>1079</v>
      </c>
      <c r="J511" s="26" t="s">
        <v>51</v>
      </c>
      <c r="K511" s="26" t="s">
        <v>1080</v>
      </c>
      <c r="L511" s="26" t="s">
        <v>1031</v>
      </c>
      <c r="M511" s="26">
        <v>7.44</v>
      </c>
      <c r="N511" s="24" t="s">
        <v>66</v>
      </c>
      <c r="O511" s="24" t="s">
        <v>1081</v>
      </c>
      <c r="P511" s="24" t="s">
        <v>1082</v>
      </c>
      <c r="Q511" s="26">
        <f>+S511+T511+V511+W511+Y511+Z511+AB511+AC511+AE511</f>
        <v>-7.4425999999999997</v>
      </c>
      <c r="R511" s="26">
        <v>0</v>
      </c>
      <c r="S511" s="26">
        <v>-7.4425999999999997</v>
      </c>
      <c r="T511" s="26">
        <v>0</v>
      </c>
      <c r="U511" s="24" t="s">
        <v>53</v>
      </c>
      <c r="V511" s="9">
        <f t="shared" si="33"/>
        <v>0</v>
      </c>
      <c r="W511" s="26">
        <v>0</v>
      </c>
      <c r="X511" s="24" t="s">
        <v>53</v>
      </c>
      <c r="Y511" s="9">
        <f t="shared" si="34"/>
        <v>0</v>
      </c>
      <c r="Z511" s="26">
        <v>0</v>
      </c>
      <c r="AA511" s="24" t="s">
        <v>53</v>
      </c>
      <c r="AB511" s="26">
        <v>0</v>
      </c>
      <c r="AC511" s="26">
        <v>0</v>
      </c>
      <c r="AD511" s="24" t="s">
        <v>53</v>
      </c>
      <c r="AE511" s="26">
        <v>0</v>
      </c>
      <c r="AF511" s="24">
        <v>0</v>
      </c>
      <c r="AG511" s="24" t="s">
        <v>53</v>
      </c>
      <c r="AH511" s="26">
        <v>0</v>
      </c>
      <c r="AI511" s="26">
        <v>0</v>
      </c>
      <c r="AJ511" s="24" t="s">
        <v>53</v>
      </c>
      <c r="AK511" s="26">
        <v>0</v>
      </c>
      <c r="AL511" s="26">
        <v>0</v>
      </c>
      <c r="AM511" s="25" t="s">
        <v>51</v>
      </c>
      <c r="AN511" s="24" t="s">
        <v>51</v>
      </c>
      <c r="AO511" s="25" t="s">
        <v>51</v>
      </c>
      <c r="AP511" s="24" t="s">
        <v>51</v>
      </c>
    </row>
    <row r="512" spans="1:42" s="1" customFormat="1" x14ac:dyDescent="0.25">
      <c r="A512" s="24" t="s">
        <v>2046</v>
      </c>
      <c r="B512" s="2">
        <v>44845</v>
      </c>
      <c r="C512" s="3" t="s">
        <v>807</v>
      </c>
      <c r="D512" s="3" t="s">
        <v>848</v>
      </c>
      <c r="E512" s="3" t="s">
        <v>91</v>
      </c>
      <c r="F512" s="3" t="s">
        <v>851</v>
      </c>
      <c r="G512" s="3" t="s">
        <v>49</v>
      </c>
      <c r="H512" s="3" t="s">
        <v>556</v>
      </c>
      <c r="I512" s="9" t="s">
        <v>51</v>
      </c>
      <c r="J512" s="9" t="s">
        <v>51</v>
      </c>
      <c r="K512" s="9" t="s">
        <v>51</v>
      </c>
      <c r="L512" s="9" t="s">
        <v>51</v>
      </c>
      <c r="M512" s="9">
        <v>0</v>
      </c>
      <c r="N512" s="3" t="s">
        <v>51</v>
      </c>
      <c r="O512" s="3" t="s">
        <v>52</v>
      </c>
      <c r="P512" s="3" t="s">
        <v>51</v>
      </c>
      <c r="Q512" s="9">
        <v>5291.7976499999986</v>
      </c>
      <c r="R512" s="9">
        <v>0</v>
      </c>
      <c r="S512" s="9">
        <v>3812.5848999999985</v>
      </c>
      <c r="T512" s="9">
        <v>0</v>
      </c>
      <c r="U512" s="3" t="s">
        <v>53</v>
      </c>
      <c r="V512" s="9">
        <f t="shared" si="33"/>
        <v>0</v>
      </c>
      <c r="W512" s="9">
        <v>1275.1833499999998</v>
      </c>
      <c r="X512" s="3" t="s">
        <v>54</v>
      </c>
      <c r="Y512" s="9">
        <f t="shared" si="34"/>
        <v>204.02933599999997</v>
      </c>
      <c r="Z512" s="9">
        <v>0</v>
      </c>
      <c r="AA512" s="3" t="s">
        <v>53</v>
      </c>
      <c r="AB512" s="9">
        <v>0</v>
      </c>
      <c r="AC512" s="9">
        <v>0</v>
      </c>
      <c r="AD512" s="3" t="s">
        <v>53</v>
      </c>
      <c r="AE512" s="9">
        <v>0</v>
      </c>
      <c r="AF512" s="3">
        <v>0</v>
      </c>
      <c r="AG512" s="3" t="s">
        <v>53</v>
      </c>
      <c r="AH512" s="9">
        <v>0</v>
      </c>
      <c r="AI512" s="9">
        <v>0</v>
      </c>
      <c r="AJ512" s="3" t="s">
        <v>53</v>
      </c>
      <c r="AK512" s="9">
        <v>0</v>
      </c>
      <c r="AL512" s="9">
        <v>0</v>
      </c>
      <c r="AM512" s="18" t="s">
        <v>51</v>
      </c>
      <c r="AN512" s="3" t="s">
        <v>51</v>
      </c>
      <c r="AO512" s="18" t="s">
        <v>51</v>
      </c>
      <c r="AP512" s="3" t="s">
        <v>51</v>
      </c>
    </row>
    <row r="513" spans="1:42" s="1" customFormat="1" x14ac:dyDescent="0.25">
      <c r="A513" s="24" t="s">
        <v>2047</v>
      </c>
      <c r="B513" s="2">
        <v>44845</v>
      </c>
      <c r="C513" s="3" t="s">
        <v>807</v>
      </c>
      <c r="D513" s="3" t="s">
        <v>856</v>
      </c>
      <c r="E513" s="3" t="s">
        <v>94</v>
      </c>
      <c r="F513" s="3" t="s">
        <v>863</v>
      </c>
      <c r="G513" s="3" t="s">
        <v>49</v>
      </c>
      <c r="H513" s="3" t="s">
        <v>558</v>
      </c>
      <c r="I513" s="9" t="s">
        <v>51</v>
      </c>
      <c r="J513" s="9" t="s">
        <v>51</v>
      </c>
      <c r="K513" s="9" t="s">
        <v>51</v>
      </c>
      <c r="L513" s="9" t="s">
        <v>51</v>
      </c>
      <c r="M513" s="9">
        <v>0</v>
      </c>
      <c r="N513" s="3" t="s">
        <v>51</v>
      </c>
      <c r="O513" s="3" t="s">
        <v>52</v>
      </c>
      <c r="P513" s="3" t="s">
        <v>51</v>
      </c>
      <c r="Q513" s="9">
        <v>8259.8514499999983</v>
      </c>
      <c r="R513" s="9">
        <v>0</v>
      </c>
      <c r="S513" s="9">
        <v>5671.8906999999999</v>
      </c>
      <c r="T513" s="9">
        <v>0</v>
      </c>
      <c r="U513" s="3" t="s">
        <v>53</v>
      </c>
      <c r="V513" s="9">
        <f t="shared" si="33"/>
        <v>0</v>
      </c>
      <c r="W513" s="9">
        <v>2231.0005499999993</v>
      </c>
      <c r="X513" s="3" t="s">
        <v>53</v>
      </c>
      <c r="Y513" s="9">
        <f t="shared" si="34"/>
        <v>356.96008799999987</v>
      </c>
      <c r="Z513" s="9">
        <v>0</v>
      </c>
      <c r="AA513" s="3" t="s">
        <v>53</v>
      </c>
      <c r="AB513" s="9">
        <v>0</v>
      </c>
      <c r="AC513" s="9">
        <v>0</v>
      </c>
      <c r="AD513" s="3" t="s">
        <v>53</v>
      </c>
      <c r="AE513" s="9">
        <v>0</v>
      </c>
      <c r="AF513" s="3">
        <v>0</v>
      </c>
      <c r="AG513" s="3" t="s">
        <v>53</v>
      </c>
      <c r="AH513" s="9">
        <v>0</v>
      </c>
      <c r="AI513" s="9">
        <v>0</v>
      </c>
      <c r="AJ513" s="3" t="s">
        <v>53</v>
      </c>
      <c r="AK513" s="9">
        <v>0</v>
      </c>
      <c r="AL513" s="9">
        <v>0</v>
      </c>
      <c r="AM513" s="18" t="s">
        <v>51</v>
      </c>
      <c r="AN513" s="3" t="s">
        <v>51</v>
      </c>
      <c r="AO513" s="18" t="s">
        <v>51</v>
      </c>
      <c r="AP513" s="3" t="s">
        <v>51</v>
      </c>
    </row>
    <row r="514" spans="1:42" s="1" customFormat="1" x14ac:dyDescent="0.25">
      <c r="A514" s="24" t="s">
        <v>2048</v>
      </c>
      <c r="B514" s="2">
        <v>44846</v>
      </c>
      <c r="C514" s="3" t="s">
        <v>807</v>
      </c>
      <c r="D514" s="3" t="s">
        <v>47</v>
      </c>
      <c r="E514" s="3" t="s">
        <v>48</v>
      </c>
      <c r="F514" s="3" t="s">
        <v>829</v>
      </c>
      <c r="G514" s="3" t="s">
        <v>49</v>
      </c>
      <c r="H514" s="3" t="s">
        <v>573</v>
      </c>
      <c r="I514" s="9" t="s">
        <v>51</v>
      </c>
      <c r="J514" s="9" t="s">
        <v>51</v>
      </c>
      <c r="K514" s="9" t="s">
        <v>51</v>
      </c>
      <c r="L514" s="9" t="s">
        <v>51</v>
      </c>
      <c r="M514" s="9">
        <v>0</v>
      </c>
      <c r="N514" s="3" t="s">
        <v>51</v>
      </c>
      <c r="O514" s="3" t="s">
        <v>52</v>
      </c>
      <c r="P514" s="3" t="s">
        <v>51</v>
      </c>
      <c r="Q514" s="9">
        <v>7379.810550000002</v>
      </c>
      <c r="R514" s="9">
        <v>0</v>
      </c>
      <c r="S514" s="9">
        <v>5083.9038</v>
      </c>
      <c r="T514" s="9">
        <v>0</v>
      </c>
      <c r="U514" s="3" t="s">
        <v>53</v>
      </c>
      <c r="V514" s="9">
        <f t="shared" si="33"/>
        <v>0</v>
      </c>
      <c r="W514" s="9">
        <v>1979.2301500000003</v>
      </c>
      <c r="X514" s="3" t="s">
        <v>53</v>
      </c>
      <c r="Y514" s="9">
        <f t="shared" si="34"/>
        <v>316.67682400000007</v>
      </c>
      <c r="Z514" s="9">
        <v>0</v>
      </c>
      <c r="AA514" s="3" t="s">
        <v>53</v>
      </c>
      <c r="AB514" s="9">
        <v>0</v>
      </c>
      <c r="AC514" s="9">
        <v>0</v>
      </c>
      <c r="AD514" s="3" t="s">
        <v>53</v>
      </c>
      <c r="AE514" s="9">
        <v>0</v>
      </c>
      <c r="AF514" s="3">
        <v>0</v>
      </c>
      <c r="AG514" s="3" t="s">
        <v>53</v>
      </c>
      <c r="AH514" s="9">
        <v>0</v>
      </c>
      <c r="AI514" s="9">
        <v>0</v>
      </c>
      <c r="AJ514" s="3" t="s">
        <v>53</v>
      </c>
      <c r="AK514" s="9">
        <v>0</v>
      </c>
      <c r="AL514" s="9">
        <v>0</v>
      </c>
      <c r="AM514" s="18" t="s">
        <v>51</v>
      </c>
      <c r="AN514" s="3" t="s">
        <v>51</v>
      </c>
      <c r="AO514" s="18" t="s">
        <v>51</v>
      </c>
      <c r="AP514" s="3" t="s">
        <v>51</v>
      </c>
    </row>
    <row r="515" spans="1:42" s="1" customFormat="1" x14ac:dyDescent="0.25">
      <c r="A515" s="24" t="s">
        <v>2049</v>
      </c>
      <c r="B515" s="2">
        <v>44846</v>
      </c>
      <c r="C515" s="3" t="s">
        <v>807</v>
      </c>
      <c r="D515" s="3" t="s">
        <v>47</v>
      </c>
      <c r="E515" s="3" t="s">
        <v>48</v>
      </c>
      <c r="F515" s="3" t="s">
        <v>829</v>
      </c>
      <c r="G515" s="3" t="s">
        <v>49</v>
      </c>
      <c r="H515" s="3" t="s">
        <v>575</v>
      </c>
      <c r="I515" s="9" t="s">
        <v>51</v>
      </c>
      <c r="J515" s="9" t="s">
        <v>51</v>
      </c>
      <c r="K515" s="9" t="s">
        <v>51</v>
      </c>
      <c r="L515" s="9" t="s">
        <v>51</v>
      </c>
      <c r="M515" s="9">
        <v>0</v>
      </c>
      <c r="N515" s="3" t="s">
        <v>51</v>
      </c>
      <c r="O515" s="3" t="s">
        <v>52</v>
      </c>
      <c r="P515" s="3" t="s">
        <v>51</v>
      </c>
      <c r="Q515" s="9">
        <v>103.40045000000001</v>
      </c>
      <c r="R515" s="9">
        <v>0</v>
      </c>
      <c r="S515" s="9">
        <v>74.238050000000001</v>
      </c>
      <c r="T515" s="9">
        <v>0</v>
      </c>
      <c r="U515" s="3" t="s">
        <v>53</v>
      </c>
      <c r="V515" s="9">
        <f t="shared" si="33"/>
        <v>0</v>
      </c>
      <c r="W515" s="9">
        <v>25.14</v>
      </c>
      <c r="X515" s="3" t="s">
        <v>53</v>
      </c>
      <c r="Y515" s="9">
        <f t="shared" si="34"/>
        <v>4.0224000000000002</v>
      </c>
      <c r="Z515" s="9">
        <v>0</v>
      </c>
      <c r="AA515" s="3" t="s">
        <v>53</v>
      </c>
      <c r="AB515" s="9">
        <v>0</v>
      </c>
      <c r="AC515" s="9">
        <v>0</v>
      </c>
      <c r="AD515" s="3" t="s">
        <v>53</v>
      </c>
      <c r="AE515" s="9">
        <v>0</v>
      </c>
      <c r="AF515" s="3">
        <v>0</v>
      </c>
      <c r="AG515" s="3" t="s">
        <v>53</v>
      </c>
      <c r="AH515" s="9">
        <v>0</v>
      </c>
      <c r="AI515" s="9">
        <v>0</v>
      </c>
      <c r="AJ515" s="3" t="s">
        <v>53</v>
      </c>
      <c r="AK515" s="9">
        <v>0</v>
      </c>
      <c r="AL515" s="9">
        <v>0</v>
      </c>
      <c r="AM515" s="18" t="s">
        <v>51</v>
      </c>
      <c r="AN515" s="3" t="s">
        <v>51</v>
      </c>
      <c r="AO515" s="18" t="s">
        <v>51</v>
      </c>
      <c r="AP515" s="3" t="s">
        <v>51</v>
      </c>
    </row>
    <row r="516" spans="1:42" s="27" customFormat="1" x14ac:dyDescent="0.25">
      <c r="A516" s="24" t="s">
        <v>2050</v>
      </c>
      <c r="B516" s="28">
        <v>44846</v>
      </c>
      <c r="C516" s="24" t="s">
        <v>1350</v>
      </c>
      <c r="D516" s="24" t="s">
        <v>47</v>
      </c>
      <c r="E516" s="24" t="s">
        <v>1351</v>
      </c>
      <c r="F516" s="24" t="s">
        <v>1525</v>
      </c>
      <c r="G516" s="24" t="s">
        <v>49</v>
      </c>
      <c r="H516" s="24" t="s">
        <v>1528</v>
      </c>
      <c r="I516" s="26" t="s">
        <v>51</v>
      </c>
      <c r="J516" s="26" t="s">
        <v>51</v>
      </c>
      <c r="K516" s="26" t="s">
        <v>51</v>
      </c>
      <c r="L516" s="26" t="s">
        <v>51</v>
      </c>
      <c r="M516" s="26">
        <v>0</v>
      </c>
      <c r="N516" s="24" t="s">
        <v>51</v>
      </c>
      <c r="O516" s="24" t="s">
        <v>52</v>
      </c>
      <c r="P516" s="24" t="s">
        <v>51</v>
      </c>
      <c r="Q516" s="26">
        <f t="shared" ref="Q516:Q529" si="37">+S516+T516+V516+W516+Y516+Z516+AB516+AC516+AE516</f>
        <v>6954.4533080000001</v>
      </c>
      <c r="R516" s="26">
        <v>0</v>
      </c>
      <c r="S516" s="26">
        <v>5326.7514000000001</v>
      </c>
      <c r="T516" s="26">
        <v>0</v>
      </c>
      <c r="U516" s="24" t="s">
        <v>53</v>
      </c>
      <c r="V516" s="9">
        <f t="shared" si="33"/>
        <v>0</v>
      </c>
      <c r="W516" s="26">
        <v>1403.1913000000002</v>
      </c>
      <c r="X516" s="24" t="s">
        <v>53</v>
      </c>
      <c r="Y516" s="9">
        <f t="shared" si="34"/>
        <v>224.51060800000005</v>
      </c>
      <c r="Z516" s="26">
        <v>0</v>
      </c>
      <c r="AA516" s="24" t="s">
        <v>53</v>
      </c>
      <c r="AB516" s="26">
        <v>0</v>
      </c>
      <c r="AC516" s="26">
        <v>0</v>
      </c>
      <c r="AD516" s="24" t="s">
        <v>53</v>
      </c>
      <c r="AE516" s="26">
        <v>0</v>
      </c>
      <c r="AF516" s="24">
        <v>0</v>
      </c>
      <c r="AG516" s="24" t="s">
        <v>53</v>
      </c>
      <c r="AH516" s="26">
        <v>0</v>
      </c>
      <c r="AI516" s="26">
        <v>0</v>
      </c>
      <c r="AJ516" s="24" t="s">
        <v>53</v>
      </c>
      <c r="AK516" s="26">
        <v>0</v>
      </c>
      <c r="AL516" s="26">
        <v>0</v>
      </c>
      <c r="AM516" s="25" t="s">
        <v>51</v>
      </c>
      <c r="AN516" s="24" t="s">
        <v>51</v>
      </c>
      <c r="AO516" s="25" t="s">
        <v>51</v>
      </c>
      <c r="AP516" s="24" t="s">
        <v>51</v>
      </c>
    </row>
    <row r="517" spans="1:42" s="27" customFormat="1" x14ac:dyDescent="0.25">
      <c r="A517" s="24" t="s">
        <v>2051</v>
      </c>
      <c r="B517" s="28">
        <v>44846</v>
      </c>
      <c r="C517" s="24" t="s">
        <v>1350</v>
      </c>
      <c r="D517" s="24" t="s">
        <v>47</v>
      </c>
      <c r="E517" s="24" t="s">
        <v>1351</v>
      </c>
      <c r="F517" s="24" t="s">
        <v>1525</v>
      </c>
      <c r="G517" s="24" t="s">
        <v>49</v>
      </c>
      <c r="H517" s="24" t="s">
        <v>1529</v>
      </c>
      <c r="I517" s="26" t="s">
        <v>51</v>
      </c>
      <c r="J517" s="26" t="s">
        <v>51</v>
      </c>
      <c r="K517" s="26" t="s">
        <v>51</v>
      </c>
      <c r="L517" s="26" t="s">
        <v>51</v>
      </c>
      <c r="M517" s="26">
        <v>0</v>
      </c>
      <c r="N517" s="24" t="s">
        <v>51</v>
      </c>
      <c r="O517" s="24" t="s">
        <v>1506</v>
      </c>
      <c r="P517" s="24" t="s">
        <v>1507</v>
      </c>
      <c r="Q517" s="26">
        <f t="shared" si="37"/>
        <v>9.1175999999999995</v>
      </c>
      <c r="R517" s="26">
        <v>0</v>
      </c>
      <c r="S517" s="26">
        <v>0</v>
      </c>
      <c r="T517" s="26">
        <v>7.86</v>
      </c>
      <c r="U517" s="24" t="s">
        <v>54</v>
      </c>
      <c r="V517" s="9">
        <f t="shared" si="33"/>
        <v>1.2576000000000001</v>
      </c>
      <c r="W517" s="26">
        <v>0</v>
      </c>
      <c r="X517" s="24" t="s">
        <v>53</v>
      </c>
      <c r="Y517" s="9">
        <f t="shared" si="34"/>
        <v>0</v>
      </c>
      <c r="Z517" s="26">
        <v>0</v>
      </c>
      <c r="AA517" s="24" t="s">
        <v>53</v>
      </c>
      <c r="AB517" s="26">
        <v>0</v>
      </c>
      <c r="AC517" s="26">
        <v>0</v>
      </c>
      <c r="AD517" s="24" t="s">
        <v>53</v>
      </c>
      <c r="AE517" s="26">
        <v>0</v>
      </c>
      <c r="AF517" s="24">
        <v>0</v>
      </c>
      <c r="AG517" s="24" t="s">
        <v>53</v>
      </c>
      <c r="AH517" s="26">
        <v>0</v>
      </c>
      <c r="AI517" s="26">
        <v>0</v>
      </c>
      <c r="AJ517" s="24" t="s">
        <v>53</v>
      </c>
      <c r="AK517" s="26">
        <v>0</v>
      </c>
      <c r="AL517" s="26">
        <v>0</v>
      </c>
      <c r="AM517" s="25" t="s">
        <v>51</v>
      </c>
      <c r="AN517" s="24" t="s">
        <v>51</v>
      </c>
      <c r="AO517" s="25" t="s">
        <v>51</v>
      </c>
      <c r="AP517" s="24" t="s">
        <v>51</v>
      </c>
    </row>
    <row r="518" spans="1:42" s="27" customFormat="1" x14ac:dyDescent="0.25">
      <c r="A518" s="24" t="s">
        <v>2052</v>
      </c>
      <c r="B518" s="28">
        <v>44846</v>
      </c>
      <c r="C518" s="24" t="s">
        <v>1350</v>
      </c>
      <c r="D518" s="24" t="s">
        <v>47</v>
      </c>
      <c r="E518" s="24" t="s">
        <v>1351</v>
      </c>
      <c r="F518" s="24" t="s">
        <v>1525</v>
      </c>
      <c r="G518" s="24" t="s">
        <v>49</v>
      </c>
      <c r="H518" s="24" t="s">
        <v>1530</v>
      </c>
      <c r="I518" s="26" t="s">
        <v>51</v>
      </c>
      <c r="J518" s="26" t="s">
        <v>51</v>
      </c>
      <c r="K518" s="26" t="s">
        <v>51</v>
      </c>
      <c r="L518" s="26" t="s">
        <v>51</v>
      </c>
      <c r="M518" s="26">
        <v>0</v>
      </c>
      <c r="N518" s="24" t="s">
        <v>51</v>
      </c>
      <c r="O518" s="24" t="s">
        <v>52</v>
      </c>
      <c r="P518" s="24" t="s">
        <v>51</v>
      </c>
      <c r="Q518" s="26">
        <f t="shared" si="37"/>
        <v>1293.266122</v>
      </c>
      <c r="R518" s="26">
        <v>0</v>
      </c>
      <c r="S518" s="26">
        <v>961.32</v>
      </c>
      <c r="T518" s="26">
        <v>0</v>
      </c>
      <c r="U518" s="24" t="s">
        <v>53</v>
      </c>
      <c r="V518" s="9">
        <f t="shared" si="33"/>
        <v>0</v>
      </c>
      <c r="W518" s="26">
        <v>286.16044999999997</v>
      </c>
      <c r="X518" s="24" t="s">
        <v>54</v>
      </c>
      <c r="Y518" s="9">
        <f t="shared" si="34"/>
        <v>45.785671999999998</v>
      </c>
      <c r="Z518" s="26">
        <v>0</v>
      </c>
      <c r="AA518" s="24" t="s">
        <v>53</v>
      </c>
      <c r="AB518" s="26">
        <v>0</v>
      </c>
      <c r="AC518" s="26">
        <v>0</v>
      </c>
      <c r="AD518" s="24" t="s">
        <v>53</v>
      </c>
      <c r="AE518" s="26">
        <v>0</v>
      </c>
      <c r="AF518" s="24">
        <v>0</v>
      </c>
      <c r="AG518" s="24" t="s">
        <v>53</v>
      </c>
      <c r="AH518" s="26">
        <v>0</v>
      </c>
      <c r="AI518" s="26">
        <v>0</v>
      </c>
      <c r="AJ518" s="24" t="s">
        <v>53</v>
      </c>
      <c r="AK518" s="26">
        <v>0</v>
      </c>
      <c r="AL518" s="26">
        <v>0</v>
      </c>
      <c r="AM518" s="25" t="s">
        <v>51</v>
      </c>
      <c r="AN518" s="24" t="s">
        <v>51</v>
      </c>
      <c r="AO518" s="25" t="s">
        <v>51</v>
      </c>
      <c r="AP518" s="24" t="s">
        <v>51</v>
      </c>
    </row>
    <row r="519" spans="1:42" s="27" customFormat="1" x14ac:dyDescent="0.25">
      <c r="A519" s="24" t="s">
        <v>2053</v>
      </c>
      <c r="B519" s="28">
        <v>44846</v>
      </c>
      <c r="C519" s="24" t="s">
        <v>1350</v>
      </c>
      <c r="D519" s="24" t="s">
        <v>47</v>
      </c>
      <c r="E519" s="24" t="s">
        <v>1351</v>
      </c>
      <c r="F519" s="24" t="s">
        <v>1525</v>
      </c>
      <c r="G519" s="24" t="s">
        <v>63</v>
      </c>
      <c r="H519" s="24" t="s">
        <v>51</v>
      </c>
      <c r="I519" s="26" t="s">
        <v>1531</v>
      </c>
      <c r="J519" s="26" t="s">
        <v>51</v>
      </c>
      <c r="K519" s="26" t="s">
        <v>1532</v>
      </c>
      <c r="L519" s="26" t="s">
        <v>538</v>
      </c>
      <c r="M519" s="26">
        <v>40.67</v>
      </c>
      <c r="N519" s="24" t="s">
        <v>66</v>
      </c>
      <c r="O519" s="24" t="s">
        <v>1533</v>
      </c>
      <c r="P519" s="24" t="s">
        <v>1534</v>
      </c>
      <c r="Q519" s="26">
        <f t="shared" si="37"/>
        <v>-8.0040000000000013</v>
      </c>
      <c r="R519" s="26">
        <v>0</v>
      </c>
      <c r="S519" s="26">
        <v>0</v>
      </c>
      <c r="T519" s="26">
        <v>0</v>
      </c>
      <c r="U519" s="24" t="s">
        <v>53</v>
      </c>
      <c r="V519" s="9">
        <f t="shared" si="33"/>
        <v>0</v>
      </c>
      <c r="W519" s="26">
        <v>-6.9</v>
      </c>
      <c r="X519" s="24" t="s">
        <v>54</v>
      </c>
      <c r="Y519" s="9">
        <f t="shared" si="34"/>
        <v>-1.1040000000000001</v>
      </c>
      <c r="Z519" s="26">
        <v>0</v>
      </c>
      <c r="AA519" s="24" t="s">
        <v>53</v>
      </c>
      <c r="AB519" s="26">
        <v>0</v>
      </c>
      <c r="AC519" s="26">
        <v>0</v>
      </c>
      <c r="AD519" s="24" t="s">
        <v>53</v>
      </c>
      <c r="AE519" s="26">
        <v>0</v>
      </c>
      <c r="AF519" s="24">
        <v>0</v>
      </c>
      <c r="AG519" s="24" t="s">
        <v>53</v>
      </c>
      <c r="AH519" s="26">
        <v>0</v>
      </c>
      <c r="AI519" s="26">
        <v>0</v>
      </c>
      <c r="AJ519" s="24" t="s">
        <v>53</v>
      </c>
      <c r="AK519" s="26">
        <v>0</v>
      </c>
      <c r="AL519" s="26">
        <v>0</v>
      </c>
      <c r="AM519" s="25" t="s">
        <v>51</v>
      </c>
      <c r="AN519" s="24" t="s">
        <v>51</v>
      </c>
      <c r="AO519" s="25" t="s">
        <v>51</v>
      </c>
      <c r="AP519" s="24" t="s">
        <v>51</v>
      </c>
    </row>
    <row r="520" spans="1:42" s="27" customFormat="1" x14ac:dyDescent="0.25">
      <c r="A520" s="24" t="s">
        <v>2054</v>
      </c>
      <c r="B520" s="28">
        <v>44846</v>
      </c>
      <c r="C520" s="24" t="s">
        <v>808</v>
      </c>
      <c r="D520" s="24" t="s">
        <v>935</v>
      </c>
      <c r="E520" s="24" t="s">
        <v>936</v>
      </c>
      <c r="F520" s="24" t="s">
        <v>1090</v>
      </c>
      <c r="G520" s="24" t="s">
        <v>49</v>
      </c>
      <c r="H520" s="24" t="s">
        <v>1091</v>
      </c>
      <c r="I520" s="26" t="s">
        <v>51</v>
      </c>
      <c r="J520" s="26" t="s">
        <v>51</v>
      </c>
      <c r="K520" s="26" t="s">
        <v>51</v>
      </c>
      <c r="L520" s="26" t="s">
        <v>51</v>
      </c>
      <c r="M520" s="26">
        <v>0</v>
      </c>
      <c r="N520" s="24" t="s">
        <v>51</v>
      </c>
      <c r="O520" s="24" t="s">
        <v>52</v>
      </c>
      <c r="P520" s="24" t="s">
        <v>51</v>
      </c>
      <c r="Q520" s="26">
        <f t="shared" si="37"/>
        <v>4907.9082760000001</v>
      </c>
      <c r="R520" s="26">
        <v>0</v>
      </c>
      <c r="S520" s="26">
        <v>4239.3410000000003</v>
      </c>
      <c r="T520" s="26">
        <v>0</v>
      </c>
      <c r="U520" s="24" t="s">
        <v>53</v>
      </c>
      <c r="V520" s="9">
        <f t="shared" si="33"/>
        <v>0</v>
      </c>
      <c r="W520" s="26">
        <v>576.35109999999997</v>
      </c>
      <c r="X520" s="24" t="s">
        <v>53</v>
      </c>
      <c r="Y520" s="9">
        <f t="shared" si="34"/>
        <v>92.216176000000004</v>
      </c>
      <c r="Z520" s="26">
        <v>0</v>
      </c>
      <c r="AA520" s="24" t="s">
        <v>53</v>
      </c>
      <c r="AB520" s="26">
        <v>0</v>
      </c>
      <c r="AC520" s="26">
        <v>0</v>
      </c>
      <c r="AD520" s="24" t="s">
        <v>53</v>
      </c>
      <c r="AE520" s="26">
        <v>0</v>
      </c>
      <c r="AF520" s="24">
        <v>0</v>
      </c>
      <c r="AG520" s="24" t="s">
        <v>53</v>
      </c>
      <c r="AH520" s="26">
        <v>0</v>
      </c>
      <c r="AI520" s="26">
        <v>0</v>
      </c>
      <c r="AJ520" s="24" t="s">
        <v>53</v>
      </c>
      <c r="AK520" s="26">
        <v>0</v>
      </c>
      <c r="AL520" s="26">
        <v>0</v>
      </c>
      <c r="AM520" s="25" t="s">
        <v>51</v>
      </c>
      <c r="AN520" s="24" t="s">
        <v>51</v>
      </c>
      <c r="AO520" s="25" t="s">
        <v>51</v>
      </c>
      <c r="AP520" s="24" t="s">
        <v>51</v>
      </c>
    </row>
    <row r="521" spans="1:42" s="27" customFormat="1" x14ac:dyDescent="0.25">
      <c r="A521" s="24" t="s">
        <v>2055</v>
      </c>
      <c r="B521" s="28">
        <v>44846</v>
      </c>
      <c r="C521" s="24" t="s">
        <v>1350</v>
      </c>
      <c r="D521" s="24" t="s">
        <v>935</v>
      </c>
      <c r="E521" s="24" t="s">
        <v>1354</v>
      </c>
      <c r="F521" s="24" t="s">
        <v>1535</v>
      </c>
      <c r="G521" s="24" t="s">
        <v>49</v>
      </c>
      <c r="H521" s="24" t="s">
        <v>1536</v>
      </c>
      <c r="I521" s="26" t="s">
        <v>51</v>
      </c>
      <c r="J521" s="26" t="s">
        <v>51</v>
      </c>
      <c r="K521" s="26" t="s">
        <v>51</v>
      </c>
      <c r="L521" s="26" t="s">
        <v>51</v>
      </c>
      <c r="M521" s="26">
        <v>0</v>
      </c>
      <c r="N521" s="24" t="s">
        <v>51</v>
      </c>
      <c r="O521" s="24" t="s">
        <v>52</v>
      </c>
      <c r="P521" s="24" t="s">
        <v>51</v>
      </c>
      <c r="Q521" s="26">
        <f t="shared" si="37"/>
        <v>2751.247848</v>
      </c>
      <c r="R521" s="26">
        <v>0</v>
      </c>
      <c r="S521" s="26">
        <v>2012.11</v>
      </c>
      <c r="T521" s="26">
        <v>0</v>
      </c>
      <c r="U521" s="24" t="s">
        <v>53</v>
      </c>
      <c r="V521" s="9">
        <f t="shared" ref="V521:V584" si="38">+T521*16%</f>
        <v>0</v>
      </c>
      <c r="W521" s="26">
        <v>637.18780000000004</v>
      </c>
      <c r="X521" s="24" t="s">
        <v>53</v>
      </c>
      <c r="Y521" s="9">
        <f t="shared" ref="Y521:Y584" si="39">+W521*16%</f>
        <v>101.95004800000001</v>
      </c>
      <c r="Z521" s="26">
        <v>0</v>
      </c>
      <c r="AA521" s="24" t="s">
        <v>53</v>
      </c>
      <c r="AB521" s="26">
        <v>0</v>
      </c>
      <c r="AC521" s="26">
        <v>0</v>
      </c>
      <c r="AD521" s="24" t="s">
        <v>53</v>
      </c>
      <c r="AE521" s="26">
        <v>0</v>
      </c>
      <c r="AF521" s="24">
        <v>0</v>
      </c>
      <c r="AG521" s="24" t="s">
        <v>53</v>
      </c>
      <c r="AH521" s="26">
        <v>0</v>
      </c>
      <c r="AI521" s="26">
        <v>0</v>
      </c>
      <c r="AJ521" s="24" t="s">
        <v>53</v>
      </c>
      <c r="AK521" s="26">
        <v>0</v>
      </c>
      <c r="AL521" s="26">
        <v>0</v>
      </c>
      <c r="AM521" s="25" t="s">
        <v>51</v>
      </c>
      <c r="AN521" s="24" t="s">
        <v>51</v>
      </c>
      <c r="AO521" s="25" t="s">
        <v>51</v>
      </c>
      <c r="AP521" s="24" t="s">
        <v>51</v>
      </c>
    </row>
    <row r="522" spans="1:42" s="27" customFormat="1" x14ac:dyDescent="0.25">
      <c r="A522" s="24" t="s">
        <v>2056</v>
      </c>
      <c r="B522" s="28">
        <v>44846</v>
      </c>
      <c r="C522" s="24" t="s">
        <v>1350</v>
      </c>
      <c r="D522" s="24" t="s">
        <v>935</v>
      </c>
      <c r="E522" s="24" t="s">
        <v>1354</v>
      </c>
      <c r="F522" s="24" t="s">
        <v>1535</v>
      </c>
      <c r="G522" s="24" t="s">
        <v>49</v>
      </c>
      <c r="H522" s="24" t="s">
        <v>1537</v>
      </c>
      <c r="I522" s="26" t="s">
        <v>51</v>
      </c>
      <c r="J522" s="26" t="s">
        <v>51</v>
      </c>
      <c r="K522" s="26" t="s">
        <v>51</v>
      </c>
      <c r="L522" s="26" t="s">
        <v>51</v>
      </c>
      <c r="M522" s="26">
        <v>0</v>
      </c>
      <c r="N522" s="24" t="s">
        <v>51</v>
      </c>
      <c r="O522" s="24" t="s">
        <v>1408</v>
      </c>
      <c r="P522" s="24" t="s">
        <v>645</v>
      </c>
      <c r="Q522" s="26">
        <f t="shared" si="37"/>
        <v>207.47200000000001</v>
      </c>
      <c r="R522" s="26">
        <v>0</v>
      </c>
      <c r="S522" s="26">
        <v>207.47200000000001</v>
      </c>
      <c r="T522" s="26">
        <v>0</v>
      </c>
      <c r="U522" s="24" t="s">
        <v>53</v>
      </c>
      <c r="V522" s="9">
        <f t="shared" si="38"/>
        <v>0</v>
      </c>
      <c r="W522" s="26">
        <v>0</v>
      </c>
      <c r="X522" s="24" t="s">
        <v>53</v>
      </c>
      <c r="Y522" s="9">
        <f t="shared" si="39"/>
        <v>0</v>
      </c>
      <c r="Z522" s="26">
        <v>0</v>
      </c>
      <c r="AA522" s="24" t="s">
        <v>53</v>
      </c>
      <c r="AB522" s="26">
        <v>0</v>
      </c>
      <c r="AC522" s="26">
        <v>0</v>
      </c>
      <c r="AD522" s="24" t="s">
        <v>53</v>
      </c>
      <c r="AE522" s="26">
        <v>0</v>
      </c>
      <c r="AF522" s="24">
        <v>0</v>
      </c>
      <c r="AG522" s="24" t="s">
        <v>53</v>
      </c>
      <c r="AH522" s="26">
        <v>0</v>
      </c>
      <c r="AI522" s="26">
        <v>0</v>
      </c>
      <c r="AJ522" s="24" t="s">
        <v>53</v>
      </c>
      <c r="AK522" s="26">
        <v>0</v>
      </c>
      <c r="AL522" s="26">
        <v>0</v>
      </c>
      <c r="AM522" s="25" t="s">
        <v>51</v>
      </c>
      <c r="AN522" s="24" t="s">
        <v>51</v>
      </c>
      <c r="AO522" s="25" t="s">
        <v>51</v>
      </c>
      <c r="AP522" s="24" t="s">
        <v>51</v>
      </c>
    </row>
    <row r="523" spans="1:42" s="27" customFormat="1" x14ac:dyDescent="0.25">
      <c r="A523" s="24" t="s">
        <v>2057</v>
      </c>
      <c r="B523" s="28">
        <v>44846</v>
      </c>
      <c r="C523" s="24" t="s">
        <v>1350</v>
      </c>
      <c r="D523" s="24" t="s">
        <v>935</v>
      </c>
      <c r="E523" s="24" t="s">
        <v>1354</v>
      </c>
      <c r="F523" s="24" t="s">
        <v>1535</v>
      </c>
      <c r="G523" s="24" t="s">
        <v>49</v>
      </c>
      <c r="H523" s="24" t="s">
        <v>1538</v>
      </c>
      <c r="I523" s="26" t="s">
        <v>51</v>
      </c>
      <c r="J523" s="26" t="s">
        <v>51</v>
      </c>
      <c r="K523" s="26" t="s">
        <v>51</v>
      </c>
      <c r="L523" s="26" t="s">
        <v>51</v>
      </c>
      <c r="M523" s="26">
        <v>0</v>
      </c>
      <c r="N523" s="24" t="s">
        <v>51</v>
      </c>
      <c r="O523" s="24" t="s">
        <v>52</v>
      </c>
      <c r="P523" s="24" t="s">
        <v>51</v>
      </c>
      <c r="Q523" s="26">
        <f t="shared" si="37"/>
        <v>2894.4456</v>
      </c>
      <c r="R523" s="26">
        <v>0</v>
      </c>
      <c r="S523" s="26">
        <v>2192.46</v>
      </c>
      <c r="T523" s="26">
        <v>0</v>
      </c>
      <c r="U523" s="24" t="s">
        <v>53</v>
      </c>
      <c r="V523" s="9">
        <f t="shared" si="38"/>
        <v>0</v>
      </c>
      <c r="W523" s="26">
        <v>605.16</v>
      </c>
      <c r="X523" s="24" t="s">
        <v>54</v>
      </c>
      <c r="Y523" s="9">
        <f t="shared" si="39"/>
        <v>96.825599999999994</v>
      </c>
      <c r="Z523" s="26">
        <v>0</v>
      </c>
      <c r="AA523" s="24" t="s">
        <v>53</v>
      </c>
      <c r="AB523" s="26">
        <v>0</v>
      </c>
      <c r="AC523" s="26">
        <v>0</v>
      </c>
      <c r="AD523" s="24" t="s">
        <v>53</v>
      </c>
      <c r="AE523" s="26">
        <v>0</v>
      </c>
      <c r="AF523" s="24">
        <v>0</v>
      </c>
      <c r="AG523" s="24" t="s">
        <v>53</v>
      </c>
      <c r="AH523" s="26">
        <v>0</v>
      </c>
      <c r="AI523" s="26">
        <v>0</v>
      </c>
      <c r="AJ523" s="24" t="s">
        <v>53</v>
      </c>
      <c r="AK523" s="26">
        <v>0</v>
      </c>
      <c r="AL523" s="26">
        <v>0</v>
      </c>
      <c r="AM523" s="25" t="s">
        <v>51</v>
      </c>
      <c r="AN523" s="24" t="s">
        <v>51</v>
      </c>
      <c r="AO523" s="25" t="s">
        <v>51</v>
      </c>
      <c r="AP523" s="24" t="s">
        <v>51</v>
      </c>
    </row>
    <row r="524" spans="1:42" s="27" customFormat="1" x14ac:dyDescent="0.25">
      <c r="A524" s="24" t="s">
        <v>2058</v>
      </c>
      <c r="B524" s="28">
        <v>44846</v>
      </c>
      <c r="C524" s="24" t="s">
        <v>1350</v>
      </c>
      <c r="D524" s="24" t="s">
        <v>935</v>
      </c>
      <c r="E524" s="24" t="s">
        <v>1354</v>
      </c>
      <c r="F524" s="24" t="s">
        <v>1535</v>
      </c>
      <c r="G524" s="24" t="s">
        <v>63</v>
      </c>
      <c r="H524" s="24" t="s">
        <v>51</v>
      </c>
      <c r="I524" s="26" t="s">
        <v>1390</v>
      </c>
      <c r="J524" s="26" t="s">
        <v>51</v>
      </c>
      <c r="K524" s="26" t="s">
        <v>1539</v>
      </c>
      <c r="L524" s="26" t="s">
        <v>438</v>
      </c>
      <c r="M524" s="26">
        <v>44.77</v>
      </c>
      <c r="N524" s="24" t="s">
        <v>66</v>
      </c>
      <c r="O524" s="24" t="s">
        <v>1540</v>
      </c>
      <c r="P524" s="24" t="s">
        <v>1541</v>
      </c>
      <c r="Q524" s="26">
        <f t="shared" si="37"/>
        <v>-18.850000000000001</v>
      </c>
      <c r="R524" s="26">
        <v>0</v>
      </c>
      <c r="S524" s="26">
        <v>-18.850000000000001</v>
      </c>
      <c r="T524" s="26">
        <v>0</v>
      </c>
      <c r="U524" s="24" t="s">
        <v>53</v>
      </c>
      <c r="V524" s="9">
        <f t="shared" si="38"/>
        <v>0</v>
      </c>
      <c r="W524" s="26">
        <v>0</v>
      </c>
      <c r="X524" s="24" t="s">
        <v>53</v>
      </c>
      <c r="Y524" s="9">
        <f t="shared" si="39"/>
        <v>0</v>
      </c>
      <c r="Z524" s="26">
        <v>0</v>
      </c>
      <c r="AA524" s="24" t="s">
        <v>53</v>
      </c>
      <c r="AB524" s="26">
        <v>0</v>
      </c>
      <c r="AC524" s="26">
        <v>0</v>
      </c>
      <c r="AD524" s="24" t="s">
        <v>53</v>
      </c>
      <c r="AE524" s="26">
        <v>0</v>
      </c>
      <c r="AF524" s="24">
        <v>0</v>
      </c>
      <c r="AG524" s="24" t="s">
        <v>53</v>
      </c>
      <c r="AH524" s="26">
        <v>0</v>
      </c>
      <c r="AI524" s="26">
        <v>0</v>
      </c>
      <c r="AJ524" s="24" t="s">
        <v>53</v>
      </c>
      <c r="AK524" s="26">
        <v>0</v>
      </c>
      <c r="AL524" s="26">
        <v>0</v>
      </c>
      <c r="AM524" s="25" t="s">
        <v>51</v>
      </c>
      <c r="AN524" s="24" t="s">
        <v>51</v>
      </c>
      <c r="AO524" s="25" t="s">
        <v>51</v>
      </c>
      <c r="AP524" s="24" t="s">
        <v>51</v>
      </c>
    </row>
    <row r="525" spans="1:42" s="27" customFormat="1" x14ac:dyDescent="0.25">
      <c r="A525" s="24" t="s">
        <v>2059</v>
      </c>
      <c r="B525" s="28">
        <v>44846</v>
      </c>
      <c r="C525" s="24" t="s">
        <v>1596</v>
      </c>
      <c r="D525" s="24" t="s">
        <v>935</v>
      </c>
      <c r="E525" s="24" t="s">
        <v>1600</v>
      </c>
      <c r="F525" s="24" t="s">
        <v>1882</v>
      </c>
      <c r="G525" s="24" t="s">
        <v>49</v>
      </c>
      <c r="H525" s="24" t="s">
        <v>1903</v>
      </c>
      <c r="I525" s="26" t="s">
        <v>51</v>
      </c>
      <c r="J525" s="26" t="s">
        <v>51</v>
      </c>
      <c r="K525" s="26" t="s">
        <v>51</v>
      </c>
      <c r="L525" s="26" t="s">
        <v>51</v>
      </c>
      <c r="M525" s="26">
        <v>0</v>
      </c>
      <c r="N525" s="24" t="s">
        <v>51</v>
      </c>
      <c r="O525" s="24" t="s">
        <v>52</v>
      </c>
      <c r="P525" s="24" t="s">
        <v>51</v>
      </c>
      <c r="Q525" s="26">
        <f t="shared" si="37"/>
        <v>1723.8438500000002</v>
      </c>
      <c r="R525" s="26">
        <v>0</v>
      </c>
      <c r="S525" s="26">
        <v>1108.7393499999998</v>
      </c>
      <c r="T525" s="26">
        <v>0</v>
      </c>
      <c r="U525" s="24" t="s">
        <v>53</v>
      </c>
      <c r="V525" s="9">
        <f t="shared" si="38"/>
        <v>0</v>
      </c>
      <c r="W525" s="26">
        <v>530.26250000000016</v>
      </c>
      <c r="X525" s="24" t="s">
        <v>54</v>
      </c>
      <c r="Y525" s="9">
        <f t="shared" si="39"/>
        <v>84.842000000000027</v>
      </c>
      <c r="Z525" s="26">
        <v>0</v>
      </c>
      <c r="AA525" s="24" t="s">
        <v>53</v>
      </c>
      <c r="AB525" s="26">
        <v>0</v>
      </c>
      <c r="AC525" s="26">
        <v>0</v>
      </c>
      <c r="AD525" s="24" t="s">
        <v>53</v>
      </c>
      <c r="AE525" s="26">
        <v>0</v>
      </c>
      <c r="AF525" s="24">
        <v>0</v>
      </c>
      <c r="AG525" s="24" t="s">
        <v>53</v>
      </c>
      <c r="AH525" s="26">
        <v>0</v>
      </c>
      <c r="AI525" s="26">
        <v>0</v>
      </c>
      <c r="AJ525" s="24" t="s">
        <v>53</v>
      </c>
      <c r="AK525" s="26">
        <v>0</v>
      </c>
      <c r="AL525" s="26">
        <v>0</v>
      </c>
      <c r="AM525" s="25" t="s">
        <v>51</v>
      </c>
      <c r="AN525" s="24" t="s">
        <v>51</v>
      </c>
      <c r="AO525" s="25" t="s">
        <v>51</v>
      </c>
      <c r="AP525" s="24" t="s">
        <v>51</v>
      </c>
    </row>
    <row r="526" spans="1:42" s="27" customFormat="1" x14ac:dyDescent="0.25">
      <c r="A526" s="24" t="s">
        <v>2060</v>
      </c>
      <c r="B526" s="28">
        <v>44846</v>
      </c>
      <c r="C526" s="24" t="s">
        <v>1596</v>
      </c>
      <c r="D526" s="24" t="s">
        <v>935</v>
      </c>
      <c r="E526" s="24" t="s">
        <v>1600</v>
      </c>
      <c r="F526" s="24" t="s">
        <v>1882</v>
      </c>
      <c r="G526" s="24" t="s">
        <v>49</v>
      </c>
      <c r="H526" s="24" t="s">
        <v>1904</v>
      </c>
      <c r="I526" s="26" t="s">
        <v>51</v>
      </c>
      <c r="J526" s="26" t="s">
        <v>51</v>
      </c>
      <c r="K526" s="26" t="s">
        <v>51</v>
      </c>
      <c r="L526" s="26" t="s">
        <v>51</v>
      </c>
      <c r="M526" s="26">
        <v>0</v>
      </c>
      <c r="N526" s="24" t="s">
        <v>51</v>
      </c>
      <c r="O526" s="24" t="s">
        <v>1905</v>
      </c>
      <c r="P526" s="24" t="s">
        <v>1906</v>
      </c>
      <c r="Q526" s="26">
        <f t="shared" si="37"/>
        <v>405.38520000000005</v>
      </c>
      <c r="R526" s="26">
        <v>0</v>
      </c>
      <c r="S526" s="26">
        <v>0</v>
      </c>
      <c r="T526" s="26">
        <v>349.47</v>
      </c>
      <c r="U526" s="24" t="s">
        <v>54</v>
      </c>
      <c r="V526" s="9">
        <f t="shared" si="38"/>
        <v>55.915200000000006</v>
      </c>
      <c r="W526" s="26">
        <v>0</v>
      </c>
      <c r="X526" s="24" t="s">
        <v>53</v>
      </c>
      <c r="Y526" s="9">
        <f t="shared" si="39"/>
        <v>0</v>
      </c>
      <c r="Z526" s="26">
        <v>0</v>
      </c>
      <c r="AA526" s="24" t="s">
        <v>53</v>
      </c>
      <c r="AB526" s="26">
        <v>0</v>
      </c>
      <c r="AC526" s="26">
        <v>0</v>
      </c>
      <c r="AD526" s="24" t="s">
        <v>53</v>
      </c>
      <c r="AE526" s="26">
        <v>0</v>
      </c>
      <c r="AF526" s="24">
        <v>0</v>
      </c>
      <c r="AG526" s="24" t="s">
        <v>53</v>
      </c>
      <c r="AH526" s="26">
        <v>0</v>
      </c>
      <c r="AI526" s="26">
        <v>0</v>
      </c>
      <c r="AJ526" s="24" t="s">
        <v>53</v>
      </c>
      <c r="AK526" s="26">
        <v>0</v>
      </c>
      <c r="AL526" s="26">
        <v>0</v>
      </c>
      <c r="AM526" s="25" t="s">
        <v>51</v>
      </c>
      <c r="AN526" s="24" t="s">
        <v>51</v>
      </c>
      <c r="AO526" s="25" t="s">
        <v>51</v>
      </c>
      <c r="AP526" s="24" t="s">
        <v>51</v>
      </c>
    </row>
    <row r="527" spans="1:42" s="27" customFormat="1" x14ac:dyDescent="0.25">
      <c r="A527" s="24" t="s">
        <v>2061</v>
      </c>
      <c r="B527" s="28">
        <v>44846</v>
      </c>
      <c r="C527" s="24" t="s">
        <v>1596</v>
      </c>
      <c r="D527" s="24" t="s">
        <v>935</v>
      </c>
      <c r="E527" s="24" t="s">
        <v>1600</v>
      </c>
      <c r="F527" s="24" t="s">
        <v>1882</v>
      </c>
      <c r="G527" s="24" t="s">
        <v>49</v>
      </c>
      <c r="H527" s="24" t="s">
        <v>1907</v>
      </c>
      <c r="I527" s="26" t="s">
        <v>51</v>
      </c>
      <c r="J527" s="26" t="s">
        <v>51</v>
      </c>
      <c r="K527" s="26" t="s">
        <v>51</v>
      </c>
      <c r="L527" s="26" t="s">
        <v>51</v>
      </c>
      <c r="M527" s="26">
        <v>0</v>
      </c>
      <c r="N527" s="24" t="s">
        <v>51</v>
      </c>
      <c r="O527" s="24" t="s">
        <v>52</v>
      </c>
      <c r="P527" s="24" t="s">
        <v>51</v>
      </c>
      <c r="Q527" s="26">
        <f t="shared" si="37"/>
        <v>469.78339199999999</v>
      </c>
      <c r="R527" s="26">
        <v>0</v>
      </c>
      <c r="S527" s="26">
        <v>164.31919999999997</v>
      </c>
      <c r="T527" s="26">
        <v>0</v>
      </c>
      <c r="U527" s="24" t="s">
        <v>53</v>
      </c>
      <c r="V527" s="9">
        <f t="shared" si="38"/>
        <v>0</v>
      </c>
      <c r="W527" s="26">
        <v>263.33120000000002</v>
      </c>
      <c r="X527" s="24" t="s">
        <v>53</v>
      </c>
      <c r="Y527" s="9">
        <f t="shared" si="39"/>
        <v>42.132992000000002</v>
      </c>
      <c r="Z527" s="26">
        <v>0</v>
      </c>
      <c r="AA527" s="24" t="s">
        <v>53</v>
      </c>
      <c r="AB527" s="26">
        <v>0</v>
      </c>
      <c r="AC527" s="26">
        <v>0</v>
      </c>
      <c r="AD527" s="24" t="s">
        <v>53</v>
      </c>
      <c r="AE527" s="26">
        <v>0</v>
      </c>
      <c r="AF527" s="24">
        <v>0</v>
      </c>
      <c r="AG527" s="24" t="s">
        <v>53</v>
      </c>
      <c r="AH527" s="26">
        <v>0</v>
      </c>
      <c r="AI527" s="26">
        <v>0</v>
      </c>
      <c r="AJ527" s="24" t="s">
        <v>53</v>
      </c>
      <c r="AK527" s="26">
        <v>0</v>
      </c>
      <c r="AL527" s="26">
        <v>0</v>
      </c>
      <c r="AM527" s="25" t="s">
        <v>51</v>
      </c>
      <c r="AN527" s="24" t="s">
        <v>51</v>
      </c>
      <c r="AO527" s="25" t="s">
        <v>51</v>
      </c>
      <c r="AP527" s="24" t="s">
        <v>51</v>
      </c>
    </row>
    <row r="528" spans="1:42" s="27" customFormat="1" x14ac:dyDescent="0.25">
      <c r="A528" s="24" t="s">
        <v>2062</v>
      </c>
      <c r="B528" s="28">
        <v>44846</v>
      </c>
      <c r="C528" s="24" t="s">
        <v>1596</v>
      </c>
      <c r="D528" s="24" t="s">
        <v>935</v>
      </c>
      <c r="E528" s="24" t="s">
        <v>1600</v>
      </c>
      <c r="F528" s="24" t="s">
        <v>1882</v>
      </c>
      <c r="G528" s="24" t="s">
        <v>49</v>
      </c>
      <c r="H528" s="24" t="s">
        <v>1908</v>
      </c>
      <c r="I528" s="26" t="s">
        <v>51</v>
      </c>
      <c r="J528" s="26" t="s">
        <v>51</v>
      </c>
      <c r="K528" s="26" t="s">
        <v>51</v>
      </c>
      <c r="L528" s="26" t="s">
        <v>51</v>
      </c>
      <c r="M528" s="26">
        <v>0</v>
      </c>
      <c r="N528" s="24" t="s">
        <v>51</v>
      </c>
      <c r="O528" s="24" t="s">
        <v>1683</v>
      </c>
      <c r="P528" s="24" t="s">
        <v>1684</v>
      </c>
      <c r="Q528" s="26">
        <f t="shared" si="37"/>
        <v>53.32</v>
      </c>
      <c r="R528" s="26">
        <v>0</v>
      </c>
      <c r="S528" s="26">
        <v>53.32</v>
      </c>
      <c r="T528" s="26">
        <v>0</v>
      </c>
      <c r="U528" s="24" t="s">
        <v>53</v>
      </c>
      <c r="V528" s="9">
        <f t="shared" si="38"/>
        <v>0</v>
      </c>
      <c r="W528" s="26">
        <v>0</v>
      </c>
      <c r="X528" s="24" t="s">
        <v>53</v>
      </c>
      <c r="Y528" s="9">
        <f t="shared" si="39"/>
        <v>0</v>
      </c>
      <c r="Z528" s="26">
        <v>0</v>
      </c>
      <c r="AA528" s="24" t="s">
        <v>53</v>
      </c>
      <c r="AB528" s="26">
        <v>0</v>
      </c>
      <c r="AC528" s="26">
        <v>0</v>
      </c>
      <c r="AD528" s="24" t="s">
        <v>53</v>
      </c>
      <c r="AE528" s="26">
        <v>0</v>
      </c>
      <c r="AF528" s="24">
        <v>0</v>
      </c>
      <c r="AG528" s="24" t="s">
        <v>53</v>
      </c>
      <c r="AH528" s="26">
        <v>0</v>
      </c>
      <c r="AI528" s="26">
        <v>0</v>
      </c>
      <c r="AJ528" s="24" t="s">
        <v>53</v>
      </c>
      <c r="AK528" s="26">
        <v>0</v>
      </c>
      <c r="AL528" s="26">
        <v>0</v>
      </c>
      <c r="AM528" s="25" t="s">
        <v>51</v>
      </c>
      <c r="AN528" s="24" t="s">
        <v>51</v>
      </c>
      <c r="AO528" s="25" t="s">
        <v>51</v>
      </c>
      <c r="AP528" s="24" t="s">
        <v>51</v>
      </c>
    </row>
    <row r="529" spans="1:42" s="27" customFormat="1" x14ac:dyDescent="0.25">
      <c r="A529" s="24" t="s">
        <v>2063</v>
      </c>
      <c r="B529" s="28">
        <v>44846</v>
      </c>
      <c r="C529" s="24" t="s">
        <v>1596</v>
      </c>
      <c r="D529" s="24" t="s">
        <v>935</v>
      </c>
      <c r="E529" s="24" t="s">
        <v>1600</v>
      </c>
      <c r="F529" s="24" t="s">
        <v>1882</v>
      </c>
      <c r="G529" s="24" t="s">
        <v>49</v>
      </c>
      <c r="H529" s="24" t="s">
        <v>1909</v>
      </c>
      <c r="I529" s="26" t="s">
        <v>51</v>
      </c>
      <c r="J529" s="26" t="s">
        <v>51</v>
      </c>
      <c r="K529" s="26" t="s">
        <v>51</v>
      </c>
      <c r="L529" s="26" t="s">
        <v>51</v>
      </c>
      <c r="M529" s="26">
        <v>0</v>
      </c>
      <c r="N529" s="24" t="s">
        <v>51</v>
      </c>
      <c r="O529" s="24" t="s">
        <v>52</v>
      </c>
      <c r="P529" s="24" t="s">
        <v>51</v>
      </c>
      <c r="Q529" s="26">
        <f t="shared" si="37"/>
        <v>3882.1035819999984</v>
      </c>
      <c r="R529" s="26">
        <v>0</v>
      </c>
      <c r="S529" s="26">
        <v>2882.4646499999981</v>
      </c>
      <c r="T529" s="26">
        <v>0</v>
      </c>
      <c r="U529" s="24" t="s">
        <v>53</v>
      </c>
      <c r="V529" s="9">
        <f t="shared" si="38"/>
        <v>0</v>
      </c>
      <c r="W529" s="26">
        <v>861.75769999999989</v>
      </c>
      <c r="X529" s="24" t="s">
        <v>54</v>
      </c>
      <c r="Y529" s="9">
        <f t="shared" si="39"/>
        <v>137.88123199999998</v>
      </c>
      <c r="Z529" s="26">
        <v>0</v>
      </c>
      <c r="AA529" s="24" t="s">
        <v>53</v>
      </c>
      <c r="AB529" s="26">
        <v>0</v>
      </c>
      <c r="AC529" s="26">
        <v>0</v>
      </c>
      <c r="AD529" s="24" t="s">
        <v>53</v>
      </c>
      <c r="AE529" s="26">
        <v>0</v>
      </c>
      <c r="AF529" s="24">
        <v>0</v>
      </c>
      <c r="AG529" s="24" t="s">
        <v>53</v>
      </c>
      <c r="AH529" s="26">
        <v>0</v>
      </c>
      <c r="AI529" s="26">
        <v>0</v>
      </c>
      <c r="AJ529" s="24" t="s">
        <v>53</v>
      </c>
      <c r="AK529" s="26">
        <v>0</v>
      </c>
      <c r="AL529" s="26">
        <v>0</v>
      </c>
      <c r="AM529" s="25" t="s">
        <v>51</v>
      </c>
      <c r="AN529" s="24" t="s">
        <v>51</v>
      </c>
      <c r="AO529" s="25" t="s">
        <v>51</v>
      </c>
      <c r="AP529" s="24" t="s">
        <v>51</v>
      </c>
    </row>
    <row r="530" spans="1:42" s="1" customFormat="1" x14ac:dyDescent="0.25">
      <c r="A530" s="24" t="s">
        <v>2064</v>
      </c>
      <c r="B530" s="2">
        <v>44846</v>
      </c>
      <c r="C530" s="3" t="s">
        <v>808</v>
      </c>
      <c r="D530" s="3" t="s">
        <v>90</v>
      </c>
      <c r="E530" s="3" t="s">
        <v>97</v>
      </c>
      <c r="F530" s="3" t="s">
        <v>878</v>
      </c>
      <c r="G530" s="3" t="s">
        <v>49</v>
      </c>
      <c r="H530" s="3" t="s">
        <v>590</v>
      </c>
      <c r="I530" s="9" t="s">
        <v>51</v>
      </c>
      <c r="J530" s="9" t="s">
        <v>51</v>
      </c>
      <c r="K530" s="9" t="s">
        <v>51</v>
      </c>
      <c r="L530" s="9" t="s">
        <v>51</v>
      </c>
      <c r="M530" s="9">
        <v>0</v>
      </c>
      <c r="N530" s="3" t="s">
        <v>51</v>
      </c>
      <c r="O530" s="3" t="s">
        <v>52</v>
      </c>
      <c r="P530" s="3" t="s">
        <v>51</v>
      </c>
      <c r="Q530" s="9">
        <v>14048.308799999999</v>
      </c>
      <c r="R530" s="9">
        <v>0</v>
      </c>
      <c r="S530" s="9">
        <v>10037.796900000001</v>
      </c>
      <c r="T530" s="9">
        <v>0</v>
      </c>
      <c r="U530" s="3" t="s">
        <v>53</v>
      </c>
      <c r="V530" s="9">
        <f t="shared" si="38"/>
        <v>0</v>
      </c>
      <c r="W530" s="9">
        <v>3457.3380999999999</v>
      </c>
      <c r="X530" s="3" t="s">
        <v>54</v>
      </c>
      <c r="Y530" s="9">
        <f t="shared" si="39"/>
        <v>553.17409599999996</v>
      </c>
      <c r="Z530" s="9">
        <v>0</v>
      </c>
      <c r="AA530" s="3" t="s">
        <v>53</v>
      </c>
      <c r="AB530" s="9">
        <v>0</v>
      </c>
      <c r="AC530" s="9">
        <v>0</v>
      </c>
      <c r="AD530" s="3" t="s">
        <v>53</v>
      </c>
      <c r="AE530" s="9">
        <v>0</v>
      </c>
      <c r="AF530" s="3">
        <v>0</v>
      </c>
      <c r="AG530" s="3" t="s">
        <v>53</v>
      </c>
      <c r="AH530" s="9">
        <v>0</v>
      </c>
      <c r="AI530" s="9">
        <v>0</v>
      </c>
      <c r="AJ530" s="3" t="s">
        <v>53</v>
      </c>
      <c r="AK530" s="9">
        <v>0</v>
      </c>
      <c r="AL530" s="9">
        <v>0</v>
      </c>
      <c r="AM530" s="18" t="s">
        <v>51</v>
      </c>
      <c r="AN530" s="3" t="s">
        <v>51</v>
      </c>
      <c r="AO530" s="18" t="s">
        <v>51</v>
      </c>
      <c r="AP530" s="3" t="s">
        <v>51</v>
      </c>
    </row>
    <row r="531" spans="1:42" s="27" customFormat="1" x14ac:dyDescent="0.25">
      <c r="A531" s="24" t="s">
        <v>2065</v>
      </c>
      <c r="B531" s="28">
        <v>44846</v>
      </c>
      <c r="C531" s="24" t="s">
        <v>1350</v>
      </c>
      <c r="D531" s="24" t="s">
        <v>90</v>
      </c>
      <c r="E531" s="24" t="s">
        <v>1361</v>
      </c>
      <c r="F531" s="24" t="s">
        <v>1382</v>
      </c>
      <c r="G531" s="24" t="s">
        <v>49</v>
      </c>
      <c r="H531" s="24" t="s">
        <v>1542</v>
      </c>
      <c r="I531" s="26" t="s">
        <v>51</v>
      </c>
      <c r="J531" s="26" t="s">
        <v>51</v>
      </c>
      <c r="K531" s="26" t="s">
        <v>51</v>
      </c>
      <c r="L531" s="26" t="s">
        <v>51</v>
      </c>
      <c r="M531" s="26">
        <v>0</v>
      </c>
      <c r="N531" s="24" t="s">
        <v>51</v>
      </c>
      <c r="O531" s="24" t="s">
        <v>52</v>
      </c>
      <c r="P531" s="24" t="s">
        <v>51</v>
      </c>
      <c r="Q531" s="26">
        <f t="shared" ref="Q531:Q538" si="40">+S531+T531+V531+W531+Y531+Z531+AB531+AC531+AE531</f>
        <v>3229.0045640000003</v>
      </c>
      <c r="R531" s="26">
        <v>0</v>
      </c>
      <c r="S531" s="26">
        <v>2220.4740000000002</v>
      </c>
      <c r="T531" s="26">
        <v>0</v>
      </c>
      <c r="U531" s="24" t="s">
        <v>53</v>
      </c>
      <c r="V531" s="9">
        <f t="shared" si="38"/>
        <v>0</v>
      </c>
      <c r="W531" s="26">
        <v>869.42290000000014</v>
      </c>
      <c r="X531" s="24" t="s">
        <v>54</v>
      </c>
      <c r="Y531" s="9">
        <f t="shared" si="39"/>
        <v>139.10766400000003</v>
      </c>
      <c r="Z531" s="26">
        <v>0</v>
      </c>
      <c r="AA531" s="24" t="s">
        <v>53</v>
      </c>
      <c r="AB531" s="26">
        <v>0</v>
      </c>
      <c r="AC531" s="26">
        <v>0</v>
      </c>
      <c r="AD531" s="24" t="s">
        <v>53</v>
      </c>
      <c r="AE531" s="26">
        <v>0</v>
      </c>
      <c r="AF531" s="24">
        <v>0</v>
      </c>
      <c r="AG531" s="24" t="s">
        <v>53</v>
      </c>
      <c r="AH531" s="26">
        <v>0</v>
      </c>
      <c r="AI531" s="26">
        <v>0</v>
      </c>
      <c r="AJ531" s="24" t="s">
        <v>53</v>
      </c>
      <c r="AK531" s="26">
        <v>0</v>
      </c>
      <c r="AL531" s="26">
        <v>0</v>
      </c>
      <c r="AM531" s="25" t="s">
        <v>51</v>
      </c>
      <c r="AN531" s="24" t="s">
        <v>51</v>
      </c>
      <c r="AO531" s="25" t="s">
        <v>51</v>
      </c>
      <c r="AP531" s="24" t="s">
        <v>51</v>
      </c>
    </row>
    <row r="532" spans="1:42" s="27" customFormat="1" x14ac:dyDescent="0.25">
      <c r="A532" s="24" t="s">
        <v>2066</v>
      </c>
      <c r="B532" s="28">
        <v>44846</v>
      </c>
      <c r="C532" s="24" t="s">
        <v>1596</v>
      </c>
      <c r="D532" s="24" t="s">
        <v>90</v>
      </c>
      <c r="E532" s="24" t="s">
        <v>1603</v>
      </c>
      <c r="F532" s="24" t="s">
        <v>1766</v>
      </c>
      <c r="G532" s="24" t="s">
        <v>49</v>
      </c>
      <c r="H532" s="24" t="s">
        <v>1910</v>
      </c>
      <c r="I532" s="26" t="s">
        <v>51</v>
      </c>
      <c r="J532" s="26" t="s">
        <v>51</v>
      </c>
      <c r="K532" s="26" t="s">
        <v>51</v>
      </c>
      <c r="L532" s="26" t="s">
        <v>51</v>
      </c>
      <c r="M532" s="26">
        <v>0</v>
      </c>
      <c r="N532" s="24" t="s">
        <v>51</v>
      </c>
      <c r="O532" s="24" t="s">
        <v>52</v>
      </c>
      <c r="P532" s="24" t="s">
        <v>51</v>
      </c>
      <c r="Q532" s="26">
        <f t="shared" si="40"/>
        <v>2513.6751020000002</v>
      </c>
      <c r="R532" s="26">
        <v>0</v>
      </c>
      <c r="S532" s="26">
        <v>1471.7072000000005</v>
      </c>
      <c r="T532" s="26">
        <v>0</v>
      </c>
      <c r="U532" s="24" t="s">
        <v>53</v>
      </c>
      <c r="V532" s="9">
        <f t="shared" si="38"/>
        <v>0</v>
      </c>
      <c r="W532" s="26">
        <v>878.23094999999989</v>
      </c>
      <c r="X532" s="24" t="s">
        <v>54</v>
      </c>
      <c r="Y532" s="9">
        <f t="shared" si="39"/>
        <v>140.51695199999997</v>
      </c>
      <c r="Z532" s="26">
        <v>0</v>
      </c>
      <c r="AA532" s="24" t="s">
        <v>53</v>
      </c>
      <c r="AB532" s="26">
        <v>0</v>
      </c>
      <c r="AC532" s="26">
        <v>21.5</v>
      </c>
      <c r="AD532" s="24" t="s">
        <v>82</v>
      </c>
      <c r="AE532" s="26">
        <v>1.72</v>
      </c>
      <c r="AF532" s="24">
        <v>0</v>
      </c>
      <c r="AG532" s="24" t="s">
        <v>53</v>
      </c>
      <c r="AH532" s="26">
        <v>0</v>
      </c>
      <c r="AI532" s="26">
        <v>0</v>
      </c>
      <c r="AJ532" s="24" t="s">
        <v>53</v>
      </c>
      <c r="AK532" s="26">
        <v>0</v>
      </c>
      <c r="AL532" s="26">
        <v>0</v>
      </c>
      <c r="AM532" s="25" t="s">
        <v>51</v>
      </c>
      <c r="AN532" s="24" t="s">
        <v>51</v>
      </c>
      <c r="AO532" s="25" t="s">
        <v>51</v>
      </c>
      <c r="AP532" s="24" t="s">
        <v>51</v>
      </c>
    </row>
    <row r="533" spans="1:42" s="27" customFormat="1" x14ac:dyDescent="0.25">
      <c r="A533" s="24" t="s">
        <v>2067</v>
      </c>
      <c r="B533" s="28">
        <v>44846</v>
      </c>
      <c r="C533" s="24" t="s">
        <v>807</v>
      </c>
      <c r="D533" s="24" t="s">
        <v>947</v>
      </c>
      <c r="E533" s="24" t="s">
        <v>948</v>
      </c>
      <c r="F533" s="24" t="s">
        <v>480</v>
      </c>
      <c r="G533" s="24" t="s">
        <v>49</v>
      </c>
      <c r="H533" s="24" t="s">
        <v>1094</v>
      </c>
      <c r="I533" s="26" t="s">
        <v>51</v>
      </c>
      <c r="J533" s="26" t="s">
        <v>51</v>
      </c>
      <c r="K533" s="26" t="s">
        <v>51</v>
      </c>
      <c r="L533" s="26" t="s">
        <v>51</v>
      </c>
      <c r="M533" s="26">
        <v>0</v>
      </c>
      <c r="N533" s="24" t="s">
        <v>51</v>
      </c>
      <c r="O533" s="24" t="s">
        <v>52</v>
      </c>
      <c r="P533" s="24" t="s">
        <v>51</v>
      </c>
      <c r="Q533" s="26">
        <f t="shared" si="40"/>
        <v>134.7851</v>
      </c>
      <c r="R533" s="26">
        <v>0</v>
      </c>
      <c r="S533" s="26">
        <v>83.269499999999994</v>
      </c>
      <c r="T533" s="26">
        <v>0</v>
      </c>
      <c r="U533" s="24" t="s">
        <v>53</v>
      </c>
      <c r="V533" s="9">
        <f t="shared" si="38"/>
        <v>0</v>
      </c>
      <c r="W533" s="26">
        <v>44.410000000000004</v>
      </c>
      <c r="X533" s="24" t="s">
        <v>53</v>
      </c>
      <c r="Y533" s="9">
        <f t="shared" si="39"/>
        <v>7.1056000000000008</v>
      </c>
      <c r="Z533" s="26">
        <v>0</v>
      </c>
      <c r="AA533" s="24" t="s">
        <v>53</v>
      </c>
      <c r="AB533" s="26">
        <v>0</v>
      </c>
      <c r="AC533" s="26">
        <v>0</v>
      </c>
      <c r="AD533" s="24" t="s">
        <v>53</v>
      </c>
      <c r="AE533" s="26">
        <v>0</v>
      </c>
      <c r="AF533" s="24">
        <v>0</v>
      </c>
      <c r="AG533" s="24" t="s">
        <v>53</v>
      </c>
      <c r="AH533" s="26">
        <v>0</v>
      </c>
      <c r="AI533" s="26">
        <v>0</v>
      </c>
      <c r="AJ533" s="24" t="s">
        <v>53</v>
      </c>
      <c r="AK533" s="26">
        <v>0</v>
      </c>
      <c r="AL533" s="26">
        <v>0</v>
      </c>
      <c r="AM533" s="25" t="s">
        <v>51</v>
      </c>
      <c r="AN533" s="24" t="s">
        <v>51</v>
      </c>
      <c r="AO533" s="25" t="s">
        <v>51</v>
      </c>
      <c r="AP533" s="24" t="s">
        <v>51</v>
      </c>
    </row>
    <row r="534" spans="1:42" s="27" customFormat="1" x14ac:dyDescent="0.25">
      <c r="A534" s="24" t="s">
        <v>2068</v>
      </c>
      <c r="B534" s="28">
        <v>44846</v>
      </c>
      <c r="C534" s="24" t="s">
        <v>1596</v>
      </c>
      <c r="D534" s="24" t="s">
        <v>947</v>
      </c>
      <c r="E534" s="24" t="s">
        <v>1610</v>
      </c>
      <c r="F534" s="24" t="s">
        <v>1882</v>
      </c>
      <c r="G534" s="24" t="s">
        <v>49</v>
      </c>
      <c r="H534" s="24" t="s">
        <v>1911</v>
      </c>
      <c r="I534" s="26" t="s">
        <v>51</v>
      </c>
      <c r="J534" s="26" t="s">
        <v>51</v>
      </c>
      <c r="K534" s="26" t="s">
        <v>51</v>
      </c>
      <c r="L534" s="26" t="s">
        <v>51</v>
      </c>
      <c r="M534" s="26">
        <v>0</v>
      </c>
      <c r="N534" s="24" t="s">
        <v>51</v>
      </c>
      <c r="O534" s="24" t="s">
        <v>52</v>
      </c>
      <c r="P534" s="24" t="s">
        <v>51</v>
      </c>
      <c r="Q534" s="26">
        <f t="shared" si="40"/>
        <v>5654.13843</v>
      </c>
      <c r="R534" s="26">
        <v>0</v>
      </c>
      <c r="S534" s="26">
        <v>3287.4</v>
      </c>
      <c r="T534" s="26">
        <v>0</v>
      </c>
      <c r="U534" s="24" t="s">
        <v>53</v>
      </c>
      <c r="V534" s="9">
        <f t="shared" si="38"/>
        <v>0</v>
      </c>
      <c r="W534" s="26">
        <v>2040.2917500000003</v>
      </c>
      <c r="X534" s="24" t="s">
        <v>54</v>
      </c>
      <c r="Y534" s="9">
        <f t="shared" si="39"/>
        <v>326.44668000000007</v>
      </c>
      <c r="Z534" s="26">
        <v>0</v>
      </c>
      <c r="AA534" s="24" t="s">
        <v>53</v>
      </c>
      <c r="AB534" s="26">
        <v>0</v>
      </c>
      <c r="AC534" s="26">
        <v>0</v>
      </c>
      <c r="AD534" s="24" t="s">
        <v>53</v>
      </c>
      <c r="AE534" s="26">
        <v>0</v>
      </c>
      <c r="AF534" s="24">
        <v>0</v>
      </c>
      <c r="AG534" s="24" t="s">
        <v>53</v>
      </c>
      <c r="AH534" s="26">
        <v>0</v>
      </c>
      <c r="AI534" s="26">
        <v>0</v>
      </c>
      <c r="AJ534" s="24" t="s">
        <v>53</v>
      </c>
      <c r="AK534" s="26">
        <v>0</v>
      </c>
      <c r="AL534" s="26">
        <v>0</v>
      </c>
      <c r="AM534" s="25" t="s">
        <v>51</v>
      </c>
      <c r="AN534" s="24" t="s">
        <v>51</v>
      </c>
      <c r="AO534" s="25" t="s">
        <v>51</v>
      </c>
      <c r="AP534" s="24" t="s">
        <v>51</v>
      </c>
    </row>
    <row r="535" spans="1:42" s="27" customFormat="1" x14ac:dyDescent="0.25">
      <c r="A535" s="24" t="s">
        <v>2069</v>
      </c>
      <c r="B535" s="28">
        <v>44846</v>
      </c>
      <c r="C535" s="24" t="s">
        <v>807</v>
      </c>
      <c r="D535" s="24" t="s">
        <v>943</v>
      </c>
      <c r="E535" s="24" t="s">
        <v>944</v>
      </c>
      <c r="F535" s="24" t="s">
        <v>1092</v>
      </c>
      <c r="G535" s="24" t="s">
        <v>49</v>
      </c>
      <c r="H535" s="24" t="s">
        <v>1093</v>
      </c>
      <c r="I535" s="26" t="s">
        <v>51</v>
      </c>
      <c r="J535" s="26" t="s">
        <v>51</v>
      </c>
      <c r="K535" s="26" t="s">
        <v>51</v>
      </c>
      <c r="L535" s="26" t="s">
        <v>51</v>
      </c>
      <c r="M535" s="26">
        <v>0</v>
      </c>
      <c r="N535" s="24" t="s">
        <v>51</v>
      </c>
      <c r="O535" s="24" t="s">
        <v>52</v>
      </c>
      <c r="P535" s="24" t="s">
        <v>51</v>
      </c>
      <c r="Q535" s="26">
        <f t="shared" si="40"/>
        <v>2528.2803199999998</v>
      </c>
      <c r="R535" s="26">
        <v>0</v>
      </c>
      <c r="S535" s="26">
        <v>2323.9178999999999</v>
      </c>
      <c r="T535" s="26">
        <v>0</v>
      </c>
      <c r="U535" s="24" t="s">
        <v>53</v>
      </c>
      <c r="V535" s="9">
        <f t="shared" si="38"/>
        <v>0</v>
      </c>
      <c r="W535" s="26">
        <v>176.17449999999997</v>
      </c>
      <c r="X535" s="24" t="s">
        <v>53</v>
      </c>
      <c r="Y535" s="9">
        <f t="shared" si="39"/>
        <v>28.187919999999995</v>
      </c>
      <c r="Z535" s="26">
        <v>0</v>
      </c>
      <c r="AA535" s="24" t="s">
        <v>53</v>
      </c>
      <c r="AB535" s="26">
        <v>0</v>
      </c>
      <c r="AC535" s="26">
        <v>0</v>
      </c>
      <c r="AD535" s="24" t="s">
        <v>53</v>
      </c>
      <c r="AE535" s="26">
        <v>0</v>
      </c>
      <c r="AF535" s="24">
        <v>0</v>
      </c>
      <c r="AG535" s="24" t="s">
        <v>53</v>
      </c>
      <c r="AH535" s="26">
        <v>0</v>
      </c>
      <c r="AI535" s="26">
        <v>0</v>
      </c>
      <c r="AJ535" s="24" t="s">
        <v>53</v>
      </c>
      <c r="AK535" s="26">
        <v>0</v>
      </c>
      <c r="AL535" s="26">
        <v>0</v>
      </c>
      <c r="AM535" s="25" t="s">
        <v>51</v>
      </c>
      <c r="AN535" s="24" t="s">
        <v>51</v>
      </c>
      <c r="AO535" s="25" t="s">
        <v>51</v>
      </c>
      <c r="AP535" s="24" t="s">
        <v>51</v>
      </c>
    </row>
    <row r="536" spans="1:42" s="27" customFormat="1" x14ac:dyDescent="0.25">
      <c r="A536" s="24" t="s">
        <v>2070</v>
      </c>
      <c r="B536" s="28">
        <v>44846</v>
      </c>
      <c r="C536" s="24" t="s">
        <v>1596</v>
      </c>
      <c r="D536" s="24" t="s">
        <v>943</v>
      </c>
      <c r="E536" s="24" t="s">
        <v>1620</v>
      </c>
      <c r="F536" s="24" t="s">
        <v>1668</v>
      </c>
      <c r="G536" s="24" t="s">
        <v>49</v>
      </c>
      <c r="H536" s="24" t="s">
        <v>1912</v>
      </c>
      <c r="I536" s="26" t="s">
        <v>51</v>
      </c>
      <c r="J536" s="26" t="s">
        <v>51</v>
      </c>
      <c r="K536" s="26" t="s">
        <v>51</v>
      </c>
      <c r="L536" s="26" t="s">
        <v>51</v>
      </c>
      <c r="M536" s="26">
        <v>0</v>
      </c>
      <c r="N536" s="24" t="s">
        <v>51</v>
      </c>
      <c r="O536" s="24" t="s">
        <v>52</v>
      </c>
      <c r="P536" s="24" t="s">
        <v>51</v>
      </c>
      <c r="Q536" s="26">
        <f t="shared" si="40"/>
        <v>1975.7595239999996</v>
      </c>
      <c r="R536" s="26">
        <v>0</v>
      </c>
      <c r="S536" s="26">
        <v>1173.7382499999997</v>
      </c>
      <c r="T536" s="26">
        <v>0</v>
      </c>
      <c r="U536" s="24" t="s">
        <v>53</v>
      </c>
      <c r="V536" s="9">
        <f t="shared" si="38"/>
        <v>0</v>
      </c>
      <c r="W536" s="26">
        <v>691.39764999999989</v>
      </c>
      <c r="X536" s="24" t="s">
        <v>54</v>
      </c>
      <c r="Y536" s="9">
        <f t="shared" si="39"/>
        <v>110.62362399999998</v>
      </c>
      <c r="Z536" s="26">
        <v>0</v>
      </c>
      <c r="AA536" s="24" t="s">
        <v>53</v>
      </c>
      <c r="AB536" s="26">
        <v>0</v>
      </c>
      <c r="AC536" s="26">
        <v>0</v>
      </c>
      <c r="AD536" s="24" t="s">
        <v>53</v>
      </c>
      <c r="AE536" s="26">
        <v>0</v>
      </c>
      <c r="AF536" s="24">
        <v>0</v>
      </c>
      <c r="AG536" s="24" t="s">
        <v>53</v>
      </c>
      <c r="AH536" s="26">
        <v>0</v>
      </c>
      <c r="AI536" s="26">
        <v>0</v>
      </c>
      <c r="AJ536" s="24" t="s">
        <v>53</v>
      </c>
      <c r="AK536" s="26">
        <v>0</v>
      </c>
      <c r="AL536" s="26">
        <v>0</v>
      </c>
      <c r="AM536" s="25" t="s">
        <v>51</v>
      </c>
      <c r="AN536" s="24" t="s">
        <v>51</v>
      </c>
      <c r="AO536" s="25" t="s">
        <v>51</v>
      </c>
      <c r="AP536" s="24" t="s">
        <v>51</v>
      </c>
    </row>
    <row r="537" spans="1:42" s="27" customFormat="1" x14ac:dyDescent="0.25">
      <c r="A537" s="24" t="s">
        <v>2071</v>
      </c>
      <c r="B537" s="28">
        <v>44846</v>
      </c>
      <c r="C537" s="24" t="s">
        <v>1596</v>
      </c>
      <c r="D537" s="24" t="s">
        <v>943</v>
      </c>
      <c r="E537" s="24" t="s">
        <v>1620</v>
      </c>
      <c r="F537" s="24" t="s">
        <v>1668</v>
      </c>
      <c r="G537" s="24" t="s">
        <v>49</v>
      </c>
      <c r="H537" s="24" t="s">
        <v>1913</v>
      </c>
      <c r="I537" s="26" t="s">
        <v>51</v>
      </c>
      <c r="J537" s="26" t="s">
        <v>51</v>
      </c>
      <c r="K537" s="26" t="s">
        <v>51</v>
      </c>
      <c r="L537" s="26" t="s">
        <v>51</v>
      </c>
      <c r="M537" s="26">
        <v>0</v>
      </c>
      <c r="N537" s="24" t="s">
        <v>51</v>
      </c>
      <c r="O537" s="24" t="s">
        <v>1874</v>
      </c>
      <c r="P537" s="24" t="s">
        <v>1875</v>
      </c>
      <c r="Q537" s="26">
        <f t="shared" si="40"/>
        <v>423.04270000000002</v>
      </c>
      <c r="R537" s="26">
        <v>0</v>
      </c>
      <c r="S537" s="26">
        <v>393.89190000000002</v>
      </c>
      <c r="T537" s="26">
        <v>25.13</v>
      </c>
      <c r="U537" s="24" t="s">
        <v>54</v>
      </c>
      <c r="V537" s="9">
        <f t="shared" si="38"/>
        <v>4.0207999999999995</v>
      </c>
      <c r="W537" s="26">
        <v>0</v>
      </c>
      <c r="X537" s="24" t="s">
        <v>53</v>
      </c>
      <c r="Y537" s="9">
        <f t="shared" si="39"/>
        <v>0</v>
      </c>
      <c r="Z537" s="26">
        <v>0</v>
      </c>
      <c r="AA537" s="24" t="s">
        <v>53</v>
      </c>
      <c r="AB537" s="26">
        <v>0</v>
      </c>
      <c r="AC537" s="26">
        <v>0</v>
      </c>
      <c r="AD537" s="24" t="s">
        <v>53</v>
      </c>
      <c r="AE537" s="26">
        <v>0</v>
      </c>
      <c r="AF537" s="24">
        <v>0</v>
      </c>
      <c r="AG537" s="24" t="s">
        <v>53</v>
      </c>
      <c r="AH537" s="26">
        <v>0</v>
      </c>
      <c r="AI537" s="26">
        <v>0</v>
      </c>
      <c r="AJ537" s="24" t="s">
        <v>53</v>
      </c>
      <c r="AK537" s="26">
        <v>0</v>
      </c>
      <c r="AL537" s="26">
        <v>0</v>
      </c>
      <c r="AM537" s="25" t="s">
        <v>51</v>
      </c>
      <c r="AN537" s="24" t="s">
        <v>51</v>
      </c>
      <c r="AO537" s="25" t="s">
        <v>51</v>
      </c>
      <c r="AP537" s="24" t="s">
        <v>51</v>
      </c>
    </row>
    <row r="538" spans="1:42" s="27" customFormat="1" x14ac:dyDescent="0.25">
      <c r="A538" s="24" t="s">
        <v>2072</v>
      </c>
      <c r="B538" s="28">
        <v>44846</v>
      </c>
      <c r="C538" s="24" t="s">
        <v>1596</v>
      </c>
      <c r="D538" s="24" t="s">
        <v>943</v>
      </c>
      <c r="E538" s="24" t="s">
        <v>1620</v>
      </c>
      <c r="F538" s="24" t="s">
        <v>1668</v>
      </c>
      <c r="G538" s="24" t="s">
        <v>49</v>
      </c>
      <c r="H538" s="24" t="s">
        <v>1914</v>
      </c>
      <c r="I538" s="26" t="s">
        <v>51</v>
      </c>
      <c r="J538" s="26" t="s">
        <v>51</v>
      </c>
      <c r="K538" s="26" t="s">
        <v>51</v>
      </c>
      <c r="L538" s="26" t="s">
        <v>51</v>
      </c>
      <c r="M538" s="26">
        <v>0</v>
      </c>
      <c r="N538" s="24" t="s">
        <v>51</v>
      </c>
      <c r="O538" s="24" t="s">
        <v>52</v>
      </c>
      <c r="P538" s="24" t="s">
        <v>51</v>
      </c>
      <c r="Q538" s="26">
        <f t="shared" si="40"/>
        <v>211.65705000000003</v>
      </c>
      <c r="R538" s="26">
        <v>0</v>
      </c>
      <c r="S538" s="26">
        <v>128.58945</v>
      </c>
      <c r="T538" s="26">
        <v>0</v>
      </c>
      <c r="U538" s="24" t="s">
        <v>53</v>
      </c>
      <c r="V538" s="9">
        <f t="shared" si="38"/>
        <v>0</v>
      </c>
      <c r="W538" s="26">
        <v>71.61</v>
      </c>
      <c r="X538" s="24" t="s">
        <v>54</v>
      </c>
      <c r="Y538" s="9">
        <f t="shared" si="39"/>
        <v>11.457599999999999</v>
      </c>
      <c r="Z538" s="26">
        <v>0</v>
      </c>
      <c r="AA538" s="24" t="s">
        <v>53</v>
      </c>
      <c r="AB538" s="26">
        <v>0</v>
      </c>
      <c r="AC538" s="26">
        <v>0</v>
      </c>
      <c r="AD538" s="24" t="s">
        <v>53</v>
      </c>
      <c r="AE538" s="26">
        <v>0</v>
      </c>
      <c r="AF538" s="24">
        <v>0</v>
      </c>
      <c r="AG538" s="24" t="s">
        <v>53</v>
      </c>
      <c r="AH538" s="26">
        <v>0</v>
      </c>
      <c r="AI538" s="26">
        <v>0</v>
      </c>
      <c r="AJ538" s="24" t="s">
        <v>53</v>
      </c>
      <c r="AK538" s="26">
        <v>0</v>
      </c>
      <c r="AL538" s="26">
        <v>0</v>
      </c>
      <c r="AM538" s="25" t="s">
        <v>51</v>
      </c>
      <c r="AN538" s="24" t="s">
        <v>51</v>
      </c>
      <c r="AO538" s="25" t="s">
        <v>51</v>
      </c>
      <c r="AP538" s="24" t="s">
        <v>51</v>
      </c>
    </row>
    <row r="539" spans="1:42" s="1" customFormat="1" x14ac:dyDescent="0.25">
      <c r="A539" s="24" t="s">
        <v>2073</v>
      </c>
      <c r="B539" s="2">
        <v>44846</v>
      </c>
      <c r="C539" s="3" t="s">
        <v>807</v>
      </c>
      <c r="D539" s="3" t="s">
        <v>832</v>
      </c>
      <c r="E539" s="3" t="s">
        <v>151</v>
      </c>
      <c r="F539" s="3" t="s">
        <v>598</v>
      </c>
      <c r="G539" s="3" t="s">
        <v>49</v>
      </c>
      <c r="H539" s="3" t="s">
        <v>594</v>
      </c>
      <c r="I539" s="9" t="s">
        <v>51</v>
      </c>
      <c r="J539" s="9" t="s">
        <v>51</v>
      </c>
      <c r="K539" s="9" t="s">
        <v>51</v>
      </c>
      <c r="L539" s="9" t="s">
        <v>51</v>
      </c>
      <c r="M539" s="9">
        <v>0</v>
      </c>
      <c r="N539" s="3" t="s">
        <v>51</v>
      </c>
      <c r="O539" s="3" t="s">
        <v>52</v>
      </c>
      <c r="P539" s="3" t="s">
        <v>51</v>
      </c>
      <c r="Q539" s="9">
        <v>2382.84773</v>
      </c>
      <c r="R539" s="9">
        <v>0</v>
      </c>
      <c r="S539" s="9">
        <v>1843.4492500000003</v>
      </c>
      <c r="T539" s="9">
        <v>0</v>
      </c>
      <c r="U539" s="3" t="s">
        <v>53</v>
      </c>
      <c r="V539" s="9">
        <f t="shared" si="38"/>
        <v>0</v>
      </c>
      <c r="W539" s="9">
        <v>464.99869999999993</v>
      </c>
      <c r="X539" s="3" t="s">
        <v>54</v>
      </c>
      <c r="Y539" s="9">
        <f t="shared" si="39"/>
        <v>74.399791999999991</v>
      </c>
      <c r="Z539" s="9">
        <v>0</v>
      </c>
      <c r="AA539" s="3" t="s">
        <v>53</v>
      </c>
      <c r="AB539" s="9">
        <v>0</v>
      </c>
      <c r="AC539" s="9">
        <v>0</v>
      </c>
      <c r="AD539" s="3" t="s">
        <v>53</v>
      </c>
      <c r="AE539" s="9">
        <v>0</v>
      </c>
      <c r="AF539" s="3">
        <v>0</v>
      </c>
      <c r="AG539" s="3" t="s">
        <v>53</v>
      </c>
      <c r="AH539" s="9">
        <v>0</v>
      </c>
      <c r="AI539" s="9">
        <v>0</v>
      </c>
      <c r="AJ539" s="3" t="s">
        <v>53</v>
      </c>
      <c r="AK539" s="9">
        <v>0</v>
      </c>
      <c r="AL539" s="9">
        <v>0</v>
      </c>
      <c r="AM539" s="18" t="s">
        <v>51</v>
      </c>
      <c r="AN539" s="3" t="s">
        <v>51</v>
      </c>
      <c r="AO539" s="18" t="s">
        <v>51</v>
      </c>
      <c r="AP539" s="3" t="s">
        <v>51</v>
      </c>
    </row>
    <row r="540" spans="1:42" s="27" customFormat="1" x14ac:dyDescent="0.25">
      <c r="A540" s="24" t="s">
        <v>2074</v>
      </c>
      <c r="B540" s="28">
        <v>44846</v>
      </c>
      <c r="C540" s="24" t="s">
        <v>1596</v>
      </c>
      <c r="D540" s="24" t="s">
        <v>832</v>
      </c>
      <c r="E540" s="24" t="s">
        <v>1627</v>
      </c>
      <c r="F540" s="24" t="s">
        <v>1915</v>
      </c>
      <c r="G540" s="24" t="s">
        <v>49</v>
      </c>
      <c r="H540" s="24" t="s">
        <v>1916</v>
      </c>
      <c r="I540" s="26" t="s">
        <v>51</v>
      </c>
      <c r="J540" s="26" t="s">
        <v>51</v>
      </c>
      <c r="K540" s="26" t="s">
        <v>51</v>
      </c>
      <c r="L540" s="26" t="s">
        <v>51</v>
      </c>
      <c r="M540" s="26">
        <v>0</v>
      </c>
      <c r="N540" s="24" t="s">
        <v>51</v>
      </c>
      <c r="O540" s="24" t="s">
        <v>52</v>
      </c>
      <c r="P540" s="24" t="s">
        <v>51</v>
      </c>
      <c r="Q540" s="26">
        <f>+S540+T540+V540+W540+Y540+Z540+AB540+AC540+AE540</f>
        <v>28.604799999999997</v>
      </c>
      <c r="R540" s="26">
        <v>0</v>
      </c>
      <c r="S540" s="26">
        <v>8.269999999999996</v>
      </c>
      <c r="T540" s="26">
        <v>0</v>
      </c>
      <c r="U540" s="24" t="s">
        <v>53</v>
      </c>
      <c r="V540" s="9">
        <f t="shared" si="38"/>
        <v>0</v>
      </c>
      <c r="W540" s="26">
        <v>17.53</v>
      </c>
      <c r="X540" s="24" t="s">
        <v>54</v>
      </c>
      <c r="Y540" s="9">
        <f t="shared" si="39"/>
        <v>2.8048000000000002</v>
      </c>
      <c r="Z540" s="26">
        <v>0</v>
      </c>
      <c r="AA540" s="24" t="s">
        <v>53</v>
      </c>
      <c r="AB540" s="26">
        <v>0</v>
      </c>
      <c r="AC540" s="26">
        <v>0</v>
      </c>
      <c r="AD540" s="24" t="s">
        <v>53</v>
      </c>
      <c r="AE540" s="26">
        <v>0</v>
      </c>
      <c r="AF540" s="24">
        <v>0</v>
      </c>
      <c r="AG540" s="24" t="s">
        <v>53</v>
      </c>
      <c r="AH540" s="26">
        <v>0</v>
      </c>
      <c r="AI540" s="26">
        <v>0</v>
      </c>
      <c r="AJ540" s="24" t="s">
        <v>53</v>
      </c>
      <c r="AK540" s="26">
        <v>0</v>
      </c>
      <c r="AL540" s="26">
        <v>0</v>
      </c>
      <c r="AM540" s="25" t="s">
        <v>51</v>
      </c>
      <c r="AN540" s="24" t="s">
        <v>51</v>
      </c>
      <c r="AO540" s="25" t="s">
        <v>51</v>
      </c>
      <c r="AP540" s="24" t="s">
        <v>51</v>
      </c>
    </row>
    <row r="541" spans="1:42" s="1" customFormat="1" x14ac:dyDescent="0.25">
      <c r="A541" s="24" t="s">
        <v>2075</v>
      </c>
      <c r="B541" s="2">
        <v>44846</v>
      </c>
      <c r="C541" s="3" t="s">
        <v>807</v>
      </c>
      <c r="D541" s="3" t="s">
        <v>833</v>
      </c>
      <c r="E541" s="3" t="s">
        <v>201</v>
      </c>
      <c r="F541" s="3" t="s">
        <v>598</v>
      </c>
      <c r="G541" s="3" t="s">
        <v>49</v>
      </c>
      <c r="H541" s="3" t="s">
        <v>596</v>
      </c>
      <c r="I541" s="9" t="s">
        <v>51</v>
      </c>
      <c r="J541" s="9" t="s">
        <v>51</v>
      </c>
      <c r="K541" s="9" t="s">
        <v>51</v>
      </c>
      <c r="L541" s="9" t="s">
        <v>51</v>
      </c>
      <c r="M541" s="9">
        <v>0</v>
      </c>
      <c r="N541" s="3" t="s">
        <v>51</v>
      </c>
      <c r="O541" s="3" t="s">
        <v>52</v>
      </c>
      <c r="P541" s="3" t="s">
        <v>51</v>
      </c>
      <c r="Q541" s="9">
        <v>203.36285000000001</v>
      </c>
      <c r="R541" s="9">
        <v>0</v>
      </c>
      <c r="S541" s="9">
        <v>155.62655000000001</v>
      </c>
      <c r="T541" s="9">
        <v>0</v>
      </c>
      <c r="U541" s="3" t="s">
        <v>53</v>
      </c>
      <c r="V541" s="9">
        <f t="shared" si="38"/>
        <v>0</v>
      </c>
      <c r="W541" s="9">
        <v>41.152000000000001</v>
      </c>
      <c r="X541" s="3" t="s">
        <v>53</v>
      </c>
      <c r="Y541" s="9">
        <f t="shared" si="39"/>
        <v>6.58432</v>
      </c>
      <c r="Z541" s="9">
        <v>0</v>
      </c>
      <c r="AA541" s="3" t="s">
        <v>53</v>
      </c>
      <c r="AB541" s="9">
        <v>0</v>
      </c>
      <c r="AC541" s="9">
        <v>0</v>
      </c>
      <c r="AD541" s="3" t="s">
        <v>53</v>
      </c>
      <c r="AE541" s="9">
        <v>0</v>
      </c>
      <c r="AF541" s="3">
        <v>0</v>
      </c>
      <c r="AG541" s="3" t="s">
        <v>53</v>
      </c>
      <c r="AH541" s="9">
        <v>0</v>
      </c>
      <c r="AI541" s="9">
        <v>0</v>
      </c>
      <c r="AJ541" s="3" t="s">
        <v>53</v>
      </c>
      <c r="AK541" s="9">
        <v>0</v>
      </c>
      <c r="AL541" s="9">
        <v>0</v>
      </c>
      <c r="AM541" s="18" t="s">
        <v>51</v>
      </c>
      <c r="AN541" s="3" t="s">
        <v>51</v>
      </c>
      <c r="AO541" s="18" t="s">
        <v>51</v>
      </c>
      <c r="AP541" s="3" t="s">
        <v>51</v>
      </c>
    </row>
    <row r="542" spans="1:42" s="1" customFormat="1" x14ac:dyDescent="0.25">
      <c r="A542" s="24" t="s">
        <v>2076</v>
      </c>
      <c r="B542" s="2">
        <v>44846</v>
      </c>
      <c r="C542" s="3" t="s">
        <v>807</v>
      </c>
      <c r="D542" s="3" t="s">
        <v>833</v>
      </c>
      <c r="E542" s="3" t="s">
        <v>201</v>
      </c>
      <c r="F542" s="3" t="s">
        <v>598</v>
      </c>
      <c r="G542" s="3" t="s">
        <v>49</v>
      </c>
      <c r="H542" s="3" t="s">
        <v>599</v>
      </c>
      <c r="I542" s="9" t="s">
        <v>51</v>
      </c>
      <c r="J542" s="9" t="s">
        <v>51</v>
      </c>
      <c r="K542" s="9" t="s">
        <v>51</v>
      </c>
      <c r="L542" s="9" t="s">
        <v>51</v>
      </c>
      <c r="M542" s="9">
        <v>0</v>
      </c>
      <c r="N542" s="3" t="s">
        <v>51</v>
      </c>
      <c r="O542" s="3" t="s">
        <v>600</v>
      </c>
      <c r="P542" s="3" t="s">
        <v>601</v>
      </c>
      <c r="Q542" s="9">
        <v>147.79345000000001</v>
      </c>
      <c r="R542" s="9">
        <v>0</v>
      </c>
      <c r="S542" s="9">
        <v>115.75424999999998</v>
      </c>
      <c r="T542" s="9">
        <v>27.62</v>
      </c>
      <c r="U542" s="3" t="s">
        <v>54</v>
      </c>
      <c r="V542" s="9">
        <f t="shared" si="38"/>
        <v>4.4192</v>
      </c>
      <c r="W542" s="9">
        <v>0</v>
      </c>
      <c r="X542" s="3" t="s">
        <v>53</v>
      </c>
      <c r="Y542" s="9">
        <f t="shared" si="39"/>
        <v>0</v>
      </c>
      <c r="Z542" s="9">
        <v>0</v>
      </c>
      <c r="AA542" s="3" t="s">
        <v>53</v>
      </c>
      <c r="AB542" s="9">
        <v>0</v>
      </c>
      <c r="AC542" s="9">
        <v>0</v>
      </c>
      <c r="AD542" s="3" t="s">
        <v>53</v>
      </c>
      <c r="AE542" s="9">
        <v>0</v>
      </c>
      <c r="AF542" s="3">
        <v>0</v>
      </c>
      <c r="AG542" s="3" t="s">
        <v>53</v>
      </c>
      <c r="AH542" s="9">
        <v>0</v>
      </c>
      <c r="AI542" s="9">
        <v>0</v>
      </c>
      <c r="AJ542" s="3" t="s">
        <v>53</v>
      </c>
      <c r="AK542" s="9">
        <v>0</v>
      </c>
      <c r="AL542" s="9">
        <v>0</v>
      </c>
      <c r="AM542" s="18" t="s">
        <v>51</v>
      </c>
      <c r="AN542" s="3" t="s">
        <v>51</v>
      </c>
      <c r="AO542" s="18" t="s">
        <v>51</v>
      </c>
      <c r="AP542" s="3" t="s">
        <v>51</v>
      </c>
    </row>
    <row r="543" spans="1:42" s="1" customFormat="1" x14ac:dyDescent="0.25">
      <c r="A543" s="24" t="s">
        <v>2077</v>
      </c>
      <c r="B543" s="2">
        <v>44846</v>
      </c>
      <c r="C543" s="3" t="s">
        <v>807</v>
      </c>
      <c r="D543" s="3" t="s">
        <v>833</v>
      </c>
      <c r="E543" s="3" t="s">
        <v>201</v>
      </c>
      <c r="F543" s="3" t="s">
        <v>598</v>
      </c>
      <c r="G543" s="3" t="s">
        <v>49</v>
      </c>
      <c r="H543" s="3" t="s">
        <v>603</v>
      </c>
      <c r="I543" s="9" t="s">
        <v>51</v>
      </c>
      <c r="J543" s="9" t="s">
        <v>51</v>
      </c>
      <c r="K543" s="9" t="s">
        <v>51</v>
      </c>
      <c r="L543" s="9" t="s">
        <v>51</v>
      </c>
      <c r="M543" s="9">
        <v>0</v>
      </c>
      <c r="N543" s="3" t="s">
        <v>51</v>
      </c>
      <c r="O543" s="3" t="s">
        <v>604</v>
      </c>
      <c r="P543" s="3" t="s">
        <v>605</v>
      </c>
      <c r="Q543" s="9">
        <v>16.2</v>
      </c>
      <c r="R543" s="9">
        <v>0</v>
      </c>
      <c r="S543" s="9">
        <v>16.2</v>
      </c>
      <c r="T543" s="9">
        <v>0</v>
      </c>
      <c r="U543" s="3" t="s">
        <v>53</v>
      </c>
      <c r="V543" s="9">
        <f t="shared" si="38"/>
        <v>0</v>
      </c>
      <c r="W543" s="9">
        <v>0</v>
      </c>
      <c r="X543" s="3" t="s">
        <v>53</v>
      </c>
      <c r="Y543" s="9">
        <f t="shared" si="39"/>
        <v>0</v>
      </c>
      <c r="Z543" s="9">
        <v>0</v>
      </c>
      <c r="AA543" s="3" t="s">
        <v>53</v>
      </c>
      <c r="AB543" s="9">
        <v>0</v>
      </c>
      <c r="AC543" s="9">
        <v>0</v>
      </c>
      <c r="AD543" s="3" t="s">
        <v>53</v>
      </c>
      <c r="AE543" s="9">
        <v>0</v>
      </c>
      <c r="AF543" s="3">
        <v>0</v>
      </c>
      <c r="AG543" s="3" t="s">
        <v>53</v>
      </c>
      <c r="AH543" s="9">
        <v>0</v>
      </c>
      <c r="AI543" s="9">
        <v>0</v>
      </c>
      <c r="AJ543" s="3" t="s">
        <v>53</v>
      </c>
      <c r="AK543" s="9">
        <v>0</v>
      </c>
      <c r="AL543" s="9">
        <v>0</v>
      </c>
      <c r="AM543" s="18" t="s">
        <v>51</v>
      </c>
      <c r="AN543" s="3" t="s">
        <v>51</v>
      </c>
      <c r="AO543" s="18" t="s">
        <v>51</v>
      </c>
      <c r="AP543" s="3" t="s">
        <v>51</v>
      </c>
    </row>
    <row r="544" spans="1:42" s="1" customFormat="1" x14ac:dyDescent="0.25">
      <c r="A544" s="24" t="s">
        <v>2078</v>
      </c>
      <c r="B544" s="2">
        <v>44846</v>
      </c>
      <c r="C544" s="3" t="s">
        <v>807</v>
      </c>
      <c r="D544" s="3" t="s">
        <v>834</v>
      </c>
      <c r="E544" s="3" t="s">
        <v>80</v>
      </c>
      <c r="F544" s="3" t="s">
        <v>579</v>
      </c>
      <c r="G544" s="3" t="s">
        <v>49</v>
      </c>
      <c r="H544" s="3" t="s">
        <v>577</v>
      </c>
      <c r="I544" s="9" t="s">
        <v>51</v>
      </c>
      <c r="J544" s="9" t="s">
        <v>51</v>
      </c>
      <c r="K544" s="9" t="s">
        <v>51</v>
      </c>
      <c r="L544" s="9" t="s">
        <v>51</v>
      </c>
      <c r="M544" s="9">
        <v>0</v>
      </c>
      <c r="N544" s="3" t="s">
        <v>51</v>
      </c>
      <c r="O544" s="3" t="s">
        <v>52</v>
      </c>
      <c r="P544" s="3" t="s">
        <v>51</v>
      </c>
      <c r="Q544" s="9">
        <v>1532.3203000000001</v>
      </c>
      <c r="R544" s="9">
        <v>0</v>
      </c>
      <c r="S544" s="9">
        <v>1144.2617999999998</v>
      </c>
      <c r="T544" s="9">
        <v>0</v>
      </c>
      <c r="U544" s="3" t="s">
        <v>53</v>
      </c>
      <c r="V544" s="9">
        <f t="shared" si="38"/>
        <v>0</v>
      </c>
      <c r="W544" s="9">
        <v>334.53319999999997</v>
      </c>
      <c r="X544" s="3" t="s">
        <v>53</v>
      </c>
      <c r="Y544" s="9">
        <f t="shared" si="39"/>
        <v>53.525311999999992</v>
      </c>
      <c r="Z544" s="9">
        <v>0</v>
      </c>
      <c r="AA544" s="3" t="s">
        <v>53</v>
      </c>
      <c r="AB544" s="9">
        <v>0</v>
      </c>
      <c r="AC544" s="9">
        <v>0</v>
      </c>
      <c r="AD544" s="3" t="s">
        <v>53</v>
      </c>
      <c r="AE544" s="9">
        <v>0</v>
      </c>
      <c r="AF544" s="3">
        <v>0</v>
      </c>
      <c r="AG544" s="3" t="s">
        <v>53</v>
      </c>
      <c r="AH544" s="9">
        <v>0</v>
      </c>
      <c r="AI544" s="9">
        <v>0</v>
      </c>
      <c r="AJ544" s="3" t="s">
        <v>53</v>
      </c>
      <c r="AK544" s="9">
        <v>0</v>
      </c>
      <c r="AL544" s="9">
        <v>0</v>
      </c>
      <c r="AM544" s="18" t="s">
        <v>51</v>
      </c>
      <c r="AN544" s="3" t="s">
        <v>51</v>
      </c>
      <c r="AO544" s="18" t="s">
        <v>51</v>
      </c>
      <c r="AP544" s="3" t="s">
        <v>51</v>
      </c>
    </row>
    <row r="545" spans="1:43" s="1" customFormat="1" x14ac:dyDescent="0.25">
      <c r="A545" s="24" t="s">
        <v>2079</v>
      </c>
      <c r="B545" s="2">
        <v>44846</v>
      </c>
      <c r="C545" s="3" t="s">
        <v>807</v>
      </c>
      <c r="D545" s="3" t="s">
        <v>834</v>
      </c>
      <c r="E545" s="3" t="s">
        <v>80</v>
      </c>
      <c r="F545" s="3" t="s">
        <v>579</v>
      </c>
      <c r="G545" s="3" t="s">
        <v>49</v>
      </c>
      <c r="H545" s="3" t="s">
        <v>580</v>
      </c>
      <c r="I545" s="9" t="s">
        <v>51</v>
      </c>
      <c r="J545" s="9" t="s">
        <v>51</v>
      </c>
      <c r="K545" s="9" t="s">
        <v>51</v>
      </c>
      <c r="L545" s="9" t="s">
        <v>51</v>
      </c>
      <c r="M545" s="9">
        <v>0</v>
      </c>
      <c r="N545" s="3" t="s">
        <v>51</v>
      </c>
      <c r="O545" s="3" t="s">
        <v>581</v>
      </c>
      <c r="P545" s="3" t="s">
        <v>582</v>
      </c>
      <c r="Q545" s="9">
        <v>559.43420000000003</v>
      </c>
      <c r="R545" s="9">
        <v>0</v>
      </c>
      <c r="S545" s="9">
        <v>21.519199999999955</v>
      </c>
      <c r="T545" s="9">
        <v>463.71980000000002</v>
      </c>
      <c r="U545" s="3" t="s">
        <v>54</v>
      </c>
      <c r="V545" s="9">
        <f t="shared" si="38"/>
        <v>74.19516800000001</v>
      </c>
      <c r="W545" s="9">
        <v>0</v>
      </c>
      <c r="X545" s="3" t="s">
        <v>53</v>
      </c>
      <c r="Y545" s="9">
        <f t="shared" si="39"/>
        <v>0</v>
      </c>
      <c r="Z545" s="9">
        <v>0</v>
      </c>
      <c r="AA545" s="3" t="s">
        <v>53</v>
      </c>
      <c r="AB545" s="9">
        <v>0</v>
      </c>
      <c r="AC545" s="9">
        <v>0</v>
      </c>
      <c r="AD545" s="3" t="s">
        <v>53</v>
      </c>
      <c r="AE545" s="9">
        <v>0</v>
      </c>
      <c r="AF545" s="3">
        <v>0</v>
      </c>
      <c r="AG545" s="3" t="s">
        <v>53</v>
      </c>
      <c r="AH545" s="9">
        <v>0</v>
      </c>
      <c r="AI545" s="9">
        <v>0</v>
      </c>
      <c r="AJ545" s="3" t="s">
        <v>53</v>
      </c>
      <c r="AK545" s="9">
        <v>0</v>
      </c>
      <c r="AL545" s="9">
        <v>0</v>
      </c>
      <c r="AM545" s="18" t="s">
        <v>51</v>
      </c>
      <c r="AN545" s="3" t="s">
        <v>51</v>
      </c>
      <c r="AO545" s="18" t="s">
        <v>51</v>
      </c>
      <c r="AP545" s="3" t="s">
        <v>51</v>
      </c>
    </row>
    <row r="546" spans="1:43" s="1" customFormat="1" x14ac:dyDescent="0.25">
      <c r="A546" s="24" t="s">
        <v>2080</v>
      </c>
      <c r="B546" s="2">
        <v>44846</v>
      </c>
      <c r="C546" s="3" t="s">
        <v>807</v>
      </c>
      <c r="D546" s="3" t="s">
        <v>834</v>
      </c>
      <c r="E546" s="3" t="s">
        <v>80</v>
      </c>
      <c r="F546" s="3" t="s">
        <v>579</v>
      </c>
      <c r="G546" s="3" t="s">
        <v>49</v>
      </c>
      <c r="H546" s="3" t="s">
        <v>584</v>
      </c>
      <c r="I546" s="9" t="s">
        <v>51</v>
      </c>
      <c r="J546" s="9" t="s">
        <v>51</v>
      </c>
      <c r="K546" s="9" t="s">
        <v>51</v>
      </c>
      <c r="L546" s="9" t="s">
        <v>51</v>
      </c>
      <c r="M546" s="9">
        <v>0</v>
      </c>
      <c r="N546" s="3" t="s">
        <v>51</v>
      </c>
      <c r="O546" s="3" t="s">
        <v>52</v>
      </c>
      <c r="P546" s="3" t="s">
        <v>51</v>
      </c>
      <c r="Q546" s="9">
        <v>9190.8145999999979</v>
      </c>
      <c r="R546" s="9">
        <v>0</v>
      </c>
      <c r="S546" s="9">
        <v>7116.5077499999989</v>
      </c>
      <c r="T546" s="9">
        <v>0</v>
      </c>
      <c r="U546" s="3" t="s">
        <v>53</v>
      </c>
      <c r="V546" s="9">
        <f t="shared" si="38"/>
        <v>0</v>
      </c>
      <c r="W546" s="9">
        <v>1788.1956499999994</v>
      </c>
      <c r="X546" s="3" t="s">
        <v>53</v>
      </c>
      <c r="Y546" s="9">
        <f t="shared" si="39"/>
        <v>286.1113039999999</v>
      </c>
      <c r="Z546" s="9">
        <v>0</v>
      </c>
      <c r="AA546" s="3" t="s">
        <v>53</v>
      </c>
      <c r="AB546" s="9">
        <v>0</v>
      </c>
      <c r="AC546" s="9">
        <v>0</v>
      </c>
      <c r="AD546" s="3" t="s">
        <v>53</v>
      </c>
      <c r="AE546" s="9">
        <v>0</v>
      </c>
      <c r="AF546" s="3">
        <v>0</v>
      </c>
      <c r="AG546" s="3" t="s">
        <v>53</v>
      </c>
      <c r="AH546" s="9">
        <v>0</v>
      </c>
      <c r="AI546" s="9">
        <v>0</v>
      </c>
      <c r="AJ546" s="3" t="s">
        <v>53</v>
      </c>
      <c r="AK546" s="9">
        <v>0</v>
      </c>
      <c r="AL546" s="9">
        <v>0</v>
      </c>
      <c r="AM546" s="18" t="s">
        <v>51</v>
      </c>
      <c r="AN546" s="3" t="s">
        <v>51</v>
      </c>
      <c r="AO546" s="18" t="s">
        <v>51</v>
      </c>
      <c r="AP546" s="3" t="s">
        <v>51</v>
      </c>
    </row>
    <row r="547" spans="1:43" s="27" customFormat="1" x14ac:dyDescent="0.25">
      <c r="A547" s="24" t="s">
        <v>2081</v>
      </c>
      <c r="B547" s="28">
        <v>44846</v>
      </c>
      <c r="C547" s="24" t="s">
        <v>807</v>
      </c>
      <c r="D547" s="24" t="s">
        <v>927</v>
      </c>
      <c r="E547" s="24" t="s">
        <v>928</v>
      </c>
      <c r="F547" s="24" t="s">
        <v>1088</v>
      </c>
      <c r="G547" s="24" t="s">
        <v>49</v>
      </c>
      <c r="H547" s="24" t="s">
        <v>1089</v>
      </c>
      <c r="I547" s="26" t="s">
        <v>51</v>
      </c>
      <c r="J547" s="26" t="s">
        <v>51</v>
      </c>
      <c r="K547" s="26" t="s">
        <v>51</v>
      </c>
      <c r="L547" s="26" t="s">
        <v>51</v>
      </c>
      <c r="M547" s="26">
        <v>0</v>
      </c>
      <c r="N547" s="24" t="s">
        <v>51</v>
      </c>
      <c r="O547" s="24" t="s">
        <v>52</v>
      </c>
      <c r="P547" s="24" t="s">
        <v>51</v>
      </c>
      <c r="Q547" s="26">
        <f>+S547+T547+V547+W547+Y547+Z547+AB547+AC547+AE547</f>
        <v>2416.9551379999998</v>
      </c>
      <c r="R547" s="26">
        <v>0</v>
      </c>
      <c r="S547" s="26">
        <v>1959.61</v>
      </c>
      <c r="T547" s="26">
        <v>0</v>
      </c>
      <c r="U547" s="24" t="s">
        <v>53</v>
      </c>
      <c r="V547" s="9">
        <f t="shared" si="38"/>
        <v>0</v>
      </c>
      <c r="W547" s="26">
        <v>394.26304999999996</v>
      </c>
      <c r="X547" s="24" t="s">
        <v>54</v>
      </c>
      <c r="Y547" s="9">
        <f t="shared" si="39"/>
        <v>63.082087999999999</v>
      </c>
      <c r="Z547" s="26">
        <v>0</v>
      </c>
      <c r="AA547" s="24" t="s">
        <v>53</v>
      </c>
      <c r="AB547" s="26">
        <v>0</v>
      </c>
      <c r="AC547" s="26">
        <v>0</v>
      </c>
      <c r="AD547" s="24" t="s">
        <v>53</v>
      </c>
      <c r="AE547" s="26">
        <v>0</v>
      </c>
      <c r="AF547" s="24">
        <v>0</v>
      </c>
      <c r="AG547" s="24" t="s">
        <v>53</v>
      </c>
      <c r="AH547" s="26">
        <v>0</v>
      </c>
      <c r="AI547" s="26">
        <v>0</v>
      </c>
      <c r="AJ547" s="24" t="s">
        <v>53</v>
      </c>
      <c r="AK547" s="26">
        <v>0</v>
      </c>
      <c r="AL547" s="26">
        <v>0</v>
      </c>
      <c r="AM547" s="25" t="s">
        <v>51</v>
      </c>
      <c r="AN547" s="24" t="s">
        <v>51</v>
      </c>
      <c r="AO547" s="25" t="s">
        <v>51</v>
      </c>
      <c r="AP547" s="24" t="s">
        <v>51</v>
      </c>
    </row>
    <row r="548" spans="1:43" s="1" customFormat="1" x14ac:dyDescent="0.25">
      <c r="A548" s="24" t="s">
        <v>2082</v>
      </c>
      <c r="B548" s="2">
        <v>44846</v>
      </c>
      <c r="C548" s="3" t="s">
        <v>807</v>
      </c>
      <c r="D548" s="3" t="s">
        <v>848</v>
      </c>
      <c r="E548" s="3" t="s">
        <v>91</v>
      </c>
      <c r="F548" s="3" t="s">
        <v>852</v>
      </c>
      <c r="G548" s="3" t="s">
        <v>49</v>
      </c>
      <c r="H548" s="3" t="s">
        <v>586</v>
      </c>
      <c r="I548" s="9" t="s">
        <v>51</v>
      </c>
      <c r="J548" s="9" t="s">
        <v>51</v>
      </c>
      <c r="K548" s="9" t="s">
        <v>51</v>
      </c>
      <c r="L548" s="9" t="s">
        <v>51</v>
      </c>
      <c r="M548" s="9">
        <v>0</v>
      </c>
      <c r="N548" s="3" t="s">
        <v>51</v>
      </c>
      <c r="O548" s="3" t="s">
        <v>52</v>
      </c>
      <c r="P548" s="3" t="s">
        <v>51</v>
      </c>
      <c r="Q548" s="9">
        <v>5887.3860500000019</v>
      </c>
      <c r="R548" s="9">
        <v>0</v>
      </c>
      <c r="S548" s="9">
        <v>4444.4524500000007</v>
      </c>
      <c r="T548" s="9">
        <v>0</v>
      </c>
      <c r="U548" s="3" t="s">
        <v>53</v>
      </c>
      <c r="V548" s="9">
        <f t="shared" si="38"/>
        <v>0</v>
      </c>
      <c r="W548" s="9">
        <v>1243.9083000000001</v>
      </c>
      <c r="X548" s="3" t="s">
        <v>54</v>
      </c>
      <c r="Y548" s="9">
        <f t="shared" si="39"/>
        <v>199.025328</v>
      </c>
      <c r="Z548" s="9">
        <v>0</v>
      </c>
      <c r="AA548" s="3" t="s">
        <v>53</v>
      </c>
      <c r="AB548" s="9">
        <v>0</v>
      </c>
      <c r="AC548" s="9">
        <v>0</v>
      </c>
      <c r="AD548" s="3" t="s">
        <v>53</v>
      </c>
      <c r="AE548" s="9">
        <v>0</v>
      </c>
      <c r="AF548" s="3">
        <v>0</v>
      </c>
      <c r="AG548" s="3" t="s">
        <v>53</v>
      </c>
      <c r="AH548" s="9">
        <v>0</v>
      </c>
      <c r="AI548" s="9">
        <v>0</v>
      </c>
      <c r="AJ548" s="3" t="s">
        <v>53</v>
      </c>
      <c r="AK548" s="9">
        <v>0</v>
      </c>
      <c r="AL548" s="9">
        <v>0</v>
      </c>
      <c r="AM548" s="18" t="s">
        <v>51</v>
      </c>
      <c r="AN548" s="3" t="s">
        <v>51</v>
      </c>
      <c r="AO548" s="18" t="s">
        <v>51</v>
      </c>
      <c r="AP548" s="3" t="s">
        <v>51</v>
      </c>
    </row>
    <row r="549" spans="1:43" s="1" customFormat="1" x14ac:dyDescent="0.25">
      <c r="A549" s="24" t="s">
        <v>2083</v>
      </c>
      <c r="B549" s="2">
        <v>44846</v>
      </c>
      <c r="C549" s="3" t="s">
        <v>807</v>
      </c>
      <c r="D549" s="3" t="s">
        <v>856</v>
      </c>
      <c r="E549" s="3" t="s">
        <v>94</v>
      </c>
      <c r="F549" s="3" t="s">
        <v>864</v>
      </c>
      <c r="G549" s="3" t="s">
        <v>49</v>
      </c>
      <c r="H549" s="3" t="s">
        <v>588</v>
      </c>
      <c r="I549" s="9" t="s">
        <v>51</v>
      </c>
      <c r="J549" s="9" t="s">
        <v>51</v>
      </c>
      <c r="K549" s="9" t="s">
        <v>51</v>
      </c>
      <c r="L549" s="9" t="s">
        <v>51</v>
      </c>
      <c r="M549" s="9">
        <v>0</v>
      </c>
      <c r="N549" s="3" t="s">
        <v>51</v>
      </c>
      <c r="O549" s="3" t="s">
        <v>52</v>
      </c>
      <c r="P549" s="3" t="s">
        <v>51</v>
      </c>
      <c r="Q549" s="9">
        <v>12706.816700000001</v>
      </c>
      <c r="R549" s="9">
        <v>0</v>
      </c>
      <c r="S549" s="9">
        <v>9449.2601500000001</v>
      </c>
      <c r="T549" s="9">
        <v>0</v>
      </c>
      <c r="U549" s="3" t="s">
        <v>53</v>
      </c>
      <c r="V549" s="9">
        <f t="shared" si="38"/>
        <v>0</v>
      </c>
      <c r="W549" s="9">
        <v>2808.2384499999989</v>
      </c>
      <c r="X549" s="3" t="s">
        <v>53</v>
      </c>
      <c r="Y549" s="9">
        <f t="shared" si="39"/>
        <v>449.31815199999983</v>
      </c>
      <c r="Z549" s="9">
        <v>0</v>
      </c>
      <c r="AA549" s="3" t="s">
        <v>53</v>
      </c>
      <c r="AB549" s="9">
        <v>0</v>
      </c>
      <c r="AC549" s="9">
        <v>0</v>
      </c>
      <c r="AD549" s="3" t="s">
        <v>53</v>
      </c>
      <c r="AE549" s="9">
        <v>0</v>
      </c>
      <c r="AF549" s="3">
        <v>0</v>
      </c>
      <c r="AG549" s="3" t="s">
        <v>53</v>
      </c>
      <c r="AH549" s="9">
        <v>0</v>
      </c>
      <c r="AI549" s="9">
        <v>0</v>
      </c>
      <c r="AJ549" s="3" t="s">
        <v>53</v>
      </c>
      <c r="AK549" s="9">
        <v>0</v>
      </c>
      <c r="AL549" s="9">
        <v>0</v>
      </c>
      <c r="AM549" s="18" t="s">
        <v>51</v>
      </c>
      <c r="AN549" s="3" t="s">
        <v>51</v>
      </c>
      <c r="AO549" s="18" t="s">
        <v>51</v>
      </c>
      <c r="AP549" s="3" t="s">
        <v>51</v>
      </c>
    </row>
    <row r="550" spans="1:43" s="1" customFormat="1" x14ac:dyDescent="0.25">
      <c r="A550" s="24" t="s">
        <v>2084</v>
      </c>
      <c r="B550" s="2">
        <v>44846</v>
      </c>
      <c r="C550" s="3" t="s">
        <v>807</v>
      </c>
      <c r="D550" s="3" t="s">
        <v>868</v>
      </c>
      <c r="E550" s="3" t="s">
        <v>115</v>
      </c>
      <c r="F550" s="3" t="s">
        <v>873</v>
      </c>
      <c r="G550" s="3" t="s">
        <v>49</v>
      </c>
      <c r="H550" s="3" t="s">
        <v>592</v>
      </c>
      <c r="I550" s="9" t="s">
        <v>51</v>
      </c>
      <c r="J550" s="9" t="s">
        <v>51</v>
      </c>
      <c r="K550" s="9" t="s">
        <v>51</v>
      </c>
      <c r="L550" s="9" t="s">
        <v>51</v>
      </c>
      <c r="M550" s="9">
        <v>0</v>
      </c>
      <c r="N550" s="3" t="s">
        <v>51</v>
      </c>
      <c r="O550" s="3" t="s">
        <v>52</v>
      </c>
      <c r="P550" s="3" t="s">
        <v>51</v>
      </c>
      <c r="Q550" s="9">
        <v>14082.908649999996</v>
      </c>
      <c r="R550" s="9">
        <v>0</v>
      </c>
      <c r="S550" s="9">
        <v>9761.1239499999974</v>
      </c>
      <c r="T550" s="9">
        <v>0</v>
      </c>
      <c r="U550" s="3" t="s">
        <v>53</v>
      </c>
      <c r="V550" s="9">
        <f t="shared" si="38"/>
        <v>0</v>
      </c>
      <c r="W550" s="9">
        <v>3725.6764999999991</v>
      </c>
      <c r="X550" s="3" t="s">
        <v>54</v>
      </c>
      <c r="Y550" s="9">
        <f t="shared" si="39"/>
        <v>596.10823999999991</v>
      </c>
      <c r="Z550" s="9">
        <v>0</v>
      </c>
      <c r="AA550" s="3" t="s">
        <v>53</v>
      </c>
      <c r="AB550" s="9">
        <v>0</v>
      </c>
      <c r="AC550" s="9">
        <v>0</v>
      </c>
      <c r="AD550" s="3" t="s">
        <v>53</v>
      </c>
      <c r="AE550" s="9">
        <v>0</v>
      </c>
      <c r="AF550" s="3">
        <v>0</v>
      </c>
      <c r="AG550" s="3" t="s">
        <v>53</v>
      </c>
      <c r="AH550" s="9">
        <v>0</v>
      </c>
      <c r="AI550" s="9">
        <v>0</v>
      </c>
      <c r="AJ550" s="3" t="s">
        <v>53</v>
      </c>
      <c r="AK550" s="9">
        <v>0</v>
      </c>
      <c r="AL550" s="9">
        <v>0</v>
      </c>
      <c r="AM550" s="18" t="s">
        <v>51</v>
      </c>
      <c r="AN550" s="3" t="s">
        <v>51</v>
      </c>
      <c r="AO550" s="18" t="s">
        <v>51</v>
      </c>
      <c r="AP550" s="3" t="s">
        <v>51</v>
      </c>
    </row>
    <row r="551" spans="1:43" s="1" customFormat="1" x14ac:dyDescent="0.25">
      <c r="A551" s="24" t="s">
        <v>2085</v>
      </c>
      <c r="B551" s="2">
        <v>44846</v>
      </c>
      <c r="C551" s="3" t="s">
        <v>807</v>
      </c>
      <c r="D551" s="3" t="s">
        <v>880</v>
      </c>
      <c r="E551" s="1" t="s">
        <v>881</v>
      </c>
      <c r="F551" s="3" t="s">
        <v>903</v>
      </c>
      <c r="G551" s="3" t="s">
        <v>49</v>
      </c>
      <c r="H551" s="1" t="s">
        <v>904</v>
      </c>
      <c r="I551" s="3"/>
      <c r="J551" s="3"/>
      <c r="K551" s="3"/>
      <c r="L551" s="3"/>
      <c r="M551" s="3"/>
      <c r="N551" s="3"/>
      <c r="O551" s="3" t="s">
        <v>884</v>
      </c>
      <c r="P551" s="3"/>
      <c r="Q551" s="4">
        <v>3964.8</v>
      </c>
      <c r="R551" s="4">
        <v>0</v>
      </c>
      <c r="S551" s="4">
        <v>3964.8</v>
      </c>
      <c r="T551" s="4">
        <v>0</v>
      </c>
      <c r="U551" s="3"/>
      <c r="V551" s="9">
        <f t="shared" si="38"/>
        <v>0</v>
      </c>
      <c r="W551" s="4">
        <v>0</v>
      </c>
      <c r="X551" s="3" t="s">
        <v>53</v>
      </c>
      <c r="Y551" s="9">
        <f t="shared" si="39"/>
        <v>0</v>
      </c>
      <c r="Z551" s="4">
        <v>0</v>
      </c>
      <c r="AA551" s="4">
        <v>0</v>
      </c>
      <c r="AB551" s="4">
        <v>0</v>
      </c>
      <c r="AC551" s="4">
        <v>0</v>
      </c>
      <c r="AD551" s="4">
        <v>0</v>
      </c>
      <c r="AE551" s="4">
        <v>0</v>
      </c>
      <c r="AF551" s="4">
        <v>0</v>
      </c>
      <c r="AG551" s="4">
        <v>0</v>
      </c>
      <c r="AH551" s="4">
        <v>0</v>
      </c>
      <c r="AI551" s="4">
        <v>0</v>
      </c>
      <c r="AJ551" s="4">
        <v>0</v>
      </c>
      <c r="AK551" s="4">
        <v>0</v>
      </c>
      <c r="AL551" s="4">
        <v>0</v>
      </c>
      <c r="AM551" s="4">
        <v>0</v>
      </c>
      <c r="AN551" s="4">
        <v>0</v>
      </c>
      <c r="AO551" s="4">
        <v>0</v>
      </c>
      <c r="AP551" s="4">
        <v>0</v>
      </c>
      <c r="AQ551" s="3"/>
    </row>
    <row r="552" spans="1:43" s="1" customFormat="1" x14ac:dyDescent="0.25">
      <c r="A552" s="24" t="s">
        <v>2086</v>
      </c>
      <c r="B552" s="2">
        <v>44846</v>
      </c>
      <c r="C552" s="3" t="s">
        <v>807</v>
      </c>
      <c r="D552" s="3" t="s">
        <v>880</v>
      </c>
      <c r="E552" s="1" t="s">
        <v>881</v>
      </c>
      <c r="F552" s="3" t="s">
        <v>905</v>
      </c>
      <c r="G552" s="3" t="s">
        <v>49</v>
      </c>
      <c r="H552" s="1" t="s">
        <v>906</v>
      </c>
      <c r="I552" s="3"/>
      <c r="J552" s="3"/>
      <c r="K552" s="3"/>
      <c r="L552" s="3"/>
      <c r="M552" s="3"/>
      <c r="N552" s="3"/>
      <c r="O552" s="3" t="s">
        <v>884</v>
      </c>
      <c r="P552" s="3"/>
      <c r="Q552" s="4">
        <v>2359.71</v>
      </c>
      <c r="R552" s="4">
        <v>0</v>
      </c>
      <c r="S552" s="4">
        <v>2359.71</v>
      </c>
      <c r="T552" s="4">
        <v>0</v>
      </c>
      <c r="U552" s="3" t="s">
        <v>53</v>
      </c>
      <c r="V552" s="9">
        <f t="shared" si="38"/>
        <v>0</v>
      </c>
      <c r="W552" s="4">
        <v>0</v>
      </c>
      <c r="X552" s="3" t="s">
        <v>53</v>
      </c>
      <c r="Y552" s="9">
        <f t="shared" si="39"/>
        <v>0</v>
      </c>
      <c r="Z552" s="4">
        <v>0</v>
      </c>
      <c r="AA552" s="4">
        <v>0</v>
      </c>
      <c r="AB552" s="4">
        <v>0</v>
      </c>
      <c r="AC552" s="4">
        <v>0</v>
      </c>
      <c r="AD552" s="4">
        <v>0</v>
      </c>
      <c r="AE552" s="4">
        <v>0</v>
      </c>
      <c r="AF552" s="4">
        <v>0</v>
      </c>
      <c r="AG552" s="4">
        <v>0</v>
      </c>
      <c r="AH552" s="4">
        <v>0</v>
      </c>
      <c r="AI552" s="4">
        <v>0</v>
      </c>
      <c r="AJ552" s="4">
        <v>0</v>
      </c>
      <c r="AK552" s="4">
        <v>0</v>
      </c>
      <c r="AL552" s="4">
        <v>0</v>
      </c>
      <c r="AM552" s="4">
        <v>0</v>
      </c>
      <c r="AN552" s="4">
        <v>0</v>
      </c>
      <c r="AO552" s="4">
        <v>0</v>
      </c>
      <c r="AP552" s="4">
        <v>0</v>
      </c>
      <c r="AQ552" s="3"/>
    </row>
    <row r="553" spans="1:43" s="1" customFormat="1" x14ac:dyDescent="0.25">
      <c r="A553" s="24" t="s">
        <v>2087</v>
      </c>
      <c r="B553" s="2">
        <v>44847</v>
      </c>
      <c r="C553" s="3" t="s">
        <v>807</v>
      </c>
      <c r="D553" s="3" t="s">
        <v>47</v>
      </c>
      <c r="E553" s="3" t="s">
        <v>48</v>
      </c>
      <c r="F553" s="3" t="s">
        <v>830</v>
      </c>
      <c r="G553" s="3" t="s">
        <v>49</v>
      </c>
      <c r="H553" s="3" t="s">
        <v>608</v>
      </c>
      <c r="I553" s="9" t="s">
        <v>51</v>
      </c>
      <c r="J553" s="9" t="s">
        <v>51</v>
      </c>
      <c r="K553" s="9" t="s">
        <v>51</v>
      </c>
      <c r="L553" s="9" t="s">
        <v>51</v>
      </c>
      <c r="M553" s="9">
        <v>0</v>
      </c>
      <c r="N553" s="3" t="s">
        <v>51</v>
      </c>
      <c r="O553" s="3" t="s">
        <v>52</v>
      </c>
      <c r="P553" s="3" t="s">
        <v>51</v>
      </c>
      <c r="Q553" s="9">
        <v>3811.6739499999994</v>
      </c>
      <c r="R553" s="9">
        <v>0</v>
      </c>
      <c r="S553" s="9">
        <v>2966.32375</v>
      </c>
      <c r="T553" s="9">
        <v>0</v>
      </c>
      <c r="U553" s="3" t="s">
        <v>53</v>
      </c>
      <c r="V553" s="9">
        <f t="shared" si="38"/>
        <v>0</v>
      </c>
      <c r="W553" s="9">
        <v>728.75020000000006</v>
      </c>
      <c r="X553" s="3" t="s">
        <v>54</v>
      </c>
      <c r="Y553" s="9">
        <f t="shared" si="39"/>
        <v>116.60003200000001</v>
      </c>
      <c r="Z553" s="9">
        <v>0</v>
      </c>
      <c r="AA553" s="3" t="s">
        <v>53</v>
      </c>
      <c r="AB553" s="9">
        <v>0</v>
      </c>
      <c r="AC553" s="9">
        <v>0</v>
      </c>
      <c r="AD553" s="3" t="s">
        <v>53</v>
      </c>
      <c r="AE553" s="9">
        <v>0</v>
      </c>
      <c r="AF553" s="3">
        <v>0</v>
      </c>
      <c r="AG553" s="3" t="s">
        <v>53</v>
      </c>
      <c r="AH553" s="9">
        <v>0</v>
      </c>
      <c r="AI553" s="9">
        <v>0</v>
      </c>
      <c r="AJ553" s="3" t="s">
        <v>53</v>
      </c>
      <c r="AK553" s="9">
        <v>0</v>
      </c>
      <c r="AL553" s="9">
        <v>0</v>
      </c>
      <c r="AM553" s="18" t="s">
        <v>51</v>
      </c>
      <c r="AN553" s="3" t="s">
        <v>51</v>
      </c>
      <c r="AO553" s="18" t="s">
        <v>51</v>
      </c>
      <c r="AP553" s="3" t="s">
        <v>51</v>
      </c>
    </row>
    <row r="554" spans="1:43" s="27" customFormat="1" x14ac:dyDescent="0.25">
      <c r="A554" s="24" t="s">
        <v>2088</v>
      </c>
      <c r="B554" s="28">
        <v>44847</v>
      </c>
      <c r="C554" s="24" t="s">
        <v>1350</v>
      </c>
      <c r="D554" s="24" t="s">
        <v>47</v>
      </c>
      <c r="E554" s="24" t="s">
        <v>1351</v>
      </c>
      <c r="F554" s="24" t="s">
        <v>1535</v>
      </c>
      <c r="G554" s="24" t="s">
        <v>49</v>
      </c>
      <c r="H554" s="24" t="s">
        <v>1543</v>
      </c>
      <c r="I554" s="26" t="s">
        <v>51</v>
      </c>
      <c r="J554" s="26" t="s">
        <v>51</v>
      </c>
      <c r="K554" s="26" t="s">
        <v>51</v>
      </c>
      <c r="L554" s="26" t="s">
        <v>51</v>
      </c>
      <c r="M554" s="26">
        <v>0</v>
      </c>
      <c r="N554" s="24" t="s">
        <v>51</v>
      </c>
      <c r="O554" s="24" t="s">
        <v>52</v>
      </c>
      <c r="P554" s="24" t="s">
        <v>51</v>
      </c>
      <c r="Q554" s="26">
        <f t="shared" ref="Q554:Q562" si="41">+S554+T554+V554+W554+Y554+Z554+AB554+AC554+AE554</f>
        <v>11116.176184</v>
      </c>
      <c r="R554" s="26">
        <v>0</v>
      </c>
      <c r="S554" s="26">
        <v>8080.55</v>
      </c>
      <c r="T554" s="26">
        <v>0</v>
      </c>
      <c r="U554" s="24" t="s">
        <v>53</v>
      </c>
      <c r="V554" s="9">
        <f t="shared" si="38"/>
        <v>0</v>
      </c>
      <c r="W554" s="26">
        <v>2595.7473999999993</v>
      </c>
      <c r="X554" s="24" t="s">
        <v>53</v>
      </c>
      <c r="Y554" s="9">
        <f t="shared" si="39"/>
        <v>415.31958399999991</v>
      </c>
      <c r="Z554" s="26">
        <v>0</v>
      </c>
      <c r="AA554" s="24" t="s">
        <v>53</v>
      </c>
      <c r="AB554" s="26">
        <v>0</v>
      </c>
      <c r="AC554" s="26">
        <v>22.74</v>
      </c>
      <c r="AD554" s="24" t="s">
        <v>82</v>
      </c>
      <c r="AE554" s="26">
        <v>1.8191999999999999</v>
      </c>
      <c r="AF554" s="24">
        <v>0</v>
      </c>
      <c r="AG554" s="24" t="s">
        <v>53</v>
      </c>
      <c r="AH554" s="26">
        <v>0</v>
      </c>
      <c r="AI554" s="26">
        <v>0</v>
      </c>
      <c r="AJ554" s="24" t="s">
        <v>53</v>
      </c>
      <c r="AK554" s="26">
        <v>0</v>
      </c>
      <c r="AL554" s="26">
        <v>0</v>
      </c>
      <c r="AM554" s="25" t="s">
        <v>51</v>
      </c>
      <c r="AN554" s="24" t="s">
        <v>51</v>
      </c>
      <c r="AO554" s="25" t="s">
        <v>51</v>
      </c>
      <c r="AP554" s="24" t="s">
        <v>51</v>
      </c>
    </row>
    <row r="555" spans="1:43" s="27" customFormat="1" x14ac:dyDescent="0.25">
      <c r="A555" s="24" t="s">
        <v>2089</v>
      </c>
      <c r="B555" s="28">
        <v>44847</v>
      </c>
      <c r="C555" s="24" t="s">
        <v>808</v>
      </c>
      <c r="D555" s="24" t="s">
        <v>935</v>
      </c>
      <c r="E555" s="24" t="s">
        <v>936</v>
      </c>
      <c r="F555" s="24" t="s">
        <v>1098</v>
      </c>
      <c r="G555" s="24" t="s">
        <v>49</v>
      </c>
      <c r="H555" s="24" t="s">
        <v>1099</v>
      </c>
      <c r="I555" s="26" t="s">
        <v>51</v>
      </c>
      <c r="J555" s="26" t="s">
        <v>51</v>
      </c>
      <c r="K555" s="26" t="s">
        <v>51</v>
      </c>
      <c r="L555" s="26" t="s">
        <v>51</v>
      </c>
      <c r="M555" s="26">
        <v>0</v>
      </c>
      <c r="N555" s="24" t="s">
        <v>51</v>
      </c>
      <c r="O555" s="24" t="s">
        <v>52</v>
      </c>
      <c r="P555" s="24" t="s">
        <v>51</v>
      </c>
      <c r="Q555" s="26">
        <f t="shared" si="41"/>
        <v>2852.4348100000002</v>
      </c>
      <c r="R555" s="26">
        <v>0</v>
      </c>
      <c r="S555" s="26">
        <v>2516.85</v>
      </c>
      <c r="T555" s="26">
        <v>0</v>
      </c>
      <c r="U555" s="24" t="s">
        <v>53</v>
      </c>
      <c r="V555" s="9">
        <f t="shared" si="38"/>
        <v>0</v>
      </c>
      <c r="W555" s="26">
        <v>289.29725000000008</v>
      </c>
      <c r="X555" s="24" t="s">
        <v>53</v>
      </c>
      <c r="Y555" s="9">
        <f t="shared" si="39"/>
        <v>46.287560000000013</v>
      </c>
      <c r="Z555" s="26">
        <v>0</v>
      </c>
      <c r="AA555" s="24" t="s">
        <v>53</v>
      </c>
      <c r="AB555" s="26">
        <v>0</v>
      </c>
      <c r="AC555" s="26">
        <v>0</v>
      </c>
      <c r="AD555" s="24" t="s">
        <v>53</v>
      </c>
      <c r="AE555" s="26">
        <v>0</v>
      </c>
      <c r="AF555" s="24">
        <v>0</v>
      </c>
      <c r="AG555" s="24" t="s">
        <v>53</v>
      </c>
      <c r="AH555" s="26">
        <v>0</v>
      </c>
      <c r="AI555" s="26">
        <v>0</v>
      </c>
      <c r="AJ555" s="24" t="s">
        <v>53</v>
      </c>
      <c r="AK555" s="26">
        <v>0</v>
      </c>
      <c r="AL555" s="26">
        <v>0</v>
      </c>
      <c r="AM555" s="25" t="s">
        <v>51</v>
      </c>
      <c r="AN555" s="24" t="s">
        <v>51</v>
      </c>
      <c r="AO555" s="25" t="s">
        <v>51</v>
      </c>
      <c r="AP555" s="24" t="s">
        <v>51</v>
      </c>
    </row>
    <row r="556" spans="1:43" s="27" customFormat="1" x14ac:dyDescent="0.25">
      <c r="A556" s="24" t="s">
        <v>2090</v>
      </c>
      <c r="B556" s="28">
        <v>44847</v>
      </c>
      <c r="C556" s="24" t="s">
        <v>808</v>
      </c>
      <c r="D556" s="24" t="s">
        <v>935</v>
      </c>
      <c r="E556" s="24" t="s">
        <v>936</v>
      </c>
      <c r="F556" s="24" t="s">
        <v>1098</v>
      </c>
      <c r="G556" s="24" t="s">
        <v>63</v>
      </c>
      <c r="H556" s="24" t="s">
        <v>51</v>
      </c>
      <c r="I556" s="26" t="s">
        <v>1100</v>
      </c>
      <c r="J556" s="26" t="s">
        <v>51</v>
      </c>
      <c r="K556" s="26" t="s">
        <v>1101</v>
      </c>
      <c r="L556" s="26" t="s">
        <v>606</v>
      </c>
      <c r="M556" s="26">
        <v>17.670000000000002</v>
      </c>
      <c r="N556" s="24" t="s">
        <v>66</v>
      </c>
      <c r="O556" s="24" t="s">
        <v>1102</v>
      </c>
      <c r="P556" s="24" t="s">
        <v>1103</v>
      </c>
      <c r="Q556" s="26">
        <f t="shared" si="41"/>
        <v>-17.671500000000002</v>
      </c>
      <c r="R556" s="26">
        <v>0</v>
      </c>
      <c r="S556" s="26">
        <v>-17.671500000000002</v>
      </c>
      <c r="T556" s="26">
        <v>0</v>
      </c>
      <c r="U556" s="24" t="s">
        <v>53</v>
      </c>
      <c r="V556" s="9">
        <f t="shared" si="38"/>
        <v>0</v>
      </c>
      <c r="W556" s="26">
        <v>0</v>
      </c>
      <c r="X556" s="24" t="s">
        <v>53</v>
      </c>
      <c r="Y556" s="9">
        <f t="shared" si="39"/>
        <v>0</v>
      </c>
      <c r="Z556" s="26">
        <v>0</v>
      </c>
      <c r="AA556" s="24" t="s">
        <v>53</v>
      </c>
      <c r="AB556" s="26">
        <v>0</v>
      </c>
      <c r="AC556" s="26">
        <v>0</v>
      </c>
      <c r="AD556" s="24" t="s">
        <v>53</v>
      </c>
      <c r="AE556" s="26">
        <v>0</v>
      </c>
      <c r="AF556" s="24">
        <v>0</v>
      </c>
      <c r="AG556" s="24" t="s">
        <v>53</v>
      </c>
      <c r="AH556" s="26">
        <v>0</v>
      </c>
      <c r="AI556" s="26">
        <v>0</v>
      </c>
      <c r="AJ556" s="24" t="s">
        <v>53</v>
      </c>
      <c r="AK556" s="26">
        <v>0</v>
      </c>
      <c r="AL556" s="26">
        <v>0</v>
      </c>
      <c r="AM556" s="25" t="s">
        <v>51</v>
      </c>
      <c r="AN556" s="24" t="s">
        <v>51</v>
      </c>
      <c r="AO556" s="25" t="s">
        <v>51</v>
      </c>
      <c r="AP556" s="24" t="s">
        <v>51</v>
      </c>
    </row>
    <row r="557" spans="1:43" s="27" customFormat="1" x14ac:dyDescent="0.25">
      <c r="A557" s="24" t="s">
        <v>2091</v>
      </c>
      <c r="B557" s="28">
        <v>44847</v>
      </c>
      <c r="C557" s="24" t="s">
        <v>1350</v>
      </c>
      <c r="D557" s="24" t="s">
        <v>935</v>
      </c>
      <c r="E557" s="24" t="s">
        <v>1354</v>
      </c>
      <c r="F557" s="24" t="s">
        <v>1544</v>
      </c>
      <c r="G557" s="24" t="s">
        <v>49</v>
      </c>
      <c r="H557" s="24" t="s">
        <v>1545</v>
      </c>
      <c r="I557" s="26" t="s">
        <v>51</v>
      </c>
      <c r="J557" s="26" t="s">
        <v>51</v>
      </c>
      <c r="K557" s="26" t="s">
        <v>51</v>
      </c>
      <c r="L557" s="26" t="s">
        <v>51</v>
      </c>
      <c r="M557" s="26">
        <v>0</v>
      </c>
      <c r="N557" s="24" t="s">
        <v>51</v>
      </c>
      <c r="O557" s="24" t="s">
        <v>52</v>
      </c>
      <c r="P557" s="24" t="s">
        <v>51</v>
      </c>
      <c r="Q557" s="26">
        <f t="shared" si="41"/>
        <v>4658.8427600000005</v>
      </c>
      <c r="R557" s="26">
        <v>0</v>
      </c>
      <c r="S557" s="26">
        <v>3847.2644500000001</v>
      </c>
      <c r="T557" s="26">
        <v>0</v>
      </c>
      <c r="U557" s="24" t="s">
        <v>53</v>
      </c>
      <c r="V557" s="9">
        <f t="shared" si="38"/>
        <v>0</v>
      </c>
      <c r="W557" s="26">
        <v>678.46475000000021</v>
      </c>
      <c r="X557" s="24" t="s">
        <v>54</v>
      </c>
      <c r="Y557" s="9">
        <f t="shared" si="39"/>
        <v>108.55436000000003</v>
      </c>
      <c r="Z557" s="26">
        <v>0</v>
      </c>
      <c r="AA557" s="24" t="s">
        <v>53</v>
      </c>
      <c r="AB557" s="26">
        <v>0</v>
      </c>
      <c r="AC557" s="26">
        <v>22.74</v>
      </c>
      <c r="AD557" s="24" t="s">
        <v>82</v>
      </c>
      <c r="AE557" s="26">
        <v>1.8191999999999999</v>
      </c>
      <c r="AF557" s="24">
        <v>0</v>
      </c>
      <c r="AG557" s="24" t="s">
        <v>53</v>
      </c>
      <c r="AH557" s="26">
        <v>0</v>
      </c>
      <c r="AI557" s="26">
        <v>0</v>
      </c>
      <c r="AJ557" s="24" t="s">
        <v>53</v>
      </c>
      <c r="AK557" s="26">
        <v>0</v>
      </c>
      <c r="AL557" s="26">
        <v>0</v>
      </c>
      <c r="AM557" s="25" t="s">
        <v>51</v>
      </c>
      <c r="AN557" s="24" t="s">
        <v>51</v>
      </c>
      <c r="AO557" s="25" t="s">
        <v>51</v>
      </c>
      <c r="AP557" s="24" t="s">
        <v>51</v>
      </c>
    </row>
    <row r="558" spans="1:43" s="27" customFormat="1" x14ac:dyDescent="0.25">
      <c r="A558" s="24" t="s">
        <v>2092</v>
      </c>
      <c r="B558" s="28">
        <v>44847</v>
      </c>
      <c r="C558" s="24" t="s">
        <v>1350</v>
      </c>
      <c r="D558" s="24" t="s">
        <v>935</v>
      </c>
      <c r="E558" s="24" t="s">
        <v>1354</v>
      </c>
      <c r="F558" s="24" t="s">
        <v>1544</v>
      </c>
      <c r="G558" s="24" t="s">
        <v>49</v>
      </c>
      <c r="H558" s="24" t="s">
        <v>1546</v>
      </c>
      <c r="I558" s="26" t="s">
        <v>51</v>
      </c>
      <c r="J558" s="26" t="s">
        <v>51</v>
      </c>
      <c r="K558" s="26" t="s">
        <v>51</v>
      </c>
      <c r="L558" s="26" t="s">
        <v>51</v>
      </c>
      <c r="M558" s="26">
        <v>0</v>
      </c>
      <c r="N558" s="24" t="s">
        <v>51</v>
      </c>
      <c r="O558" s="24" t="s">
        <v>52</v>
      </c>
      <c r="P558" s="24" t="s">
        <v>1547</v>
      </c>
      <c r="Q558" s="26">
        <f t="shared" si="41"/>
        <v>82.732400000000013</v>
      </c>
      <c r="R558" s="26">
        <v>0</v>
      </c>
      <c r="S558" s="26">
        <v>42.260000000000005</v>
      </c>
      <c r="T558" s="26">
        <v>0</v>
      </c>
      <c r="U558" s="24" t="s">
        <v>53</v>
      </c>
      <c r="V558" s="9">
        <f t="shared" si="38"/>
        <v>0</v>
      </c>
      <c r="W558" s="26">
        <v>34.89</v>
      </c>
      <c r="X558" s="24" t="s">
        <v>54</v>
      </c>
      <c r="Y558" s="9">
        <f t="shared" si="39"/>
        <v>5.5823999999999998</v>
      </c>
      <c r="Z558" s="26">
        <v>0</v>
      </c>
      <c r="AA558" s="24" t="s">
        <v>53</v>
      </c>
      <c r="AB558" s="26">
        <v>0</v>
      </c>
      <c r="AC558" s="26">
        <v>0</v>
      </c>
      <c r="AD558" s="24" t="s">
        <v>53</v>
      </c>
      <c r="AE558" s="26">
        <v>0</v>
      </c>
      <c r="AF558" s="24">
        <v>0</v>
      </c>
      <c r="AG558" s="24" t="s">
        <v>53</v>
      </c>
      <c r="AH558" s="26">
        <v>0</v>
      </c>
      <c r="AI558" s="26">
        <v>0</v>
      </c>
      <c r="AJ558" s="24" t="s">
        <v>53</v>
      </c>
      <c r="AK558" s="26">
        <v>0</v>
      </c>
      <c r="AL558" s="26">
        <v>0</v>
      </c>
      <c r="AM558" s="25" t="s">
        <v>51</v>
      </c>
      <c r="AN558" s="24" t="s">
        <v>51</v>
      </c>
      <c r="AO558" s="25" t="s">
        <v>51</v>
      </c>
      <c r="AP558" s="24" t="s">
        <v>51</v>
      </c>
    </row>
    <row r="559" spans="1:43" s="27" customFormat="1" x14ac:dyDescent="0.25">
      <c r="A559" s="24" t="s">
        <v>2093</v>
      </c>
      <c r="B559" s="28">
        <v>44847</v>
      </c>
      <c r="C559" s="24" t="s">
        <v>1350</v>
      </c>
      <c r="D559" s="24" t="s">
        <v>935</v>
      </c>
      <c r="E559" s="24" t="s">
        <v>1354</v>
      </c>
      <c r="F559" s="24" t="s">
        <v>1544</v>
      </c>
      <c r="G559" s="24" t="s">
        <v>49</v>
      </c>
      <c r="H559" s="24" t="s">
        <v>1548</v>
      </c>
      <c r="I559" s="26" t="s">
        <v>51</v>
      </c>
      <c r="J559" s="26" t="s">
        <v>51</v>
      </c>
      <c r="K559" s="26" t="s">
        <v>51</v>
      </c>
      <c r="L559" s="26" t="s">
        <v>51</v>
      </c>
      <c r="M559" s="26">
        <v>0</v>
      </c>
      <c r="N559" s="24" t="s">
        <v>51</v>
      </c>
      <c r="O559" s="24" t="s">
        <v>52</v>
      </c>
      <c r="P559" s="24" t="s">
        <v>51</v>
      </c>
      <c r="Q559" s="26">
        <f t="shared" si="41"/>
        <v>3655.1764700000003</v>
      </c>
      <c r="R559" s="26">
        <v>0</v>
      </c>
      <c r="S559" s="26">
        <v>2809.6675500000006</v>
      </c>
      <c r="T559" s="26">
        <v>0</v>
      </c>
      <c r="U559" s="24" t="s">
        <v>53</v>
      </c>
      <c r="V559" s="9">
        <f t="shared" si="38"/>
        <v>0</v>
      </c>
      <c r="W559" s="26">
        <v>728.88699999999983</v>
      </c>
      <c r="X559" s="24" t="s">
        <v>53</v>
      </c>
      <c r="Y559" s="9">
        <f t="shared" si="39"/>
        <v>116.62191999999997</v>
      </c>
      <c r="Z559" s="26">
        <v>0</v>
      </c>
      <c r="AA559" s="24" t="s">
        <v>53</v>
      </c>
      <c r="AB559" s="26">
        <v>0</v>
      </c>
      <c r="AC559" s="26">
        <v>0</v>
      </c>
      <c r="AD559" s="24" t="s">
        <v>53</v>
      </c>
      <c r="AE559" s="26">
        <v>0</v>
      </c>
      <c r="AF559" s="24">
        <v>0</v>
      </c>
      <c r="AG559" s="24" t="s">
        <v>53</v>
      </c>
      <c r="AH559" s="26">
        <v>0</v>
      </c>
      <c r="AI559" s="26">
        <v>0</v>
      </c>
      <c r="AJ559" s="24" t="s">
        <v>53</v>
      </c>
      <c r="AK559" s="26">
        <v>0</v>
      </c>
      <c r="AL559" s="26">
        <v>0</v>
      </c>
      <c r="AM559" s="25" t="s">
        <v>51</v>
      </c>
      <c r="AN559" s="24" t="s">
        <v>51</v>
      </c>
      <c r="AO559" s="25" t="s">
        <v>51</v>
      </c>
      <c r="AP559" s="24" t="s">
        <v>51</v>
      </c>
    </row>
    <row r="560" spans="1:43" s="27" customFormat="1" x14ac:dyDescent="0.25">
      <c r="A560" s="24" t="s">
        <v>2094</v>
      </c>
      <c r="B560" s="28">
        <v>44847</v>
      </c>
      <c r="C560" s="24" t="s">
        <v>1596</v>
      </c>
      <c r="D560" s="24" t="s">
        <v>935</v>
      </c>
      <c r="E560" s="24" t="s">
        <v>1600</v>
      </c>
      <c r="F560" s="24" t="s">
        <v>1917</v>
      </c>
      <c r="G560" s="24" t="s">
        <v>49</v>
      </c>
      <c r="H560" s="24" t="s">
        <v>1918</v>
      </c>
      <c r="I560" s="26" t="s">
        <v>51</v>
      </c>
      <c r="J560" s="26" t="s">
        <v>51</v>
      </c>
      <c r="K560" s="26" t="s">
        <v>51</v>
      </c>
      <c r="L560" s="26" t="s">
        <v>51</v>
      </c>
      <c r="M560" s="26">
        <v>0</v>
      </c>
      <c r="N560" s="24" t="s">
        <v>51</v>
      </c>
      <c r="O560" s="24" t="s">
        <v>52</v>
      </c>
      <c r="P560" s="24" t="s">
        <v>51</v>
      </c>
      <c r="Q560" s="26">
        <f t="shared" si="41"/>
        <v>1051.2094379999999</v>
      </c>
      <c r="R560" s="26">
        <v>0</v>
      </c>
      <c r="S560" s="26">
        <v>389.11704999999995</v>
      </c>
      <c r="T560" s="26">
        <v>0</v>
      </c>
      <c r="U560" s="24" t="s">
        <v>53</v>
      </c>
      <c r="V560" s="9">
        <f t="shared" si="38"/>
        <v>0</v>
      </c>
      <c r="W560" s="26">
        <v>570.76929999999993</v>
      </c>
      <c r="X560" s="24" t="s">
        <v>54</v>
      </c>
      <c r="Y560" s="9">
        <f t="shared" si="39"/>
        <v>91.323087999999984</v>
      </c>
      <c r="Z560" s="26">
        <v>0</v>
      </c>
      <c r="AA560" s="24" t="s">
        <v>53</v>
      </c>
      <c r="AB560" s="26">
        <v>0</v>
      </c>
      <c r="AC560" s="26">
        <v>0</v>
      </c>
      <c r="AD560" s="24" t="s">
        <v>53</v>
      </c>
      <c r="AE560" s="26">
        <v>0</v>
      </c>
      <c r="AF560" s="24">
        <v>0</v>
      </c>
      <c r="AG560" s="24" t="s">
        <v>53</v>
      </c>
      <c r="AH560" s="26">
        <v>0</v>
      </c>
      <c r="AI560" s="26">
        <v>0</v>
      </c>
      <c r="AJ560" s="24" t="s">
        <v>53</v>
      </c>
      <c r="AK560" s="26">
        <v>0</v>
      </c>
      <c r="AL560" s="26">
        <v>0</v>
      </c>
      <c r="AM560" s="25" t="s">
        <v>51</v>
      </c>
      <c r="AN560" s="24" t="s">
        <v>51</v>
      </c>
      <c r="AO560" s="25" t="s">
        <v>51</v>
      </c>
      <c r="AP560" s="24" t="s">
        <v>51</v>
      </c>
    </row>
    <row r="561" spans="1:42" s="27" customFormat="1" x14ac:dyDescent="0.25">
      <c r="A561" s="24" t="s">
        <v>2095</v>
      </c>
      <c r="B561" s="28">
        <v>44847</v>
      </c>
      <c r="C561" s="24" t="s">
        <v>1596</v>
      </c>
      <c r="D561" s="24" t="s">
        <v>935</v>
      </c>
      <c r="E561" s="24" t="s">
        <v>1600</v>
      </c>
      <c r="F561" s="24" t="s">
        <v>1917</v>
      </c>
      <c r="G561" s="24" t="s">
        <v>49</v>
      </c>
      <c r="H561" s="24" t="s">
        <v>1919</v>
      </c>
      <c r="I561" s="26" t="s">
        <v>51</v>
      </c>
      <c r="J561" s="26" t="s">
        <v>51</v>
      </c>
      <c r="K561" s="26" t="s">
        <v>51</v>
      </c>
      <c r="L561" s="26" t="s">
        <v>51</v>
      </c>
      <c r="M561" s="26">
        <v>0</v>
      </c>
      <c r="N561" s="24" t="s">
        <v>51</v>
      </c>
      <c r="O561" s="24" t="s">
        <v>1896</v>
      </c>
      <c r="P561" s="24" t="s">
        <v>1897</v>
      </c>
      <c r="Q561" s="26">
        <f t="shared" si="41"/>
        <v>1300.8399999999999</v>
      </c>
      <c r="R561" s="26">
        <v>0</v>
      </c>
      <c r="S561" s="26">
        <v>1300.8399999999999</v>
      </c>
      <c r="T561" s="26">
        <v>0</v>
      </c>
      <c r="U561" s="24" t="s">
        <v>53</v>
      </c>
      <c r="V561" s="9">
        <f t="shared" si="38"/>
        <v>0</v>
      </c>
      <c r="W561" s="26">
        <v>0</v>
      </c>
      <c r="X561" s="24" t="s">
        <v>53</v>
      </c>
      <c r="Y561" s="9">
        <f t="shared" si="39"/>
        <v>0</v>
      </c>
      <c r="Z561" s="26">
        <v>0</v>
      </c>
      <c r="AA561" s="24" t="s">
        <v>53</v>
      </c>
      <c r="AB561" s="26">
        <v>0</v>
      </c>
      <c r="AC561" s="26">
        <v>0</v>
      </c>
      <c r="AD561" s="24" t="s">
        <v>53</v>
      </c>
      <c r="AE561" s="26">
        <v>0</v>
      </c>
      <c r="AF561" s="24">
        <v>0</v>
      </c>
      <c r="AG561" s="24" t="s">
        <v>53</v>
      </c>
      <c r="AH561" s="26">
        <v>0</v>
      </c>
      <c r="AI561" s="26">
        <v>0</v>
      </c>
      <c r="AJ561" s="24" t="s">
        <v>53</v>
      </c>
      <c r="AK561" s="26">
        <v>0</v>
      </c>
      <c r="AL561" s="26">
        <v>0</v>
      </c>
      <c r="AM561" s="25" t="s">
        <v>51</v>
      </c>
      <c r="AN561" s="24" t="s">
        <v>51</v>
      </c>
      <c r="AO561" s="25" t="s">
        <v>51</v>
      </c>
      <c r="AP561" s="24" t="s">
        <v>51</v>
      </c>
    </row>
    <row r="562" spans="1:42" s="27" customFormat="1" x14ac:dyDescent="0.25">
      <c r="A562" s="24" t="s">
        <v>2096</v>
      </c>
      <c r="B562" s="28">
        <v>44847</v>
      </c>
      <c r="C562" s="24" t="s">
        <v>1596</v>
      </c>
      <c r="D562" s="24" t="s">
        <v>935</v>
      </c>
      <c r="E562" s="24" t="s">
        <v>1600</v>
      </c>
      <c r="F562" s="24" t="s">
        <v>1917</v>
      </c>
      <c r="G562" s="24" t="s">
        <v>49</v>
      </c>
      <c r="H562" s="24" t="s">
        <v>1920</v>
      </c>
      <c r="I562" s="26" t="s">
        <v>51</v>
      </c>
      <c r="J562" s="26" t="s">
        <v>51</v>
      </c>
      <c r="K562" s="26" t="s">
        <v>51</v>
      </c>
      <c r="L562" s="26" t="s">
        <v>51</v>
      </c>
      <c r="M562" s="26">
        <v>0</v>
      </c>
      <c r="N562" s="24" t="s">
        <v>51</v>
      </c>
      <c r="O562" s="24" t="s">
        <v>52</v>
      </c>
      <c r="P562" s="24" t="s">
        <v>51</v>
      </c>
      <c r="Q562" s="26">
        <f t="shared" si="41"/>
        <v>3991.2927800000002</v>
      </c>
      <c r="R562" s="26">
        <v>0</v>
      </c>
      <c r="S562" s="26">
        <v>2126.1977999999999</v>
      </c>
      <c r="T562" s="26">
        <v>0</v>
      </c>
      <c r="U562" s="24" t="s">
        <v>53</v>
      </c>
      <c r="V562" s="9">
        <f t="shared" si="38"/>
        <v>0</v>
      </c>
      <c r="W562" s="26">
        <v>1607.8405</v>
      </c>
      <c r="X562" s="24" t="s">
        <v>54</v>
      </c>
      <c r="Y562" s="9">
        <f t="shared" si="39"/>
        <v>257.25448</v>
      </c>
      <c r="Z562" s="26">
        <v>0</v>
      </c>
      <c r="AA562" s="24" t="s">
        <v>53</v>
      </c>
      <c r="AB562" s="26">
        <v>0</v>
      </c>
      <c r="AC562" s="26">
        <v>0</v>
      </c>
      <c r="AD562" s="24" t="s">
        <v>53</v>
      </c>
      <c r="AE562" s="26">
        <v>0</v>
      </c>
      <c r="AF562" s="24">
        <v>0</v>
      </c>
      <c r="AG562" s="24" t="s">
        <v>53</v>
      </c>
      <c r="AH562" s="26">
        <v>0</v>
      </c>
      <c r="AI562" s="26">
        <v>0</v>
      </c>
      <c r="AJ562" s="24" t="s">
        <v>53</v>
      </c>
      <c r="AK562" s="26">
        <v>0</v>
      </c>
      <c r="AL562" s="26">
        <v>0</v>
      </c>
      <c r="AM562" s="25" t="s">
        <v>51</v>
      </c>
      <c r="AN562" s="24" t="s">
        <v>51</v>
      </c>
      <c r="AO562" s="25" t="s">
        <v>51</v>
      </c>
      <c r="AP562" s="24" t="s">
        <v>51</v>
      </c>
    </row>
    <row r="563" spans="1:42" s="1" customFormat="1" x14ac:dyDescent="0.25">
      <c r="A563" s="24" t="s">
        <v>2097</v>
      </c>
      <c r="B563" s="2">
        <v>44847</v>
      </c>
      <c r="C563" s="3" t="s">
        <v>808</v>
      </c>
      <c r="D563" s="3" t="s">
        <v>90</v>
      </c>
      <c r="E563" s="3" t="s">
        <v>97</v>
      </c>
      <c r="F563" s="3" t="s">
        <v>635</v>
      </c>
      <c r="G563" s="3" t="s">
        <v>49</v>
      </c>
      <c r="H563" s="3" t="s">
        <v>633</v>
      </c>
      <c r="I563" s="9" t="s">
        <v>51</v>
      </c>
      <c r="J563" s="9" t="s">
        <v>51</v>
      </c>
      <c r="K563" s="9" t="s">
        <v>51</v>
      </c>
      <c r="L563" s="9" t="s">
        <v>51</v>
      </c>
      <c r="M563" s="9">
        <v>0</v>
      </c>
      <c r="N563" s="3" t="s">
        <v>51</v>
      </c>
      <c r="O563" s="3" t="s">
        <v>52</v>
      </c>
      <c r="P563" s="3" t="s">
        <v>51</v>
      </c>
      <c r="Q563" s="9">
        <v>9741.0071500000031</v>
      </c>
      <c r="R563" s="9">
        <v>0</v>
      </c>
      <c r="S563" s="9">
        <v>7960.8396499999963</v>
      </c>
      <c r="T563" s="9">
        <v>0</v>
      </c>
      <c r="U563" s="3" t="s">
        <v>53</v>
      </c>
      <c r="V563" s="9">
        <f t="shared" si="38"/>
        <v>0</v>
      </c>
      <c r="W563" s="9">
        <v>1534.6272999999999</v>
      </c>
      <c r="X563" s="3" t="s">
        <v>54</v>
      </c>
      <c r="Y563" s="9">
        <f t="shared" si="39"/>
        <v>245.54036799999997</v>
      </c>
      <c r="Z563" s="9">
        <v>0</v>
      </c>
      <c r="AA563" s="3" t="s">
        <v>53</v>
      </c>
      <c r="AB563" s="9">
        <v>0</v>
      </c>
      <c r="AC563" s="9">
        <v>0</v>
      </c>
      <c r="AD563" s="3" t="s">
        <v>53</v>
      </c>
      <c r="AE563" s="9">
        <v>0</v>
      </c>
      <c r="AF563" s="3">
        <v>0</v>
      </c>
      <c r="AG563" s="3" t="s">
        <v>53</v>
      </c>
      <c r="AH563" s="9">
        <v>0</v>
      </c>
      <c r="AI563" s="9">
        <v>0</v>
      </c>
      <c r="AJ563" s="3" t="s">
        <v>53</v>
      </c>
      <c r="AK563" s="9">
        <v>0</v>
      </c>
      <c r="AL563" s="9">
        <v>0</v>
      </c>
      <c r="AM563" s="18" t="s">
        <v>51</v>
      </c>
      <c r="AN563" s="3" t="s">
        <v>51</v>
      </c>
      <c r="AO563" s="18" t="s">
        <v>51</v>
      </c>
      <c r="AP563" s="3" t="s">
        <v>51</v>
      </c>
    </row>
    <row r="564" spans="1:42" s="1" customFormat="1" x14ac:dyDescent="0.25">
      <c r="A564" s="24" t="s">
        <v>2098</v>
      </c>
      <c r="B564" s="2">
        <v>44847</v>
      </c>
      <c r="C564" s="3" t="s">
        <v>808</v>
      </c>
      <c r="D564" s="3" t="s">
        <v>90</v>
      </c>
      <c r="E564" s="3" t="s">
        <v>97</v>
      </c>
      <c r="F564" s="3" t="s">
        <v>635</v>
      </c>
      <c r="G564" s="3" t="s">
        <v>49</v>
      </c>
      <c r="H564" s="3" t="s">
        <v>636</v>
      </c>
      <c r="I564" s="9" t="s">
        <v>51</v>
      </c>
      <c r="J564" s="9" t="s">
        <v>51</v>
      </c>
      <c r="K564" s="9" t="s">
        <v>51</v>
      </c>
      <c r="L564" s="9" t="s">
        <v>51</v>
      </c>
      <c r="M564" s="9">
        <v>0</v>
      </c>
      <c r="N564" s="3" t="s">
        <v>51</v>
      </c>
      <c r="O564" s="3" t="s">
        <v>637</v>
      </c>
      <c r="P564" s="3" t="s">
        <v>638</v>
      </c>
      <c r="Q564" s="9">
        <v>524.91240000000005</v>
      </c>
      <c r="R564" s="9">
        <v>0</v>
      </c>
      <c r="S564" s="9">
        <v>0</v>
      </c>
      <c r="T564" s="9">
        <v>0</v>
      </c>
      <c r="U564" s="3" t="s">
        <v>53</v>
      </c>
      <c r="V564" s="9">
        <f t="shared" si="38"/>
        <v>0</v>
      </c>
      <c r="W564" s="9">
        <v>0</v>
      </c>
      <c r="X564" s="3" t="s">
        <v>53</v>
      </c>
      <c r="Y564" s="9">
        <f t="shared" si="39"/>
        <v>0</v>
      </c>
      <c r="Z564" s="9">
        <v>486.03</v>
      </c>
      <c r="AA564" s="3" t="s">
        <v>82</v>
      </c>
      <c r="AB564" s="9">
        <v>38.882399999999997</v>
      </c>
      <c r="AC564" s="9">
        <v>0</v>
      </c>
      <c r="AD564" s="3" t="s">
        <v>53</v>
      </c>
      <c r="AE564" s="9">
        <v>0</v>
      </c>
      <c r="AF564" s="3">
        <v>0</v>
      </c>
      <c r="AG564" s="3" t="s">
        <v>53</v>
      </c>
      <c r="AH564" s="9">
        <v>0</v>
      </c>
      <c r="AI564" s="9">
        <v>0</v>
      </c>
      <c r="AJ564" s="3" t="s">
        <v>53</v>
      </c>
      <c r="AK564" s="9">
        <v>0</v>
      </c>
      <c r="AL564" s="9">
        <v>0</v>
      </c>
      <c r="AM564" s="18" t="s">
        <v>51</v>
      </c>
      <c r="AN564" s="3" t="s">
        <v>51</v>
      </c>
      <c r="AO564" s="18" t="s">
        <v>51</v>
      </c>
      <c r="AP564" s="3" t="s">
        <v>51</v>
      </c>
    </row>
    <row r="565" spans="1:42" s="27" customFormat="1" x14ac:dyDescent="0.25">
      <c r="A565" s="24" t="s">
        <v>2099</v>
      </c>
      <c r="B565" s="28">
        <v>44847</v>
      </c>
      <c r="C565" s="24" t="s">
        <v>1350</v>
      </c>
      <c r="D565" s="24" t="s">
        <v>90</v>
      </c>
      <c r="E565" s="24" t="s">
        <v>1361</v>
      </c>
      <c r="F565" s="24" t="s">
        <v>1395</v>
      </c>
      <c r="G565" s="24" t="s">
        <v>49</v>
      </c>
      <c r="H565" s="24" t="s">
        <v>1549</v>
      </c>
      <c r="I565" s="26" t="s">
        <v>51</v>
      </c>
      <c r="J565" s="26" t="s">
        <v>51</v>
      </c>
      <c r="K565" s="26" t="s">
        <v>51</v>
      </c>
      <c r="L565" s="26" t="s">
        <v>51</v>
      </c>
      <c r="M565" s="26">
        <v>0</v>
      </c>
      <c r="N565" s="24" t="s">
        <v>51</v>
      </c>
      <c r="O565" s="24" t="s">
        <v>52</v>
      </c>
      <c r="P565" s="24" t="s">
        <v>51</v>
      </c>
      <c r="Q565" s="26">
        <f t="shared" ref="Q565:Q579" si="42">+S565+T565+V565+W565+Y565+Z565+AB565+AC565+AE565</f>
        <v>3334.4634760000013</v>
      </c>
      <c r="R565" s="26">
        <v>0</v>
      </c>
      <c r="S565" s="26">
        <v>2717.9164000000019</v>
      </c>
      <c r="T565" s="26">
        <v>0</v>
      </c>
      <c r="U565" s="24" t="s">
        <v>53</v>
      </c>
      <c r="V565" s="9">
        <f t="shared" si="38"/>
        <v>0</v>
      </c>
      <c r="W565" s="26">
        <v>531.50609999999983</v>
      </c>
      <c r="X565" s="24" t="s">
        <v>53</v>
      </c>
      <c r="Y565" s="9">
        <f t="shared" si="39"/>
        <v>85.040975999999972</v>
      </c>
      <c r="Z565" s="26">
        <v>0</v>
      </c>
      <c r="AA565" s="24" t="s">
        <v>53</v>
      </c>
      <c r="AB565" s="26">
        <v>0</v>
      </c>
      <c r="AC565" s="26">
        <v>0</v>
      </c>
      <c r="AD565" s="24" t="s">
        <v>53</v>
      </c>
      <c r="AE565" s="26">
        <v>0</v>
      </c>
      <c r="AF565" s="24">
        <v>0</v>
      </c>
      <c r="AG565" s="24" t="s">
        <v>53</v>
      </c>
      <c r="AH565" s="26">
        <v>0</v>
      </c>
      <c r="AI565" s="26">
        <v>0</v>
      </c>
      <c r="AJ565" s="24" t="s">
        <v>53</v>
      </c>
      <c r="AK565" s="26">
        <v>0</v>
      </c>
      <c r="AL565" s="26">
        <v>0</v>
      </c>
      <c r="AM565" s="25" t="s">
        <v>51</v>
      </c>
      <c r="AN565" s="24" t="s">
        <v>51</v>
      </c>
      <c r="AO565" s="25" t="s">
        <v>51</v>
      </c>
      <c r="AP565" s="24" t="s">
        <v>51</v>
      </c>
    </row>
    <row r="566" spans="1:42" s="27" customFormat="1" x14ac:dyDescent="0.25">
      <c r="A566" s="24" t="s">
        <v>2100</v>
      </c>
      <c r="B566" s="28">
        <v>44847</v>
      </c>
      <c r="C566" s="24" t="s">
        <v>1596</v>
      </c>
      <c r="D566" s="24" t="s">
        <v>90</v>
      </c>
      <c r="E566" s="24" t="s">
        <v>1603</v>
      </c>
      <c r="F566" s="24" t="s">
        <v>1784</v>
      </c>
      <c r="G566" s="24" t="s">
        <v>49</v>
      </c>
      <c r="H566" s="24" t="s">
        <v>1921</v>
      </c>
      <c r="I566" s="26" t="s">
        <v>51</v>
      </c>
      <c r="J566" s="26" t="s">
        <v>51</v>
      </c>
      <c r="K566" s="26" t="s">
        <v>51</v>
      </c>
      <c r="L566" s="26" t="s">
        <v>51</v>
      </c>
      <c r="M566" s="26">
        <v>0</v>
      </c>
      <c r="N566" s="24" t="s">
        <v>51</v>
      </c>
      <c r="O566" s="24" t="s">
        <v>52</v>
      </c>
      <c r="P566" s="24" t="s">
        <v>51</v>
      </c>
      <c r="Q566" s="26">
        <f t="shared" si="42"/>
        <v>313.36199999999997</v>
      </c>
      <c r="R566" s="26">
        <v>0</v>
      </c>
      <c r="S566" s="26">
        <v>278.34159999999997</v>
      </c>
      <c r="T566" s="26">
        <v>0</v>
      </c>
      <c r="U566" s="24" t="s">
        <v>53</v>
      </c>
      <c r="V566" s="9">
        <f t="shared" si="38"/>
        <v>0</v>
      </c>
      <c r="W566" s="26">
        <v>30.19</v>
      </c>
      <c r="X566" s="24" t="s">
        <v>53</v>
      </c>
      <c r="Y566" s="9">
        <f t="shared" si="39"/>
        <v>4.8304</v>
      </c>
      <c r="Z566" s="26">
        <v>0</v>
      </c>
      <c r="AA566" s="24" t="s">
        <v>53</v>
      </c>
      <c r="AB566" s="26">
        <v>0</v>
      </c>
      <c r="AC566" s="26">
        <v>0</v>
      </c>
      <c r="AD566" s="24" t="s">
        <v>53</v>
      </c>
      <c r="AE566" s="26">
        <v>0</v>
      </c>
      <c r="AF566" s="24">
        <v>0</v>
      </c>
      <c r="AG566" s="24" t="s">
        <v>53</v>
      </c>
      <c r="AH566" s="26">
        <v>0</v>
      </c>
      <c r="AI566" s="26">
        <v>0</v>
      </c>
      <c r="AJ566" s="24" t="s">
        <v>53</v>
      </c>
      <c r="AK566" s="26">
        <v>0</v>
      </c>
      <c r="AL566" s="26">
        <v>0</v>
      </c>
      <c r="AM566" s="25" t="s">
        <v>51</v>
      </c>
      <c r="AN566" s="24" t="s">
        <v>51</v>
      </c>
      <c r="AO566" s="25" t="s">
        <v>51</v>
      </c>
      <c r="AP566" s="24" t="s">
        <v>51</v>
      </c>
    </row>
    <row r="567" spans="1:42" s="27" customFormat="1" x14ac:dyDescent="0.25">
      <c r="A567" s="24" t="s">
        <v>2101</v>
      </c>
      <c r="B567" s="28">
        <v>44847</v>
      </c>
      <c r="C567" s="24" t="s">
        <v>1596</v>
      </c>
      <c r="D567" s="24" t="s">
        <v>90</v>
      </c>
      <c r="E567" s="24" t="s">
        <v>1603</v>
      </c>
      <c r="F567" s="24" t="s">
        <v>1784</v>
      </c>
      <c r="G567" s="24" t="s">
        <v>49</v>
      </c>
      <c r="H567" s="24" t="s">
        <v>1922</v>
      </c>
      <c r="I567" s="26" t="s">
        <v>51</v>
      </c>
      <c r="J567" s="26" t="s">
        <v>51</v>
      </c>
      <c r="K567" s="26" t="s">
        <v>51</v>
      </c>
      <c r="L567" s="26" t="s">
        <v>51</v>
      </c>
      <c r="M567" s="26">
        <v>0</v>
      </c>
      <c r="N567" s="24" t="s">
        <v>51</v>
      </c>
      <c r="O567" s="24" t="s">
        <v>1923</v>
      </c>
      <c r="P567" s="24" t="s">
        <v>1924</v>
      </c>
      <c r="Q567" s="26">
        <f t="shared" si="42"/>
        <v>27.87</v>
      </c>
      <c r="R567" s="26">
        <v>0</v>
      </c>
      <c r="S567" s="26">
        <v>27.87</v>
      </c>
      <c r="T567" s="26">
        <v>0</v>
      </c>
      <c r="U567" s="24" t="s">
        <v>53</v>
      </c>
      <c r="V567" s="9">
        <f t="shared" si="38"/>
        <v>0</v>
      </c>
      <c r="W567" s="26">
        <v>0</v>
      </c>
      <c r="X567" s="24" t="s">
        <v>53</v>
      </c>
      <c r="Y567" s="9">
        <f t="shared" si="39"/>
        <v>0</v>
      </c>
      <c r="Z567" s="26">
        <v>0</v>
      </c>
      <c r="AA567" s="24" t="s">
        <v>53</v>
      </c>
      <c r="AB567" s="26">
        <v>0</v>
      </c>
      <c r="AC567" s="26">
        <v>0</v>
      </c>
      <c r="AD567" s="24" t="s">
        <v>53</v>
      </c>
      <c r="AE567" s="26">
        <v>0</v>
      </c>
      <c r="AF567" s="24">
        <v>0</v>
      </c>
      <c r="AG567" s="24" t="s">
        <v>53</v>
      </c>
      <c r="AH567" s="26">
        <v>0</v>
      </c>
      <c r="AI567" s="26">
        <v>0</v>
      </c>
      <c r="AJ567" s="24" t="s">
        <v>53</v>
      </c>
      <c r="AK567" s="26">
        <v>0</v>
      </c>
      <c r="AL567" s="26">
        <v>0</v>
      </c>
      <c r="AM567" s="25" t="s">
        <v>51</v>
      </c>
      <c r="AN567" s="24" t="s">
        <v>51</v>
      </c>
      <c r="AO567" s="25" t="s">
        <v>51</v>
      </c>
      <c r="AP567" s="24" t="s">
        <v>51</v>
      </c>
    </row>
    <row r="568" spans="1:42" s="27" customFormat="1" x14ac:dyDescent="0.25">
      <c r="A568" s="24" t="s">
        <v>2102</v>
      </c>
      <c r="B568" s="28">
        <v>44847</v>
      </c>
      <c r="C568" s="24" t="s">
        <v>1596</v>
      </c>
      <c r="D568" s="24" t="s">
        <v>90</v>
      </c>
      <c r="E568" s="24" t="s">
        <v>1603</v>
      </c>
      <c r="F568" s="24" t="s">
        <v>1784</v>
      </c>
      <c r="G568" s="24" t="s">
        <v>49</v>
      </c>
      <c r="H568" s="24" t="s">
        <v>1925</v>
      </c>
      <c r="I568" s="26" t="s">
        <v>51</v>
      </c>
      <c r="J568" s="26" t="s">
        <v>51</v>
      </c>
      <c r="K568" s="26" t="s">
        <v>51</v>
      </c>
      <c r="L568" s="26" t="s">
        <v>51</v>
      </c>
      <c r="M568" s="26">
        <v>0</v>
      </c>
      <c r="N568" s="24" t="s">
        <v>51</v>
      </c>
      <c r="O568" s="24" t="s">
        <v>52</v>
      </c>
      <c r="P568" s="24" t="s">
        <v>51</v>
      </c>
      <c r="Q568" s="26">
        <f t="shared" si="42"/>
        <v>901.50779999999997</v>
      </c>
      <c r="R568" s="26">
        <v>0</v>
      </c>
      <c r="S568" s="26">
        <v>792.90859999999998</v>
      </c>
      <c r="T568" s="26">
        <v>0</v>
      </c>
      <c r="U568" s="24" t="s">
        <v>53</v>
      </c>
      <c r="V568" s="9">
        <f t="shared" si="38"/>
        <v>0</v>
      </c>
      <c r="W568" s="26">
        <v>93.62</v>
      </c>
      <c r="X568" s="24" t="s">
        <v>54</v>
      </c>
      <c r="Y568" s="9">
        <f t="shared" si="39"/>
        <v>14.979200000000001</v>
      </c>
      <c r="Z568" s="26">
        <v>0</v>
      </c>
      <c r="AA568" s="24" t="s">
        <v>53</v>
      </c>
      <c r="AB568" s="26">
        <v>0</v>
      </c>
      <c r="AC568" s="26">
        <v>0</v>
      </c>
      <c r="AD568" s="24" t="s">
        <v>53</v>
      </c>
      <c r="AE568" s="26">
        <v>0</v>
      </c>
      <c r="AF568" s="24">
        <v>0</v>
      </c>
      <c r="AG568" s="24" t="s">
        <v>53</v>
      </c>
      <c r="AH568" s="26">
        <v>0</v>
      </c>
      <c r="AI568" s="26">
        <v>0</v>
      </c>
      <c r="AJ568" s="24" t="s">
        <v>53</v>
      </c>
      <c r="AK568" s="26">
        <v>0</v>
      </c>
      <c r="AL568" s="26">
        <v>0</v>
      </c>
      <c r="AM568" s="25" t="s">
        <v>51</v>
      </c>
      <c r="AN568" s="24" t="s">
        <v>51</v>
      </c>
      <c r="AO568" s="25" t="s">
        <v>51</v>
      </c>
      <c r="AP568" s="24" t="s">
        <v>51</v>
      </c>
    </row>
    <row r="569" spans="1:42" s="27" customFormat="1" x14ac:dyDescent="0.25">
      <c r="A569" s="24" t="s">
        <v>2103</v>
      </c>
      <c r="B569" s="28">
        <v>44847</v>
      </c>
      <c r="C569" s="24" t="s">
        <v>1596</v>
      </c>
      <c r="D569" s="24" t="s">
        <v>90</v>
      </c>
      <c r="E569" s="24" t="s">
        <v>1603</v>
      </c>
      <c r="F569" s="24" t="s">
        <v>1784</v>
      </c>
      <c r="G569" s="24" t="s">
        <v>49</v>
      </c>
      <c r="H569" s="24" t="s">
        <v>1926</v>
      </c>
      <c r="I569" s="26" t="s">
        <v>51</v>
      </c>
      <c r="J569" s="26" t="s">
        <v>51</v>
      </c>
      <c r="K569" s="26" t="s">
        <v>51</v>
      </c>
      <c r="L569" s="26" t="s">
        <v>51</v>
      </c>
      <c r="M569" s="26">
        <v>0</v>
      </c>
      <c r="N569" s="24" t="s">
        <v>51</v>
      </c>
      <c r="O569" s="24" t="s">
        <v>1658</v>
      </c>
      <c r="P569" s="24" t="s">
        <v>1659</v>
      </c>
      <c r="Q569" s="26">
        <f t="shared" si="42"/>
        <v>2710.630858</v>
      </c>
      <c r="R569" s="26">
        <v>0</v>
      </c>
      <c r="S569" s="26">
        <v>1478.6</v>
      </c>
      <c r="T569" s="26">
        <v>785.33879999999999</v>
      </c>
      <c r="U569" s="24" t="s">
        <v>54</v>
      </c>
      <c r="V569" s="9">
        <f t="shared" si="38"/>
        <v>125.654208</v>
      </c>
      <c r="W569" s="26">
        <v>0</v>
      </c>
      <c r="X569" s="24" t="s">
        <v>53</v>
      </c>
      <c r="Y569" s="9">
        <f t="shared" si="39"/>
        <v>0</v>
      </c>
      <c r="Z569" s="26">
        <v>297.25725</v>
      </c>
      <c r="AA569" s="24" t="s">
        <v>82</v>
      </c>
      <c r="AB569" s="26">
        <v>23.7806</v>
      </c>
      <c r="AC569" s="26">
        <v>0</v>
      </c>
      <c r="AD569" s="24" t="s">
        <v>53</v>
      </c>
      <c r="AE569" s="26">
        <v>0</v>
      </c>
      <c r="AF569" s="24">
        <v>0</v>
      </c>
      <c r="AG569" s="24" t="s">
        <v>53</v>
      </c>
      <c r="AH569" s="26">
        <v>0</v>
      </c>
      <c r="AI569" s="26">
        <v>0</v>
      </c>
      <c r="AJ569" s="24" t="s">
        <v>53</v>
      </c>
      <c r="AK569" s="26">
        <v>0</v>
      </c>
      <c r="AL569" s="26">
        <v>0</v>
      </c>
      <c r="AM569" s="25" t="s">
        <v>51</v>
      </c>
      <c r="AN569" s="24" t="s">
        <v>51</v>
      </c>
      <c r="AO569" s="25" t="s">
        <v>51</v>
      </c>
      <c r="AP569" s="24" t="s">
        <v>51</v>
      </c>
    </row>
    <row r="570" spans="1:42" s="27" customFormat="1" x14ac:dyDescent="0.25">
      <c r="A570" s="24" t="s">
        <v>2104</v>
      </c>
      <c r="B570" s="28">
        <v>44847</v>
      </c>
      <c r="C570" s="24" t="s">
        <v>1596</v>
      </c>
      <c r="D570" s="24" t="s">
        <v>90</v>
      </c>
      <c r="E570" s="24" t="s">
        <v>1603</v>
      </c>
      <c r="F570" s="24" t="s">
        <v>1784</v>
      </c>
      <c r="G570" s="24" t="s">
        <v>49</v>
      </c>
      <c r="H570" s="24" t="s">
        <v>1927</v>
      </c>
      <c r="I570" s="26" t="s">
        <v>51</v>
      </c>
      <c r="J570" s="26" t="s">
        <v>51</v>
      </c>
      <c r="K570" s="26" t="s">
        <v>51</v>
      </c>
      <c r="L570" s="26" t="s">
        <v>51</v>
      </c>
      <c r="M570" s="26">
        <v>0</v>
      </c>
      <c r="N570" s="24" t="s">
        <v>51</v>
      </c>
      <c r="O570" s="24" t="s">
        <v>52</v>
      </c>
      <c r="P570" s="24" t="s">
        <v>51</v>
      </c>
      <c r="Q570" s="26">
        <f t="shared" si="42"/>
        <v>3626.0320639999995</v>
      </c>
      <c r="R570" s="26">
        <v>0</v>
      </c>
      <c r="S570" s="26">
        <v>2314.3732</v>
      </c>
      <c r="T570" s="26">
        <v>0</v>
      </c>
      <c r="U570" s="24" t="s">
        <v>53</v>
      </c>
      <c r="V570" s="9">
        <f t="shared" si="38"/>
        <v>0</v>
      </c>
      <c r="W570" s="26">
        <v>1130.7403999999997</v>
      </c>
      <c r="X570" s="24" t="s">
        <v>53</v>
      </c>
      <c r="Y570" s="9">
        <f t="shared" si="39"/>
        <v>180.91846399999994</v>
      </c>
      <c r="Z570" s="26">
        <v>0</v>
      </c>
      <c r="AA570" s="24" t="s">
        <v>53</v>
      </c>
      <c r="AB570" s="26">
        <v>0</v>
      </c>
      <c r="AC570" s="26">
        <v>0</v>
      </c>
      <c r="AD570" s="24" t="s">
        <v>53</v>
      </c>
      <c r="AE570" s="26">
        <v>0</v>
      </c>
      <c r="AF570" s="24">
        <v>0</v>
      </c>
      <c r="AG570" s="24" t="s">
        <v>53</v>
      </c>
      <c r="AH570" s="26">
        <v>0</v>
      </c>
      <c r="AI570" s="26">
        <v>0</v>
      </c>
      <c r="AJ570" s="24" t="s">
        <v>53</v>
      </c>
      <c r="AK570" s="26">
        <v>0</v>
      </c>
      <c r="AL570" s="26">
        <v>0</v>
      </c>
      <c r="AM570" s="25" t="s">
        <v>51</v>
      </c>
      <c r="AN570" s="24" t="s">
        <v>51</v>
      </c>
      <c r="AO570" s="25" t="s">
        <v>51</v>
      </c>
      <c r="AP570" s="24" t="s">
        <v>51</v>
      </c>
    </row>
    <row r="571" spans="1:42" s="27" customFormat="1" x14ac:dyDescent="0.25">
      <c r="A571" s="24" t="s">
        <v>2105</v>
      </c>
      <c r="B571" s="28">
        <v>44847</v>
      </c>
      <c r="C571" s="24" t="s">
        <v>1596</v>
      </c>
      <c r="D571" s="24" t="s">
        <v>90</v>
      </c>
      <c r="E571" s="24" t="s">
        <v>1603</v>
      </c>
      <c r="F571" s="24" t="s">
        <v>1784</v>
      </c>
      <c r="G571" s="24" t="s">
        <v>49</v>
      </c>
      <c r="H571" s="24" t="s">
        <v>1928</v>
      </c>
      <c r="I571" s="26" t="s">
        <v>51</v>
      </c>
      <c r="J571" s="26" t="s">
        <v>51</v>
      </c>
      <c r="K571" s="26" t="s">
        <v>51</v>
      </c>
      <c r="L571" s="26" t="s">
        <v>51</v>
      </c>
      <c r="M571" s="26">
        <v>0</v>
      </c>
      <c r="N571" s="24" t="s">
        <v>51</v>
      </c>
      <c r="O571" s="24" t="s">
        <v>1929</v>
      </c>
      <c r="P571" s="24" t="s">
        <v>1930</v>
      </c>
      <c r="Q571" s="26">
        <f t="shared" si="42"/>
        <v>135.16014999999999</v>
      </c>
      <c r="R571" s="26">
        <v>0</v>
      </c>
      <c r="S571" s="26">
        <v>135.16014999999999</v>
      </c>
      <c r="T571" s="26">
        <v>0</v>
      </c>
      <c r="U571" s="24" t="s">
        <v>53</v>
      </c>
      <c r="V571" s="9">
        <f t="shared" si="38"/>
        <v>0</v>
      </c>
      <c r="W571" s="26">
        <v>0</v>
      </c>
      <c r="X571" s="24" t="s">
        <v>53</v>
      </c>
      <c r="Y571" s="9">
        <f t="shared" si="39"/>
        <v>0</v>
      </c>
      <c r="Z571" s="26">
        <v>0</v>
      </c>
      <c r="AA571" s="24" t="s">
        <v>53</v>
      </c>
      <c r="AB571" s="26">
        <v>0</v>
      </c>
      <c r="AC571" s="26">
        <v>0</v>
      </c>
      <c r="AD571" s="24" t="s">
        <v>53</v>
      </c>
      <c r="AE571" s="26">
        <v>0</v>
      </c>
      <c r="AF571" s="24">
        <v>0</v>
      </c>
      <c r="AG571" s="24" t="s">
        <v>53</v>
      </c>
      <c r="AH571" s="26">
        <v>0</v>
      </c>
      <c r="AI571" s="26">
        <v>0</v>
      </c>
      <c r="AJ571" s="24" t="s">
        <v>53</v>
      </c>
      <c r="AK571" s="26">
        <v>0</v>
      </c>
      <c r="AL571" s="26">
        <v>0</v>
      </c>
      <c r="AM571" s="25" t="s">
        <v>51</v>
      </c>
      <c r="AN571" s="24" t="s">
        <v>51</v>
      </c>
      <c r="AO571" s="25" t="s">
        <v>51</v>
      </c>
      <c r="AP571" s="24" t="s">
        <v>51</v>
      </c>
    </row>
    <row r="572" spans="1:42" s="27" customFormat="1" x14ac:dyDescent="0.25">
      <c r="A572" s="24" t="s">
        <v>2106</v>
      </c>
      <c r="B572" s="28">
        <v>44847</v>
      </c>
      <c r="C572" s="24" t="s">
        <v>1596</v>
      </c>
      <c r="D572" s="24" t="s">
        <v>90</v>
      </c>
      <c r="E572" s="24" t="s">
        <v>1603</v>
      </c>
      <c r="F572" s="24" t="s">
        <v>1784</v>
      </c>
      <c r="G572" s="24" t="s">
        <v>49</v>
      </c>
      <c r="H572" s="24" t="s">
        <v>1931</v>
      </c>
      <c r="I572" s="26" t="s">
        <v>51</v>
      </c>
      <c r="J572" s="26" t="s">
        <v>51</v>
      </c>
      <c r="K572" s="26" t="s">
        <v>51</v>
      </c>
      <c r="L572" s="26" t="s">
        <v>51</v>
      </c>
      <c r="M572" s="26">
        <v>0</v>
      </c>
      <c r="N572" s="24" t="s">
        <v>51</v>
      </c>
      <c r="O572" s="24" t="s">
        <v>52</v>
      </c>
      <c r="P572" s="24" t="s">
        <v>51</v>
      </c>
      <c r="Q572" s="26">
        <f t="shared" si="42"/>
        <v>2907.5322460000002</v>
      </c>
      <c r="R572" s="26">
        <v>0</v>
      </c>
      <c r="S572" s="26">
        <v>1443.7</v>
      </c>
      <c r="T572" s="26">
        <v>0</v>
      </c>
      <c r="U572" s="24" t="s">
        <v>53</v>
      </c>
      <c r="V572" s="9">
        <f t="shared" si="38"/>
        <v>0</v>
      </c>
      <c r="W572" s="26">
        <v>1261.92435</v>
      </c>
      <c r="X572" s="24" t="s">
        <v>53</v>
      </c>
      <c r="Y572" s="9">
        <f t="shared" si="39"/>
        <v>201.90789599999999</v>
      </c>
      <c r="Z572" s="26">
        <v>0</v>
      </c>
      <c r="AA572" s="24" t="s">
        <v>53</v>
      </c>
      <c r="AB572" s="26">
        <v>0</v>
      </c>
      <c r="AC572" s="26">
        <v>0</v>
      </c>
      <c r="AD572" s="24" t="s">
        <v>53</v>
      </c>
      <c r="AE572" s="26">
        <v>0</v>
      </c>
      <c r="AF572" s="24">
        <v>0</v>
      </c>
      <c r="AG572" s="24" t="s">
        <v>53</v>
      </c>
      <c r="AH572" s="26">
        <v>0</v>
      </c>
      <c r="AI572" s="26">
        <v>0</v>
      </c>
      <c r="AJ572" s="24" t="s">
        <v>53</v>
      </c>
      <c r="AK572" s="26">
        <v>0</v>
      </c>
      <c r="AL572" s="26">
        <v>0</v>
      </c>
      <c r="AM572" s="25" t="s">
        <v>51</v>
      </c>
      <c r="AN572" s="24" t="s">
        <v>51</v>
      </c>
      <c r="AO572" s="25" t="s">
        <v>51</v>
      </c>
      <c r="AP572" s="24" t="s">
        <v>51</v>
      </c>
    </row>
    <row r="573" spans="1:42" s="27" customFormat="1" x14ac:dyDescent="0.25">
      <c r="A573" s="24" t="s">
        <v>2107</v>
      </c>
      <c r="B573" s="28">
        <v>44847</v>
      </c>
      <c r="C573" s="24" t="s">
        <v>1596</v>
      </c>
      <c r="D573" s="24" t="s">
        <v>90</v>
      </c>
      <c r="E573" s="24" t="s">
        <v>1603</v>
      </c>
      <c r="F573" s="24" t="s">
        <v>1784</v>
      </c>
      <c r="G573" s="24" t="s">
        <v>63</v>
      </c>
      <c r="H573" s="24" t="s">
        <v>51</v>
      </c>
      <c r="I573" s="26" t="s">
        <v>1932</v>
      </c>
      <c r="J573" s="26" t="s">
        <v>51</v>
      </c>
      <c r="K573" s="26" t="s">
        <v>1933</v>
      </c>
      <c r="L573" s="26" t="s">
        <v>1902</v>
      </c>
      <c r="M573" s="26">
        <v>230.73</v>
      </c>
      <c r="N573" s="24" t="s">
        <v>66</v>
      </c>
      <c r="O573" s="24" t="s">
        <v>1934</v>
      </c>
      <c r="P573" s="24" t="s">
        <v>1935</v>
      </c>
      <c r="Q573" s="26">
        <f t="shared" si="42"/>
        <v>-82.7</v>
      </c>
      <c r="R573" s="26">
        <v>0</v>
      </c>
      <c r="S573" s="26">
        <v>-82.7</v>
      </c>
      <c r="T573" s="26">
        <v>0</v>
      </c>
      <c r="U573" s="24" t="s">
        <v>53</v>
      </c>
      <c r="V573" s="9">
        <f t="shared" si="38"/>
        <v>0</v>
      </c>
      <c r="W573" s="26">
        <v>0</v>
      </c>
      <c r="X573" s="24" t="s">
        <v>53</v>
      </c>
      <c r="Y573" s="9">
        <f t="shared" si="39"/>
        <v>0</v>
      </c>
      <c r="Z573" s="26">
        <v>0</v>
      </c>
      <c r="AA573" s="24" t="s">
        <v>53</v>
      </c>
      <c r="AB573" s="26">
        <v>0</v>
      </c>
      <c r="AC573" s="26">
        <v>0</v>
      </c>
      <c r="AD573" s="24" t="s">
        <v>53</v>
      </c>
      <c r="AE573" s="26">
        <v>0</v>
      </c>
      <c r="AF573" s="24">
        <v>0</v>
      </c>
      <c r="AG573" s="24" t="s">
        <v>53</v>
      </c>
      <c r="AH573" s="26">
        <v>0</v>
      </c>
      <c r="AI573" s="26">
        <v>0</v>
      </c>
      <c r="AJ573" s="24" t="s">
        <v>53</v>
      </c>
      <c r="AK573" s="26">
        <v>0</v>
      </c>
      <c r="AL573" s="26">
        <v>0</v>
      </c>
      <c r="AM573" s="25" t="s">
        <v>51</v>
      </c>
      <c r="AN573" s="24" t="s">
        <v>51</v>
      </c>
      <c r="AO573" s="25" t="s">
        <v>51</v>
      </c>
      <c r="AP573" s="24" t="s">
        <v>51</v>
      </c>
    </row>
    <row r="574" spans="1:42" s="27" customFormat="1" x14ac:dyDescent="0.25">
      <c r="A574" s="24" t="s">
        <v>2108</v>
      </c>
      <c r="B574" s="28">
        <v>44847</v>
      </c>
      <c r="C574" s="24" t="s">
        <v>807</v>
      </c>
      <c r="D574" s="24" t="s">
        <v>947</v>
      </c>
      <c r="E574" s="24" t="s">
        <v>948</v>
      </c>
      <c r="F574" s="24" t="s">
        <v>480</v>
      </c>
      <c r="G574" s="24" t="s">
        <v>49</v>
      </c>
      <c r="H574" s="24" t="s">
        <v>1114</v>
      </c>
      <c r="I574" s="26"/>
      <c r="J574" s="26"/>
      <c r="K574" s="26"/>
      <c r="L574" s="26"/>
      <c r="M574" s="26"/>
      <c r="N574" s="24"/>
      <c r="O574" s="24"/>
      <c r="P574" s="24"/>
      <c r="Q574" s="26">
        <f t="shared" si="42"/>
        <v>0</v>
      </c>
      <c r="R574" s="26">
        <v>0</v>
      </c>
      <c r="S574" s="26">
        <v>0</v>
      </c>
      <c r="T574" s="26">
        <v>0</v>
      </c>
      <c r="U574" s="24"/>
      <c r="V574" s="9">
        <f t="shared" si="38"/>
        <v>0</v>
      </c>
      <c r="W574" s="26">
        <v>0</v>
      </c>
      <c r="X574" s="24"/>
      <c r="Y574" s="9">
        <f t="shared" si="39"/>
        <v>0</v>
      </c>
      <c r="Z574" s="26">
        <v>0</v>
      </c>
      <c r="AA574" s="24"/>
      <c r="AB574" s="26">
        <v>0</v>
      </c>
      <c r="AC574" s="26">
        <v>0</v>
      </c>
      <c r="AD574" s="24"/>
      <c r="AE574" s="26">
        <v>0</v>
      </c>
      <c r="AF574" s="24" t="s">
        <v>847</v>
      </c>
      <c r="AG574" s="24"/>
      <c r="AH574" s="26">
        <v>0</v>
      </c>
      <c r="AI574" s="26">
        <v>0</v>
      </c>
      <c r="AJ574" s="24"/>
      <c r="AK574" s="26">
        <v>0</v>
      </c>
      <c r="AL574" s="26">
        <v>0</v>
      </c>
      <c r="AM574" s="25"/>
      <c r="AN574" s="24"/>
      <c r="AO574" s="25"/>
      <c r="AP574" s="24"/>
    </row>
    <row r="575" spans="1:42" s="27" customFormat="1" x14ac:dyDescent="0.25">
      <c r="A575" s="24" t="s">
        <v>2109</v>
      </c>
      <c r="B575" s="28">
        <v>44847</v>
      </c>
      <c r="C575" s="24" t="s">
        <v>1596</v>
      </c>
      <c r="D575" s="24" t="s">
        <v>947</v>
      </c>
      <c r="E575" s="24" t="s">
        <v>1610</v>
      </c>
      <c r="F575" s="24" t="s">
        <v>1917</v>
      </c>
      <c r="G575" s="24" t="s">
        <v>49</v>
      </c>
      <c r="H575" s="24" t="s">
        <v>1936</v>
      </c>
      <c r="I575" s="26" t="s">
        <v>51</v>
      </c>
      <c r="J575" s="26" t="s">
        <v>51</v>
      </c>
      <c r="K575" s="26" t="s">
        <v>51</v>
      </c>
      <c r="L575" s="26" t="s">
        <v>51</v>
      </c>
      <c r="M575" s="26">
        <v>0</v>
      </c>
      <c r="N575" s="24" t="s">
        <v>51</v>
      </c>
      <c r="O575" s="24" t="s">
        <v>52</v>
      </c>
      <c r="P575" s="24" t="s">
        <v>51</v>
      </c>
      <c r="Q575" s="26">
        <f t="shared" si="42"/>
        <v>215.92713000000001</v>
      </c>
      <c r="R575" s="26">
        <v>0</v>
      </c>
      <c r="S575" s="26">
        <v>184.82985000000002</v>
      </c>
      <c r="T575" s="26">
        <v>0</v>
      </c>
      <c r="U575" s="24" t="s">
        <v>53</v>
      </c>
      <c r="V575" s="9">
        <f t="shared" si="38"/>
        <v>0</v>
      </c>
      <c r="W575" s="26">
        <v>26.808</v>
      </c>
      <c r="X575" s="24" t="s">
        <v>53</v>
      </c>
      <c r="Y575" s="9">
        <f t="shared" si="39"/>
        <v>4.2892799999999998</v>
      </c>
      <c r="Z575" s="26">
        <v>0</v>
      </c>
      <c r="AA575" s="24" t="s">
        <v>53</v>
      </c>
      <c r="AB575" s="26">
        <v>0</v>
      </c>
      <c r="AC575" s="26">
        <v>0</v>
      </c>
      <c r="AD575" s="24" t="s">
        <v>53</v>
      </c>
      <c r="AE575" s="26">
        <v>0</v>
      </c>
      <c r="AF575" s="24">
        <v>0</v>
      </c>
      <c r="AG575" s="24" t="s">
        <v>53</v>
      </c>
      <c r="AH575" s="26">
        <v>0</v>
      </c>
      <c r="AI575" s="26">
        <v>0</v>
      </c>
      <c r="AJ575" s="24" t="s">
        <v>53</v>
      </c>
      <c r="AK575" s="26">
        <v>0</v>
      </c>
      <c r="AL575" s="26">
        <v>0</v>
      </c>
      <c r="AM575" s="25" t="s">
        <v>51</v>
      </c>
      <c r="AN575" s="24" t="s">
        <v>51</v>
      </c>
      <c r="AO575" s="25" t="s">
        <v>51</v>
      </c>
      <c r="AP575" s="24" t="s">
        <v>51</v>
      </c>
    </row>
    <row r="576" spans="1:42" s="27" customFormat="1" x14ac:dyDescent="0.25">
      <c r="A576" s="24" t="s">
        <v>2110</v>
      </c>
      <c r="B576" s="28">
        <v>44847</v>
      </c>
      <c r="C576" s="24" t="s">
        <v>1596</v>
      </c>
      <c r="D576" s="24" t="s">
        <v>947</v>
      </c>
      <c r="E576" s="24" t="s">
        <v>1610</v>
      </c>
      <c r="F576" s="24" t="s">
        <v>1917</v>
      </c>
      <c r="G576" s="24" t="s">
        <v>49</v>
      </c>
      <c r="H576" s="24" t="s">
        <v>1937</v>
      </c>
      <c r="I576" s="26" t="s">
        <v>51</v>
      </c>
      <c r="J576" s="26" t="s">
        <v>51</v>
      </c>
      <c r="K576" s="26" t="s">
        <v>51</v>
      </c>
      <c r="L576" s="26" t="s">
        <v>51</v>
      </c>
      <c r="M576" s="26">
        <v>0</v>
      </c>
      <c r="N576" s="24" t="s">
        <v>51</v>
      </c>
      <c r="O576" s="24" t="s">
        <v>1938</v>
      </c>
      <c r="P576" s="24" t="s">
        <v>1939</v>
      </c>
      <c r="Q576" s="26">
        <f t="shared" si="42"/>
        <v>608.26</v>
      </c>
      <c r="R576" s="26">
        <v>0</v>
      </c>
      <c r="S576" s="26">
        <v>608.26</v>
      </c>
      <c r="T576" s="26">
        <v>0</v>
      </c>
      <c r="U576" s="24" t="s">
        <v>53</v>
      </c>
      <c r="V576" s="9">
        <f t="shared" si="38"/>
        <v>0</v>
      </c>
      <c r="W576" s="26">
        <v>0</v>
      </c>
      <c r="X576" s="24" t="s">
        <v>53</v>
      </c>
      <c r="Y576" s="9">
        <f t="shared" si="39"/>
        <v>0</v>
      </c>
      <c r="Z576" s="26">
        <v>0</v>
      </c>
      <c r="AA576" s="24" t="s">
        <v>53</v>
      </c>
      <c r="AB576" s="26">
        <v>0</v>
      </c>
      <c r="AC576" s="26">
        <v>0</v>
      </c>
      <c r="AD576" s="24" t="s">
        <v>53</v>
      </c>
      <c r="AE576" s="26">
        <v>0</v>
      </c>
      <c r="AF576" s="24">
        <v>0</v>
      </c>
      <c r="AG576" s="24" t="s">
        <v>53</v>
      </c>
      <c r="AH576" s="26">
        <v>0</v>
      </c>
      <c r="AI576" s="26">
        <v>0</v>
      </c>
      <c r="AJ576" s="24" t="s">
        <v>53</v>
      </c>
      <c r="AK576" s="26">
        <v>0</v>
      </c>
      <c r="AL576" s="26">
        <v>0</v>
      </c>
      <c r="AM576" s="25" t="s">
        <v>51</v>
      </c>
      <c r="AN576" s="24" t="s">
        <v>51</v>
      </c>
      <c r="AO576" s="25" t="s">
        <v>51</v>
      </c>
      <c r="AP576" s="24" t="s">
        <v>51</v>
      </c>
    </row>
    <row r="577" spans="1:42" s="27" customFormat="1" x14ac:dyDescent="0.25">
      <c r="A577" s="24" t="s">
        <v>2111</v>
      </c>
      <c r="B577" s="28">
        <v>44847</v>
      </c>
      <c r="C577" s="24" t="s">
        <v>1596</v>
      </c>
      <c r="D577" s="24" t="s">
        <v>947</v>
      </c>
      <c r="E577" s="24" t="s">
        <v>1610</v>
      </c>
      <c r="F577" s="24" t="s">
        <v>1917</v>
      </c>
      <c r="G577" s="24" t="s">
        <v>49</v>
      </c>
      <c r="H577" s="24" t="s">
        <v>1940</v>
      </c>
      <c r="I577" s="26" t="s">
        <v>51</v>
      </c>
      <c r="J577" s="26" t="s">
        <v>51</v>
      </c>
      <c r="K577" s="26" t="s">
        <v>51</v>
      </c>
      <c r="L577" s="26" t="s">
        <v>51</v>
      </c>
      <c r="M577" s="26">
        <v>0</v>
      </c>
      <c r="N577" s="24" t="s">
        <v>51</v>
      </c>
      <c r="O577" s="24" t="s">
        <v>52</v>
      </c>
      <c r="P577" s="24" t="s">
        <v>51</v>
      </c>
      <c r="Q577" s="26">
        <f t="shared" si="42"/>
        <v>2687.3560660000003</v>
      </c>
      <c r="R577" s="26">
        <v>0</v>
      </c>
      <c r="S577" s="26">
        <v>1942.7505000000001</v>
      </c>
      <c r="T577" s="26">
        <v>0</v>
      </c>
      <c r="U577" s="24" t="s">
        <v>53</v>
      </c>
      <c r="V577" s="9">
        <f t="shared" si="38"/>
        <v>0</v>
      </c>
      <c r="W577" s="26">
        <v>641.90134999999998</v>
      </c>
      <c r="X577" s="24" t="s">
        <v>53</v>
      </c>
      <c r="Y577" s="9">
        <f t="shared" si="39"/>
        <v>102.704216</v>
      </c>
      <c r="Z577" s="26">
        <v>0</v>
      </c>
      <c r="AA577" s="24" t="s">
        <v>53</v>
      </c>
      <c r="AB577" s="26">
        <v>0</v>
      </c>
      <c r="AC577" s="26">
        <v>0</v>
      </c>
      <c r="AD577" s="24" t="s">
        <v>53</v>
      </c>
      <c r="AE577" s="26">
        <v>0</v>
      </c>
      <c r="AF577" s="24">
        <v>0</v>
      </c>
      <c r="AG577" s="24" t="s">
        <v>53</v>
      </c>
      <c r="AH577" s="26">
        <v>0</v>
      </c>
      <c r="AI577" s="26">
        <v>0</v>
      </c>
      <c r="AJ577" s="24" t="s">
        <v>53</v>
      </c>
      <c r="AK577" s="26">
        <v>0</v>
      </c>
      <c r="AL577" s="26">
        <v>0</v>
      </c>
      <c r="AM577" s="25" t="s">
        <v>51</v>
      </c>
      <c r="AN577" s="24" t="s">
        <v>51</v>
      </c>
      <c r="AO577" s="25" t="s">
        <v>51</v>
      </c>
      <c r="AP577" s="24" t="s">
        <v>51</v>
      </c>
    </row>
    <row r="578" spans="1:42" s="27" customFormat="1" x14ac:dyDescent="0.25">
      <c r="A578" s="24" t="s">
        <v>2112</v>
      </c>
      <c r="B578" s="28">
        <v>44847</v>
      </c>
      <c r="C578" s="24" t="s">
        <v>807</v>
      </c>
      <c r="D578" s="24" t="s">
        <v>943</v>
      </c>
      <c r="E578" s="24" t="s">
        <v>944</v>
      </c>
      <c r="F578" s="24" t="s">
        <v>1104</v>
      </c>
      <c r="G578" s="24" t="s">
        <v>49</v>
      </c>
      <c r="H578" s="24" t="s">
        <v>1105</v>
      </c>
      <c r="I578" s="26" t="s">
        <v>51</v>
      </c>
      <c r="J578" s="26" t="s">
        <v>51</v>
      </c>
      <c r="K578" s="26" t="s">
        <v>51</v>
      </c>
      <c r="L578" s="26" t="s">
        <v>51</v>
      </c>
      <c r="M578" s="26">
        <v>0</v>
      </c>
      <c r="N578" s="24" t="s">
        <v>51</v>
      </c>
      <c r="O578" s="24" t="s">
        <v>52</v>
      </c>
      <c r="P578" s="24" t="s">
        <v>51</v>
      </c>
      <c r="Q578" s="26">
        <f t="shared" si="42"/>
        <v>705.32931799999983</v>
      </c>
      <c r="R578" s="26">
        <v>0</v>
      </c>
      <c r="S578" s="26">
        <v>650.83564999999987</v>
      </c>
      <c r="T578" s="26">
        <v>0</v>
      </c>
      <c r="U578" s="24" t="s">
        <v>53</v>
      </c>
      <c r="V578" s="9">
        <f t="shared" si="38"/>
        <v>0</v>
      </c>
      <c r="W578" s="26">
        <v>46.9773</v>
      </c>
      <c r="X578" s="24" t="s">
        <v>54</v>
      </c>
      <c r="Y578" s="9">
        <f t="shared" si="39"/>
        <v>7.5163679999999999</v>
      </c>
      <c r="Z578" s="26">
        <v>0</v>
      </c>
      <c r="AA578" s="24" t="s">
        <v>53</v>
      </c>
      <c r="AB578" s="26">
        <v>0</v>
      </c>
      <c r="AC578" s="26">
        <v>0</v>
      </c>
      <c r="AD578" s="24" t="s">
        <v>53</v>
      </c>
      <c r="AE578" s="26">
        <v>0</v>
      </c>
      <c r="AF578" s="24">
        <v>0</v>
      </c>
      <c r="AG578" s="24" t="s">
        <v>53</v>
      </c>
      <c r="AH578" s="26">
        <v>0</v>
      </c>
      <c r="AI578" s="26">
        <v>0</v>
      </c>
      <c r="AJ578" s="24" t="s">
        <v>53</v>
      </c>
      <c r="AK578" s="26">
        <v>0</v>
      </c>
      <c r="AL578" s="26">
        <v>0</v>
      </c>
      <c r="AM578" s="25" t="s">
        <v>51</v>
      </c>
      <c r="AN578" s="24" t="s">
        <v>51</v>
      </c>
      <c r="AO578" s="25" t="s">
        <v>51</v>
      </c>
      <c r="AP578" s="24" t="s">
        <v>51</v>
      </c>
    </row>
    <row r="579" spans="1:42" s="27" customFormat="1" x14ac:dyDescent="0.25">
      <c r="A579" s="24" t="s">
        <v>2113</v>
      </c>
      <c r="B579" s="28">
        <v>44847</v>
      </c>
      <c r="C579" s="24" t="s">
        <v>1596</v>
      </c>
      <c r="D579" s="24" t="s">
        <v>943</v>
      </c>
      <c r="E579" s="24" t="s">
        <v>1620</v>
      </c>
      <c r="F579" s="24" t="s">
        <v>1694</v>
      </c>
      <c r="G579" s="24" t="s">
        <v>49</v>
      </c>
      <c r="H579" s="24" t="s">
        <v>1941</v>
      </c>
      <c r="I579" s="26" t="s">
        <v>51</v>
      </c>
      <c r="J579" s="26" t="s">
        <v>51</v>
      </c>
      <c r="K579" s="26" t="s">
        <v>51</v>
      </c>
      <c r="L579" s="26" t="s">
        <v>51</v>
      </c>
      <c r="M579" s="26">
        <v>0</v>
      </c>
      <c r="N579" s="24" t="s">
        <v>51</v>
      </c>
      <c r="O579" s="24" t="s">
        <v>52</v>
      </c>
      <c r="P579" s="24" t="s">
        <v>51</v>
      </c>
      <c r="Q579" s="26">
        <f t="shared" si="42"/>
        <v>6475.2867420000002</v>
      </c>
      <c r="R579" s="26">
        <v>0</v>
      </c>
      <c r="S579" s="26">
        <v>3800.002</v>
      </c>
      <c r="T579" s="26">
        <v>0</v>
      </c>
      <c r="U579" s="24" t="s">
        <v>53</v>
      </c>
      <c r="V579" s="9">
        <f t="shared" si="38"/>
        <v>0</v>
      </c>
      <c r="W579" s="26">
        <v>2306.2799500000006</v>
      </c>
      <c r="X579" s="24" t="s">
        <v>54</v>
      </c>
      <c r="Y579" s="9">
        <f t="shared" si="39"/>
        <v>369.00479200000012</v>
      </c>
      <c r="Z579" s="26">
        <v>0</v>
      </c>
      <c r="AA579" s="24" t="s">
        <v>53</v>
      </c>
      <c r="AB579" s="26">
        <v>0</v>
      </c>
      <c r="AC579" s="26">
        <v>0</v>
      </c>
      <c r="AD579" s="24" t="s">
        <v>53</v>
      </c>
      <c r="AE579" s="26">
        <v>0</v>
      </c>
      <c r="AF579" s="24">
        <v>0</v>
      </c>
      <c r="AG579" s="24" t="s">
        <v>53</v>
      </c>
      <c r="AH579" s="26">
        <v>0</v>
      </c>
      <c r="AI579" s="26">
        <v>0</v>
      </c>
      <c r="AJ579" s="24" t="s">
        <v>53</v>
      </c>
      <c r="AK579" s="26">
        <v>0</v>
      </c>
      <c r="AL579" s="26">
        <v>0</v>
      </c>
      <c r="AM579" s="25" t="s">
        <v>51</v>
      </c>
      <c r="AN579" s="24" t="s">
        <v>51</v>
      </c>
      <c r="AO579" s="25" t="s">
        <v>51</v>
      </c>
      <c r="AP579" s="24" t="s">
        <v>51</v>
      </c>
    </row>
    <row r="580" spans="1:42" s="1" customFormat="1" x14ac:dyDescent="0.25">
      <c r="A580" s="24" t="s">
        <v>2114</v>
      </c>
      <c r="B580" s="2">
        <v>44847</v>
      </c>
      <c r="C580" s="3" t="s">
        <v>807</v>
      </c>
      <c r="D580" s="3" t="s">
        <v>832</v>
      </c>
      <c r="E580" s="3" t="s">
        <v>151</v>
      </c>
      <c r="F580" s="3" t="s">
        <v>642</v>
      </c>
      <c r="G580" s="3" t="s">
        <v>49</v>
      </c>
      <c r="H580" s="3" t="s">
        <v>640</v>
      </c>
      <c r="I580" s="9" t="s">
        <v>51</v>
      </c>
      <c r="J580" s="9" t="s">
        <v>51</v>
      </c>
      <c r="K580" s="9" t="s">
        <v>51</v>
      </c>
      <c r="L580" s="9" t="s">
        <v>51</v>
      </c>
      <c r="M580" s="9">
        <v>0</v>
      </c>
      <c r="N580" s="3" t="s">
        <v>51</v>
      </c>
      <c r="O580" s="3" t="s">
        <v>52</v>
      </c>
      <c r="P580" s="3" t="s">
        <v>51</v>
      </c>
      <c r="Q580" s="9">
        <v>935.71440000000007</v>
      </c>
      <c r="R580" s="9">
        <v>0</v>
      </c>
      <c r="S580" s="9">
        <v>617.13689999999997</v>
      </c>
      <c r="T580" s="9">
        <v>0</v>
      </c>
      <c r="U580" s="3" t="s">
        <v>53</v>
      </c>
      <c r="V580" s="9">
        <f t="shared" si="38"/>
        <v>0</v>
      </c>
      <c r="W580" s="9">
        <v>274.63569999999999</v>
      </c>
      <c r="X580" s="3" t="s">
        <v>54</v>
      </c>
      <c r="Y580" s="9">
        <f t="shared" si="39"/>
        <v>43.941711999999995</v>
      </c>
      <c r="Z580" s="9">
        <v>0</v>
      </c>
      <c r="AA580" s="3" t="s">
        <v>53</v>
      </c>
      <c r="AB580" s="9">
        <v>0</v>
      </c>
      <c r="AC580" s="9">
        <v>0</v>
      </c>
      <c r="AD580" s="3" t="s">
        <v>53</v>
      </c>
      <c r="AE580" s="9">
        <v>0</v>
      </c>
      <c r="AF580" s="3">
        <v>0</v>
      </c>
      <c r="AG580" s="3" t="s">
        <v>53</v>
      </c>
      <c r="AH580" s="9">
        <v>0</v>
      </c>
      <c r="AI580" s="9">
        <v>0</v>
      </c>
      <c r="AJ580" s="3" t="s">
        <v>53</v>
      </c>
      <c r="AK580" s="9">
        <v>0</v>
      </c>
      <c r="AL580" s="9">
        <v>0</v>
      </c>
      <c r="AM580" s="18" t="s">
        <v>51</v>
      </c>
      <c r="AN580" s="3" t="s">
        <v>51</v>
      </c>
      <c r="AO580" s="18" t="s">
        <v>51</v>
      </c>
      <c r="AP580" s="3" t="s">
        <v>51</v>
      </c>
    </row>
    <row r="581" spans="1:42" s="1" customFormat="1" x14ac:dyDescent="0.25">
      <c r="A581" s="24" t="s">
        <v>2115</v>
      </c>
      <c r="B581" s="2">
        <v>44847</v>
      </c>
      <c r="C581" s="3" t="s">
        <v>807</v>
      </c>
      <c r="D581" s="3" t="s">
        <v>832</v>
      </c>
      <c r="E581" s="3" t="s">
        <v>151</v>
      </c>
      <c r="F581" s="3" t="s">
        <v>642</v>
      </c>
      <c r="G581" s="3" t="s">
        <v>49</v>
      </c>
      <c r="H581" s="3" t="s">
        <v>643</v>
      </c>
      <c r="I581" s="9" t="s">
        <v>51</v>
      </c>
      <c r="J581" s="9" t="s">
        <v>51</v>
      </c>
      <c r="K581" s="9" t="s">
        <v>51</v>
      </c>
      <c r="L581" s="9" t="s">
        <v>51</v>
      </c>
      <c r="M581" s="9">
        <v>0</v>
      </c>
      <c r="N581" s="3" t="s">
        <v>51</v>
      </c>
      <c r="O581" s="3" t="s">
        <v>644</v>
      </c>
      <c r="P581" s="3" t="s">
        <v>645</v>
      </c>
      <c r="Q581" s="9">
        <v>382.46325000000002</v>
      </c>
      <c r="R581" s="9">
        <v>0</v>
      </c>
      <c r="S581" s="9">
        <v>382.46325000000002</v>
      </c>
      <c r="T581" s="9">
        <v>0</v>
      </c>
      <c r="U581" s="3" t="s">
        <v>53</v>
      </c>
      <c r="V581" s="9">
        <f t="shared" si="38"/>
        <v>0</v>
      </c>
      <c r="W581" s="9">
        <v>0</v>
      </c>
      <c r="X581" s="3" t="s">
        <v>53</v>
      </c>
      <c r="Y581" s="9">
        <f t="shared" si="39"/>
        <v>0</v>
      </c>
      <c r="Z581" s="9">
        <v>0</v>
      </c>
      <c r="AA581" s="3" t="s">
        <v>53</v>
      </c>
      <c r="AB581" s="9">
        <v>0</v>
      </c>
      <c r="AC581" s="9">
        <v>0</v>
      </c>
      <c r="AD581" s="3" t="s">
        <v>53</v>
      </c>
      <c r="AE581" s="9">
        <v>0</v>
      </c>
      <c r="AF581" s="3">
        <v>0</v>
      </c>
      <c r="AG581" s="3" t="s">
        <v>53</v>
      </c>
      <c r="AH581" s="9">
        <v>0</v>
      </c>
      <c r="AI581" s="9">
        <v>0</v>
      </c>
      <c r="AJ581" s="3" t="s">
        <v>53</v>
      </c>
      <c r="AK581" s="9">
        <v>0</v>
      </c>
      <c r="AL581" s="9">
        <v>0</v>
      </c>
      <c r="AM581" s="18" t="s">
        <v>51</v>
      </c>
      <c r="AN581" s="3" t="s">
        <v>51</v>
      </c>
      <c r="AO581" s="18" t="s">
        <v>51</v>
      </c>
      <c r="AP581" s="3" t="s">
        <v>51</v>
      </c>
    </row>
    <row r="582" spans="1:42" s="1" customFormat="1" x14ac:dyDescent="0.25">
      <c r="A582" s="24" t="s">
        <v>2116</v>
      </c>
      <c r="B582" s="2">
        <v>44847</v>
      </c>
      <c r="C582" s="3" t="s">
        <v>807</v>
      </c>
      <c r="D582" s="3" t="s">
        <v>832</v>
      </c>
      <c r="E582" s="3" t="s">
        <v>151</v>
      </c>
      <c r="F582" s="3" t="s">
        <v>642</v>
      </c>
      <c r="G582" s="3" t="s">
        <v>49</v>
      </c>
      <c r="H582" s="3" t="s">
        <v>647</v>
      </c>
      <c r="I582" s="9" t="s">
        <v>51</v>
      </c>
      <c r="J582" s="9" t="s">
        <v>51</v>
      </c>
      <c r="K582" s="9" t="s">
        <v>51</v>
      </c>
      <c r="L582" s="9" t="s">
        <v>51</v>
      </c>
      <c r="M582" s="9">
        <v>0</v>
      </c>
      <c r="N582" s="3" t="s">
        <v>51</v>
      </c>
      <c r="O582" s="3" t="s">
        <v>52</v>
      </c>
      <c r="P582" s="3" t="s">
        <v>51</v>
      </c>
      <c r="Q582" s="9">
        <v>370.34774999999996</v>
      </c>
      <c r="R582" s="9">
        <v>0</v>
      </c>
      <c r="S582" s="9">
        <v>336.87014999999991</v>
      </c>
      <c r="T582" s="9">
        <v>0</v>
      </c>
      <c r="U582" s="3" t="s">
        <v>53</v>
      </c>
      <c r="V582" s="9">
        <f t="shared" si="38"/>
        <v>0</v>
      </c>
      <c r="W582" s="9">
        <v>28.86</v>
      </c>
      <c r="X582" s="3" t="s">
        <v>54</v>
      </c>
      <c r="Y582" s="9">
        <f t="shared" si="39"/>
        <v>4.6176000000000004</v>
      </c>
      <c r="Z582" s="9">
        <v>0</v>
      </c>
      <c r="AA582" s="3" t="s">
        <v>53</v>
      </c>
      <c r="AB582" s="9">
        <v>0</v>
      </c>
      <c r="AC582" s="9">
        <v>0</v>
      </c>
      <c r="AD582" s="3" t="s">
        <v>53</v>
      </c>
      <c r="AE582" s="9">
        <v>0</v>
      </c>
      <c r="AF582" s="3">
        <v>0</v>
      </c>
      <c r="AG582" s="3" t="s">
        <v>53</v>
      </c>
      <c r="AH582" s="9">
        <v>0</v>
      </c>
      <c r="AI582" s="9">
        <v>0</v>
      </c>
      <c r="AJ582" s="3" t="s">
        <v>53</v>
      </c>
      <c r="AK582" s="9">
        <v>0</v>
      </c>
      <c r="AL582" s="9">
        <v>0</v>
      </c>
      <c r="AM582" s="18" t="s">
        <v>51</v>
      </c>
      <c r="AN582" s="3" t="s">
        <v>51</v>
      </c>
      <c r="AO582" s="18" t="s">
        <v>51</v>
      </c>
      <c r="AP582" s="3" t="s">
        <v>51</v>
      </c>
    </row>
    <row r="583" spans="1:42" s="1" customFormat="1" x14ac:dyDescent="0.25">
      <c r="A583" s="24" t="s">
        <v>2117</v>
      </c>
      <c r="B583" s="2">
        <v>44847</v>
      </c>
      <c r="C583" s="3" t="s">
        <v>807</v>
      </c>
      <c r="D583" s="3" t="s">
        <v>832</v>
      </c>
      <c r="E583" s="3" t="s">
        <v>151</v>
      </c>
      <c r="F583" s="3" t="s">
        <v>642</v>
      </c>
      <c r="G583" s="3" t="s">
        <v>49</v>
      </c>
      <c r="H583" s="3" t="s">
        <v>649</v>
      </c>
      <c r="I583" s="9" t="s">
        <v>51</v>
      </c>
      <c r="J583" s="9" t="s">
        <v>51</v>
      </c>
      <c r="K583" s="9" t="s">
        <v>51</v>
      </c>
      <c r="L583" s="9" t="s">
        <v>51</v>
      </c>
      <c r="M583" s="9">
        <v>0</v>
      </c>
      <c r="N583" s="3" t="s">
        <v>51</v>
      </c>
      <c r="O583" s="3" t="s">
        <v>650</v>
      </c>
      <c r="P583" s="3" t="s">
        <v>651</v>
      </c>
      <c r="Q583" s="9">
        <v>814.81145000000004</v>
      </c>
      <c r="R583" s="9">
        <v>0</v>
      </c>
      <c r="S583" s="9">
        <v>759.9434500000001</v>
      </c>
      <c r="T583" s="9">
        <v>47.3</v>
      </c>
      <c r="U583" s="3" t="s">
        <v>54</v>
      </c>
      <c r="V583" s="9">
        <f t="shared" si="38"/>
        <v>7.5679999999999996</v>
      </c>
      <c r="W583" s="9">
        <v>0</v>
      </c>
      <c r="X583" s="3" t="s">
        <v>53</v>
      </c>
      <c r="Y583" s="9">
        <f t="shared" si="39"/>
        <v>0</v>
      </c>
      <c r="Z583" s="9">
        <v>0</v>
      </c>
      <c r="AA583" s="3" t="s">
        <v>53</v>
      </c>
      <c r="AB583" s="9">
        <v>0</v>
      </c>
      <c r="AC583" s="9">
        <v>0</v>
      </c>
      <c r="AD583" s="3" t="s">
        <v>53</v>
      </c>
      <c r="AE583" s="9">
        <v>0</v>
      </c>
      <c r="AF583" s="3">
        <v>0</v>
      </c>
      <c r="AG583" s="3" t="s">
        <v>53</v>
      </c>
      <c r="AH583" s="9">
        <v>0</v>
      </c>
      <c r="AI583" s="9">
        <v>0</v>
      </c>
      <c r="AJ583" s="3" t="s">
        <v>53</v>
      </c>
      <c r="AK583" s="9">
        <v>0</v>
      </c>
      <c r="AL583" s="9">
        <v>0</v>
      </c>
      <c r="AM583" s="18" t="s">
        <v>51</v>
      </c>
      <c r="AN583" s="3" t="s">
        <v>51</v>
      </c>
      <c r="AO583" s="18" t="s">
        <v>51</v>
      </c>
      <c r="AP583" s="3" t="s">
        <v>51</v>
      </c>
    </row>
    <row r="584" spans="1:42" s="1" customFormat="1" x14ac:dyDescent="0.25">
      <c r="A584" s="24" t="s">
        <v>2118</v>
      </c>
      <c r="B584" s="2">
        <v>44847</v>
      </c>
      <c r="C584" s="3" t="s">
        <v>807</v>
      </c>
      <c r="D584" s="3" t="s">
        <v>832</v>
      </c>
      <c r="E584" s="3" t="s">
        <v>151</v>
      </c>
      <c r="F584" s="3" t="s">
        <v>642</v>
      </c>
      <c r="G584" s="3" t="s">
        <v>49</v>
      </c>
      <c r="H584" s="3" t="s">
        <v>653</v>
      </c>
      <c r="I584" s="9" t="s">
        <v>51</v>
      </c>
      <c r="J584" s="9" t="s">
        <v>51</v>
      </c>
      <c r="K584" s="9" t="s">
        <v>51</v>
      </c>
      <c r="L584" s="9" t="s">
        <v>51</v>
      </c>
      <c r="M584" s="9">
        <v>0</v>
      </c>
      <c r="N584" s="3" t="s">
        <v>51</v>
      </c>
      <c r="O584" s="3" t="s">
        <v>52</v>
      </c>
      <c r="P584" s="3" t="s">
        <v>51</v>
      </c>
      <c r="Q584" s="9">
        <v>1249.5951</v>
      </c>
      <c r="R584" s="9">
        <v>0</v>
      </c>
      <c r="S584" s="9">
        <v>1025.6048999999998</v>
      </c>
      <c r="T584" s="9">
        <v>0</v>
      </c>
      <c r="U584" s="3" t="s">
        <v>53</v>
      </c>
      <c r="V584" s="9">
        <f t="shared" si="38"/>
        <v>0</v>
      </c>
      <c r="W584" s="9">
        <v>193.095</v>
      </c>
      <c r="X584" s="3" t="s">
        <v>53</v>
      </c>
      <c r="Y584" s="9">
        <f t="shared" si="39"/>
        <v>30.895199999999999</v>
      </c>
      <c r="Z584" s="9">
        <v>0</v>
      </c>
      <c r="AA584" s="3" t="s">
        <v>53</v>
      </c>
      <c r="AB584" s="9">
        <v>0</v>
      </c>
      <c r="AC584" s="9">
        <v>0</v>
      </c>
      <c r="AD584" s="3" t="s">
        <v>53</v>
      </c>
      <c r="AE584" s="9">
        <v>0</v>
      </c>
      <c r="AF584" s="3">
        <v>0</v>
      </c>
      <c r="AG584" s="3" t="s">
        <v>53</v>
      </c>
      <c r="AH584" s="9">
        <v>0</v>
      </c>
      <c r="AI584" s="9">
        <v>0</v>
      </c>
      <c r="AJ584" s="3" t="s">
        <v>53</v>
      </c>
      <c r="AK584" s="9">
        <v>0</v>
      </c>
      <c r="AL584" s="9">
        <v>0</v>
      </c>
      <c r="AM584" s="18" t="s">
        <v>51</v>
      </c>
      <c r="AN584" s="3" t="s">
        <v>51</v>
      </c>
      <c r="AO584" s="18" t="s">
        <v>51</v>
      </c>
      <c r="AP584" s="3" t="s">
        <v>51</v>
      </c>
    </row>
    <row r="585" spans="1:42" s="27" customFormat="1" x14ac:dyDescent="0.25">
      <c r="A585" s="24" t="s">
        <v>2119</v>
      </c>
      <c r="B585" s="28">
        <v>44847</v>
      </c>
      <c r="C585" s="24" t="s">
        <v>1596</v>
      </c>
      <c r="D585" s="24" t="s">
        <v>832</v>
      </c>
      <c r="E585" s="24" t="s">
        <v>1627</v>
      </c>
      <c r="F585" s="24" t="s">
        <v>1942</v>
      </c>
      <c r="G585" s="24" t="s">
        <v>49</v>
      </c>
      <c r="H585" s="24" t="s">
        <v>1943</v>
      </c>
      <c r="I585" s="26" t="s">
        <v>51</v>
      </c>
      <c r="J585" s="26" t="s">
        <v>51</v>
      </c>
      <c r="K585" s="26" t="s">
        <v>51</v>
      </c>
      <c r="L585" s="26" t="s">
        <v>51</v>
      </c>
      <c r="M585" s="26">
        <v>0</v>
      </c>
      <c r="N585" s="24" t="s">
        <v>51</v>
      </c>
      <c r="O585" s="24" t="s">
        <v>52</v>
      </c>
      <c r="P585" s="24" t="s">
        <v>51</v>
      </c>
      <c r="Q585" s="26">
        <f>+S585+T585+V585+W585+Y585+Z585+AB585+AC585+AE585</f>
        <v>50.493200000000002</v>
      </c>
      <c r="R585" s="26">
        <v>0</v>
      </c>
      <c r="S585" s="26">
        <v>16.540000000000003</v>
      </c>
      <c r="T585" s="26">
        <v>0</v>
      </c>
      <c r="U585" s="24" t="s">
        <v>53</v>
      </c>
      <c r="V585" s="9">
        <f t="shared" ref="V585:V648" si="43">+T585*16%</f>
        <v>0</v>
      </c>
      <c r="W585" s="26">
        <v>29.27</v>
      </c>
      <c r="X585" s="24" t="s">
        <v>53</v>
      </c>
      <c r="Y585" s="9">
        <f t="shared" ref="Y585:Y648" si="44">+W585*16%</f>
        <v>4.6832000000000003</v>
      </c>
      <c r="Z585" s="26">
        <v>0</v>
      </c>
      <c r="AA585" s="24" t="s">
        <v>53</v>
      </c>
      <c r="AB585" s="26">
        <v>0</v>
      </c>
      <c r="AC585" s="26">
        <v>0</v>
      </c>
      <c r="AD585" s="24" t="s">
        <v>53</v>
      </c>
      <c r="AE585" s="26">
        <v>0</v>
      </c>
      <c r="AF585" s="24">
        <v>0</v>
      </c>
      <c r="AG585" s="24" t="s">
        <v>53</v>
      </c>
      <c r="AH585" s="26">
        <v>0</v>
      </c>
      <c r="AI585" s="26">
        <v>0</v>
      </c>
      <c r="AJ585" s="24" t="s">
        <v>53</v>
      </c>
      <c r="AK585" s="26">
        <v>0</v>
      </c>
      <c r="AL585" s="26">
        <v>0</v>
      </c>
      <c r="AM585" s="25" t="s">
        <v>51</v>
      </c>
      <c r="AN585" s="24" t="s">
        <v>51</v>
      </c>
      <c r="AO585" s="25" t="s">
        <v>51</v>
      </c>
      <c r="AP585" s="24" t="s">
        <v>51</v>
      </c>
    </row>
    <row r="586" spans="1:42" s="1" customFormat="1" x14ac:dyDescent="0.25">
      <c r="A586" s="24" t="s">
        <v>2120</v>
      </c>
      <c r="B586" s="2">
        <v>44847</v>
      </c>
      <c r="C586" s="3" t="s">
        <v>807</v>
      </c>
      <c r="D586" s="3" t="s">
        <v>833</v>
      </c>
      <c r="E586" s="3" t="s">
        <v>201</v>
      </c>
      <c r="F586" s="3" t="s">
        <v>642</v>
      </c>
      <c r="G586" s="3" t="s">
        <v>49</v>
      </c>
      <c r="H586" s="3" t="s">
        <v>655</v>
      </c>
      <c r="I586" s="9" t="s">
        <v>51</v>
      </c>
      <c r="J586" s="9" t="s">
        <v>51</v>
      </c>
      <c r="K586" s="9" t="s">
        <v>51</v>
      </c>
      <c r="L586" s="9" t="s">
        <v>51</v>
      </c>
      <c r="M586" s="9">
        <v>0</v>
      </c>
      <c r="N586" s="3" t="s">
        <v>51</v>
      </c>
      <c r="O586" s="3" t="s">
        <v>52</v>
      </c>
      <c r="P586" s="3" t="s">
        <v>51</v>
      </c>
      <c r="Q586" s="9">
        <v>1545.9573499999999</v>
      </c>
      <c r="R586" s="9">
        <v>0</v>
      </c>
      <c r="S586" s="9">
        <v>1176.6972000000001</v>
      </c>
      <c r="T586" s="9">
        <v>0</v>
      </c>
      <c r="U586" s="3" t="s">
        <v>53</v>
      </c>
      <c r="V586" s="9">
        <f t="shared" si="43"/>
        <v>0</v>
      </c>
      <c r="W586" s="9">
        <v>318.32775000000004</v>
      </c>
      <c r="X586" s="3" t="s">
        <v>54</v>
      </c>
      <c r="Y586" s="9">
        <f t="shared" si="44"/>
        <v>50.932440000000007</v>
      </c>
      <c r="Z586" s="9">
        <v>0</v>
      </c>
      <c r="AA586" s="3" t="s">
        <v>53</v>
      </c>
      <c r="AB586" s="9">
        <v>0</v>
      </c>
      <c r="AC586" s="9">
        <v>0</v>
      </c>
      <c r="AD586" s="3" t="s">
        <v>53</v>
      </c>
      <c r="AE586" s="9">
        <v>0</v>
      </c>
      <c r="AF586" s="3">
        <v>0</v>
      </c>
      <c r="AG586" s="3" t="s">
        <v>53</v>
      </c>
      <c r="AH586" s="9">
        <v>0</v>
      </c>
      <c r="AI586" s="9">
        <v>0</v>
      </c>
      <c r="AJ586" s="3" t="s">
        <v>53</v>
      </c>
      <c r="AK586" s="9">
        <v>0</v>
      </c>
      <c r="AL586" s="9">
        <v>0</v>
      </c>
      <c r="AM586" s="18" t="s">
        <v>51</v>
      </c>
      <c r="AN586" s="3" t="s">
        <v>51</v>
      </c>
      <c r="AO586" s="18" t="s">
        <v>51</v>
      </c>
      <c r="AP586" s="3" t="s">
        <v>51</v>
      </c>
    </row>
    <row r="587" spans="1:42" s="1" customFormat="1" x14ac:dyDescent="0.25">
      <c r="A587" s="24" t="s">
        <v>2121</v>
      </c>
      <c r="B587" s="2">
        <v>44847</v>
      </c>
      <c r="C587" s="3" t="s">
        <v>807</v>
      </c>
      <c r="D587" s="3" t="s">
        <v>834</v>
      </c>
      <c r="E587" s="3" t="s">
        <v>80</v>
      </c>
      <c r="F587" s="3" t="s">
        <v>840</v>
      </c>
      <c r="G587" s="3" t="s">
        <v>49</v>
      </c>
      <c r="H587" s="3" t="s">
        <v>610</v>
      </c>
      <c r="I587" s="9" t="s">
        <v>51</v>
      </c>
      <c r="J587" s="9" t="s">
        <v>51</v>
      </c>
      <c r="K587" s="9" t="s">
        <v>51</v>
      </c>
      <c r="L587" s="9" t="s">
        <v>51</v>
      </c>
      <c r="M587" s="9">
        <v>0</v>
      </c>
      <c r="N587" s="3" t="s">
        <v>51</v>
      </c>
      <c r="O587" s="3" t="s">
        <v>52</v>
      </c>
      <c r="P587" s="3" t="s">
        <v>51</v>
      </c>
      <c r="Q587" s="9">
        <v>8539.4280999999992</v>
      </c>
      <c r="R587" s="9">
        <v>0</v>
      </c>
      <c r="S587" s="9">
        <v>6193.8586500000029</v>
      </c>
      <c r="T587" s="9">
        <v>0</v>
      </c>
      <c r="U587" s="3" t="s">
        <v>53</v>
      </c>
      <c r="V587" s="9">
        <f t="shared" si="43"/>
        <v>0</v>
      </c>
      <c r="W587" s="9">
        <v>2022.0425499999994</v>
      </c>
      <c r="X587" s="3" t="s">
        <v>54</v>
      </c>
      <c r="Y587" s="9">
        <f t="shared" si="44"/>
        <v>323.5268079999999</v>
      </c>
      <c r="Z587" s="9">
        <v>0</v>
      </c>
      <c r="AA587" s="3" t="s">
        <v>53</v>
      </c>
      <c r="AB587" s="9">
        <v>0</v>
      </c>
      <c r="AC587" s="9">
        <v>0</v>
      </c>
      <c r="AD587" s="3" t="s">
        <v>53</v>
      </c>
      <c r="AE587" s="9">
        <v>0</v>
      </c>
      <c r="AF587" s="3">
        <v>0</v>
      </c>
      <c r="AG587" s="3" t="s">
        <v>53</v>
      </c>
      <c r="AH587" s="9">
        <v>0</v>
      </c>
      <c r="AI587" s="9">
        <v>0</v>
      </c>
      <c r="AJ587" s="3" t="s">
        <v>53</v>
      </c>
      <c r="AK587" s="9">
        <v>0</v>
      </c>
      <c r="AL587" s="9">
        <v>0</v>
      </c>
      <c r="AM587" s="18" t="s">
        <v>51</v>
      </c>
      <c r="AN587" s="3" t="s">
        <v>51</v>
      </c>
      <c r="AO587" s="18" t="s">
        <v>51</v>
      </c>
      <c r="AP587" s="3" t="s">
        <v>51</v>
      </c>
    </row>
    <row r="588" spans="1:42" s="27" customFormat="1" x14ac:dyDescent="0.25">
      <c r="A588" s="24" t="s">
        <v>2122</v>
      </c>
      <c r="B588" s="28">
        <v>44847</v>
      </c>
      <c r="C588" s="24" t="s">
        <v>807</v>
      </c>
      <c r="D588" s="24" t="s">
        <v>927</v>
      </c>
      <c r="E588" s="24" t="s">
        <v>928</v>
      </c>
      <c r="F588" s="24" t="s">
        <v>1096</v>
      </c>
      <c r="G588" s="24" t="s">
        <v>49</v>
      </c>
      <c r="H588" s="24" t="s">
        <v>1097</v>
      </c>
      <c r="I588" s="26" t="s">
        <v>51</v>
      </c>
      <c r="J588" s="26" t="s">
        <v>51</v>
      </c>
      <c r="K588" s="26" t="s">
        <v>51</v>
      </c>
      <c r="L588" s="26" t="s">
        <v>51</v>
      </c>
      <c r="M588" s="26">
        <v>0</v>
      </c>
      <c r="N588" s="24" t="s">
        <v>51</v>
      </c>
      <c r="O588" s="24" t="s">
        <v>52</v>
      </c>
      <c r="P588" s="24" t="s">
        <v>51</v>
      </c>
      <c r="Q588" s="26">
        <f>+S588+T588+V588+W588+Y588+Z588+AB588+AC588+AE588</f>
        <v>5131.0566280000003</v>
      </c>
      <c r="R588" s="26">
        <v>0</v>
      </c>
      <c r="S588" s="26">
        <v>4526.6000000000004</v>
      </c>
      <c r="T588" s="26">
        <v>0</v>
      </c>
      <c r="U588" s="24" t="s">
        <v>53</v>
      </c>
      <c r="V588" s="9">
        <f t="shared" si="43"/>
        <v>0</v>
      </c>
      <c r="W588" s="26">
        <v>521.08330000000001</v>
      </c>
      <c r="X588" s="24" t="s">
        <v>53</v>
      </c>
      <c r="Y588" s="9">
        <f t="shared" si="44"/>
        <v>83.373328000000001</v>
      </c>
      <c r="Z588" s="26">
        <v>0</v>
      </c>
      <c r="AA588" s="24" t="s">
        <v>53</v>
      </c>
      <c r="AB588" s="26">
        <v>0</v>
      </c>
      <c r="AC588" s="26">
        <v>0</v>
      </c>
      <c r="AD588" s="24" t="s">
        <v>53</v>
      </c>
      <c r="AE588" s="26">
        <v>0</v>
      </c>
      <c r="AF588" s="24">
        <v>0</v>
      </c>
      <c r="AG588" s="24" t="s">
        <v>53</v>
      </c>
      <c r="AH588" s="26">
        <v>0</v>
      </c>
      <c r="AI588" s="26">
        <v>0</v>
      </c>
      <c r="AJ588" s="24" t="s">
        <v>53</v>
      </c>
      <c r="AK588" s="26">
        <v>0</v>
      </c>
      <c r="AL588" s="26">
        <v>0</v>
      </c>
      <c r="AM588" s="25" t="s">
        <v>51</v>
      </c>
      <c r="AN588" s="24" t="s">
        <v>51</v>
      </c>
      <c r="AO588" s="25" t="s">
        <v>51</v>
      </c>
      <c r="AP588" s="24" t="s">
        <v>51</v>
      </c>
    </row>
    <row r="589" spans="1:42" s="1" customFormat="1" x14ac:dyDescent="0.25">
      <c r="A589" s="24" t="s">
        <v>2123</v>
      </c>
      <c r="B589" s="2">
        <v>44847</v>
      </c>
      <c r="C589" s="3" t="s">
        <v>807</v>
      </c>
      <c r="D589" s="3" t="s">
        <v>848</v>
      </c>
      <c r="E589" s="3" t="s">
        <v>91</v>
      </c>
      <c r="F589" s="3" t="s">
        <v>614</v>
      </c>
      <c r="G589" s="3" t="s">
        <v>49</v>
      </c>
      <c r="H589" s="3" t="s">
        <v>612</v>
      </c>
      <c r="I589" s="9" t="s">
        <v>51</v>
      </c>
      <c r="J589" s="9" t="s">
        <v>51</v>
      </c>
      <c r="K589" s="9" t="s">
        <v>51</v>
      </c>
      <c r="L589" s="9" t="s">
        <v>51</v>
      </c>
      <c r="M589" s="9">
        <v>0</v>
      </c>
      <c r="N589" s="3" t="s">
        <v>51</v>
      </c>
      <c r="O589" s="3" t="s">
        <v>52</v>
      </c>
      <c r="P589" s="3" t="s">
        <v>51</v>
      </c>
      <c r="Q589" s="9">
        <v>3685.5011000000009</v>
      </c>
      <c r="R589" s="9">
        <v>0</v>
      </c>
      <c r="S589" s="9">
        <v>2784.426100000001</v>
      </c>
      <c r="T589" s="9">
        <v>0</v>
      </c>
      <c r="U589" s="3" t="s">
        <v>53</v>
      </c>
      <c r="V589" s="9">
        <f t="shared" si="43"/>
        <v>0</v>
      </c>
      <c r="W589" s="9">
        <v>776.78879999999992</v>
      </c>
      <c r="X589" s="3" t="s">
        <v>53</v>
      </c>
      <c r="Y589" s="9">
        <f t="shared" si="44"/>
        <v>124.28620799999999</v>
      </c>
      <c r="Z589" s="9">
        <v>0</v>
      </c>
      <c r="AA589" s="3" t="s">
        <v>53</v>
      </c>
      <c r="AB589" s="9">
        <v>0</v>
      </c>
      <c r="AC589" s="9">
        <v>0</v>
      </c>
      <c r="AD589" s="3" t="s">
        <v>53</v>
      </c>
      <c r="AE589" s="9">
        <v>0</v>
      </c>
      <c r="AF589" s="3">
        <v>0</v>
      </c>
      <c r="AG589" s="3" t="s">
        <v>53</v>
      </c>
      <c r="AH589" s="9">
        <v>0</v>
      </c>
      <c r="AI589" s="9">
        <v>0</v>
      </c>
      <c r="AJ589" s="3" t="s">
        <v>53</v>
      </c>
      <c r="AK589" s="9">
        <v>0</v>
      </c>
      <c r="AL589" s="9">
        <v>0</v>
      </c>
      <c r="AM589" s="18" t="s">
        <v>51</v>
      </c>
      <c r="AN589" s="3" t="s">
        <v>51</v>
      </c>
      <c r="AO589" s="18" t="s">
        <v>51</v>
      </c>
      <c r="AP589" s="3" t="s">
        <v>51</v>
      </c>
    </row>
    <row r="590" spans="1:42" s="1" customFormat="1" x14ac:dyDescent="0.25">
      <c r="A590" s="24" t="s">
        <v>2124</v>
      </c>
      <c r="B590" s="2">
        <v>44847</v>
      </c>
      <c r="C590" s="3" t="s">
        <v>807</v>
      </c>
      <c r="D590" s="3" t="s">
        <v>848</v>
      </c>
      <c r="E590" s="3" t="s">
        <v>91</v>
      </c>
      <c r="F590" s="3" t="s">
        <v>614</v>
      </c>
      <c r="G590" s="3" t="s">
        <v>49</v>
      </c>
      <c r="H590" s="3" t="s">
        <v>615</v>
      </c>
      <c r="I590" s="9" t="s">
        <v>51</v>
      </c>
      <c r="J590" s="9" t="s">
        <v>51</v>
      </c>
      <c r="K590" s="9" t="s">
        <v>51</v>
      </c>
      <c r="L590" s="9" t="s">
        <v>51</v>
      </c>
      <c r="M590" s="9">
        <v>0</v>
      </c>
      <c r="N590" s="3" t="s">
        <v>51</v>
      </c>
      <c r="O590" s="3" t="s">
        <v>566</v>
      </c>
      <c r="P590" s="3" t="s">
        <v>567</v>
      </c>
      <c r="Q590" s="9">
        <v>561.1848</v>
      </c>
      <c r="R590" s="9">
        <v>0</v>
      </c>
      <c r="S590" s="9">
        <v>347.65199999999993</v>
      </c>
      <c r="T590" s="9">
        <v>184.08</v>
      </c>
      <c r="U590" s="3" t="s">
        <v>54</v>
      </c>
      <c r="V590" s="9">
        <f t="shared" si="43"/>
        <v>29.452800000000003</v>
      </c>
      <c r="W590" s="9">
        <v>0</v>
      </c>
      <c r="X590" s="3" t="s">
        <v>53</v>
      </c>
      <c r="Y590" s="9">
        <f t="shared" si="44"/>
        <v>0</v>
      </c>
      <c r="Z590" s="9">
        <v>0</v>
      </c>
      <c r="AA590" s="3" t="s">
        <v>53</v>
      </c>
      <c r="AB590" s="9">
        <v>0</v>
      </c>
      <c r="AC590" s="9">
        <v>0</v>
      </c>
      <c r="AD590" s="3" t="s">
        <v>53</v>
      </c>
      <c r="AE590" s="9">
        <v>0</v>
      </c>
      <c r="AF590" s="3">
        <v>0</v>
      </c>
      <c r="AG590" s="3" t="s">
        <v>53</v>
      </c>
      <c r="AH590" s="9">
        <v>0</v>
      </c>
      <c r="AI590" s="9">
        <v>0</v>
      </c>
      <c r="AJ590" s="3" t="s">
        <v>53</v>
      </c>
      <c r="AK590" s="9">
        <v>0</v>
      </c>
      <c r="AL590" s="9">
        <v>0</v>
      </c>
      <c r="AM590" s="18" t="s">
        <v>51</v>
      </c>
      <c r="AN590" s="3" t="s">
        <v>51</v>
      </c>
      <c r="AO590" s="18" t="s">
        <v>51</v>
      </c>
      <c r="AP590" s="3" t="s">
        <v>51</v>
      </c>
    </row>
    <row r="591" spans="1:42" s="1" customFormat="1" x14ac:dyDescent="0.25">
      <c r="A591" s="24" t="s">
        <v>2125</v>
      </c>
      <c r="B591" s="2">
        <v>44847</v>
      </c>
      <c r="C591" s="3" t="s">
        <v>807</v>
      </c>
      <c r="D591" s="3" t="s">
        <v>848</v>
      </c>
      <c r="E591" s="3" t="s">
        <v>91</v>
      </c>
      <c r="F591" s="3" t="s">
        <v>614</v>
      </c>
      <c r="G591" s="3" t="s">
        <v>49</v>
      </c>
      <c r="H591" s="3" t="s">
        <v>617</v>
      </c>
      <c r="I591" s="9" t="s">
        <v>51</v>
      </c>
      <c r="J591" s="9" t="s">
        <v>51</v>
      </c>
      <c r="K591" s="9" t="s">
        <v>51</v>
      </c>
      <c r="L591" s="9" t="s">
        <v>51</v>
      </c>
      <c r="M591" s="9">
        <v>0</v>
      </c>
      <c r="N591" s="3" t="s">
        <v>51</v>
      </c>
      <c r="O591" s="3" t="s">
        <v>52</v>
      </c>
      <c r="P591" s="3" t="s">
        <v>51</v>
      </c>
      <c r="Q591" s="9">
        <v>6709.2133999999978</v>
      </c>
      <c r="R591" s="9">
        <v>0</v>
      </c>
      <c r="S591" s="9">
        <v>4852.0001500000008</v>
      </c>
      <c r="T591" s="9">
        <v>0</v>
      </c>
      <c r="U591" s="3" t="s">
        <v>53</v>
      </c>
      <c r="V591" s="9">
        <f t="shared" si="43"/>
        <v>0</v>
      </c>
      <c r="W591" s="9">
        <v>1601.0459499999997</v>
      </c>
      <c r="X591" s="3" t="s">
        <v>54</v>
      </c>
      <c r="Y591" s="9">
        <f t="shared" si="44"/>
        <v>256.16735199999994</v>
      </c>
      <c r="Z591" s="9">
        <v>0</v>
      </c>
      <c r="AA591" s="3" t="s">
        <v>53</v>
      </c>
      <c r="AB591" s="9">
        <v>0</v>
      </c>
      <c r="AC591" s="9">
        <v>0</v>
      </c>
      <c r="AD591" s="3" t="s">
        <v>53</v>
      </c>
      <c r="AE591" s="9">
        <v>0</v>
      </c>
      <c r="AF591" s="3">
        <v>0</v>
      </c>
      <c r="AG591" s="3" t="s">
        <v>53</v>
      </c>
      <c r="AH591" s="9">
        <v>0</v>
      </c>
      <c r="AI591" s="9">
        <v>0</v>
      </c>
      <c r="AJ591" s="3" t="s">
        <v>53</v>
      </c>
      <c r="AK591" s="9">
        <v>0</v>
      </c>
      <c r="AL591" s="9">
        <v>0</v>
      </c>
      <c r="AM591" s="18" t="s">
        <v>51</v>
      </c>
      <c r="AN591" s="3" t="s">
        <v>51</v>
      </c>
      <c r="AO591" s="18" t="s">
        <v>51</v>
      </c>
      <c r="AP591" s="3" t="s">
        <v>51</v>
      </c>
    </row>
    <row r="592" spans="1:42" s="1" customFormat="1" x14ac:dyDescent="0.25">
      <c r="A592" s="24" t="s">
        <v>2126</v>
      </c>
      <c r="B592" s="2">
        <v>44847</v>
      </c>
      <c r="C592" s="3" t="s">
        <v>807</v>
      </c>
      <c r="D592" s="3" t="s">
        <v>848</v>
      </c>
      <c r="E592" s="3" t="s">
        <v>91</v>
      </c>
      <c r="F592" s="3" t="s">
        <v>614</v>
      </c>
      <c r="G592" s="3" t="s">
        <v>63</v>
      </c>
      <c r="H592" s="3" t="s">
        <v>51</v>
      </c>
      <c r="I592" s="9" t="s">
        <v>619</v>
      </c>
      <c r="J592" s="9" t="s">
        <v>51</v>
      </c>
      <c r="K592" s="9" t="s">
        <v>620</v>
      </c>
      <c r="L592" s="9" t="s">
        <v>606</v>
      </c>
      <c r="M592" s="9">
        <v>108.39</v>
      </c>
      <c r="N592" s="3" t="s">
        <v>66</v>
      </c>
      <c r="O592" s="3" t="s">
        <v>621</v>
      </c>
      <c r="P592" s="3" t="s">
        <v>622</v>
      </c>
      <c r="Q592" s="9">
        <v>-4.7751000000000001</v>
      </c>
      <c r="R592" s="9">
        <v>0</v>
      </c>
      <c r="S592" s="9">
        <v>-4.7751000000000001</v>
      </c>
      <c r="T592" s="9">
        <v>0</v>
      </c>
      <c r="U592" s="3" t="s">
        <v>53</v>
      </c>
      <c r="V592" s="9">
        <f t="shared" si="43"/>
        <v>0</v>
      </c>
      <c r="W592" s="9">
        <v>0</v>
      </c>
      <c r="X592" s="3" t="s">
        <v>53</v>
      </c>
      <c r="Y592" s="9">
        <f t="shared" si="44"/>
        <v>0</v>
      </c>
      <c r="Z592" s="9">
        <v>0</v>
      </c>
      <c r="AA592" s="3" t="s">
        <v>53</v>
      </c>
      <c r="AB592" s="9">
        <v>0</v>
      </c>
      <c r="AC592" s="9">
        <v>0</v>
      </c>
      <c r="AD592" s="3" t="s">
        <v>53</v>
      </c>
      <c r="AE592" s="9">
        <v>0</v>
      </c>
      <c r="AF592" s="3">
        <v>0</v>
      </c>
      <c r="AG592" s="3" t="s">
        <v>53</v>
      </c>
      <c r="AH592" s="9">
        <v>0</v>
      </c>
      <c r="AI592" s="9">
        <v>0</v>
      </c>
      <c r="AJ592" s="3" t="s">
        <v>53</v>
      </c>
      <c r="AK592" s="9">
        <v>0</v>
      </c>
      <c r="AL592" s="9">
        <v>0</v>
      </c>
      <c r="AM592" s="18" t="s">
        <v>51</v>
      </c>
      <c r="AN592" s="3" t="s">
        <v>51</v>
      </c>
      <c r="AO592" s="18" t="s">
        <v>51</v>
      </c>
      <c r="AP592" s="3" t="s">
        <v>51</v>
      </c>
    </row>
    <row r="593" spans="1:43" s="1" customFormat="1" x14ac:dyDescent="0.25">
      <c r="A593" s="24" t="s">
        <v>2127</v>
      </c>
      <c r="B593" s="2">
        <v>44847</v>
      </c>
      <c r="C593" s="3" t="s">
        <v>807</v>
      </c>
      <c r="D593" s="3" t="s">
        <v>856</v>
      </c>
      <c r="E593" s="3" t="s">
        <v>94</v>
      </c>
      <c r="F593" s="3" t="s">
        <v>626</v>
      </c>
      <c r="G593" s="3" t="s">
        <v>49</v>
      </c>
      <c r="H593" s="3" t="s">
        <v>624</v>
      </c>
      <c r="I593" s="9" t="s">
        <v>51</v>
      </c>
      <c r="J593" s="9" t="s">
        <v>51</v>
      </c>
      <c r="K593" s="9" t="s">
        <v>51</v>
      </c>
      <c r="L593" s="9" t="s">
        <v>51</v>
      </c>
      <c r="M593" s="9">
        <v>0</v>
      </c>
      <c r="N593" s="3" t="s">
        <v>51</v>
      </c>
      <c r="O593" s="3" t="s">
        <v>52</v>
      </c>
      <c r="P593" s="3" t="s">
        <v>51</v>
      </c>
      <c r="Q593" s="9">
        <v>5687.7716499999997</v>
      </c>
      <c r="R593" s="9">
        <v>0</v>
      </c>
      <c r="S593" s="9">
        <v>3994.1536500000002</v>
      </c>
      <c r="T593" s="9">
        <v>0</v>
      </c>
      <c r="U593" s="3" t="s">
        <v>53</v>
      </c>
      <c r="V593" s="9">
        <f t="shared" si="43"/>
        <v>0</v>
      </c>
      <c r="W593" s="9">
        <v>1460.0155999999999</v>
      </c>
      <c r="X593" s="3" t="s">
        <v>54</v>
      </c>
      <c r="Y593" s="9">
        <f t="shared" si="44"/>
        <v>233.602496</v>
      </c>
      <c r="Z593" s="9">
        <v>0</v>
      </c>
      <c r="AA593" s="3" t="s">
        <v>53</v>
      </c>
      <c r="AB593" s="9">
        <v>0</v>
      </c>
      <c r="AC593" s="9">
        <v>0</v>
      </c>
      <c r="AD593" s="3" t="s">
        <v>53</v>
      </c>
      <c r="AE593" s="9">
        <v>0</v>
      </c>
      <c r="AF593" s="3">
        <v>0</v>
      </c>
      <c r="AG593" s="3" t="s">
        <v>53</v>
      </c>
      <c r="AH593" s="9">
        <v>0</v>
      </c>
      <c r="AI593" s="9">
        <v>0</v>
      </c>
      <c r="AJ593" s="3" t="s">
        <v>53</v>
      </c>
      <c r="AK593" s="9">
        <v>0</v>
      </c>
      <c r="AL593" s="9">
        <v>0</v>
      </c>
      <c r="AM593" s="18" t="s">
        <v>51</v>
      </c>
      <c r="AN593" s="3" t="s">
        <v>51</v>
      </c>
      <c r="AO593" s="18" t="s">
        <v>51</v>
      </c>
      <c r="AP593" s="3" t="s">
        <v>51</v>
      </c>
    </row>
    <row r="594" spans="1:43" s="1" customFormat="1" x14ac:dyDescent="0.25">
      <c r="A594" s="24" t="s">
        <v>2128</v>
      </c>
      <c r="B594" s="2">
        <v>44847</v>
      </c>
      <c r="C594" s="3" t="s">
        <v>807</v>
      </c>
      <c r="D594" s="3" t="s">
        <v>856</v>
      </c>
      <c r="E594" s="3" t="s">
        <v>94</v>
      </c>
      <c r="F594" s="3" t="s">
        <v>626</v>
      </c>
      <c r="G594" s="3" t="s">
        <v>49</v>
      </c>
      <c r="H594" s="3" t="s">
        <v>627</v>
      </c>
      <c r="I594" s="9" t="s">
        <v>51</v>
      </c>
      <c r="J594" s="9" t="s">
        <v>51</v>
      </c>
      <c r="K594" s="9" t="s">
        <v>51</v>
      </c>
      <c r="L594" s="9" t="s">
        <v>51</v>
      </c>
      <c r="M594" s="9">
        <v>0</v>
      </c>
      <c r="N594" s="3" t="s">
        <v>51</v>
      </c>
      <c r="O594" s="3" t="s">
        <v>628</v>
      </c>
      <c r="P594" s="3" t="s">
        <v>629</v>
      </c>
      <c r="Q594" s="9">
        <v>22.353200000000001</v>
      </c>
      <c r="R594" s="9">
        <v>0</v>
      </c>
      <c r="S594" s="9">
        <v>0</v>
      </c>
      <c r="T594" s="9">
        <v>19.27</v>
      </c>
      <c r="U594" s="3" t="s">
        <v>54</v>
      </c>
      <c r="V594" s="9">
        <f t="shared" si="43"/>
        <v>3.0832000000000002</v>
      </c>
      <c r="W594" s="9">
        <v>0</v>
      </c>
      <c r="X594" s="3" t="s">
        <v>53</v>
      </c>
      <c r="Y594" s="9">
        <f t="shared" si="44"/>
        <v>0</v>
      </c>
      <c r="Z594" s="9">
        <v>0</v>
      </c>
      <c r="AA594" s="3" t="s">
        <v>53</v>
      </c>
      <c r="AB594" s="9">
        <v>0</v>
      </c>
      <c r="AC594" s="9">
        <v>0</v>
      </c>
      <c r="AD594" s="3" t="s">
        <v>53</v>
      </c>
      <c r="AE594" s="9">
        <v>0</v>
      </c>
      <c r="AF594" s="3">
        <v>0</v>
      </c>
      <c r="AG594" s="3" t="s">
        <v>53</v>
      </c>
      <c r="AH594" s="9">
        <v>0</v>
      </c>
      <c r="AI594" s="9">
        <v>0</v>
      </c>
      <c r="AJ594" s="3" t="s">
        <v>53</v>
      </c>
      <c r="AK594" s="9">
        <v>0</v>
      </c>
      <c r="AL594" s="9">
        <v>0</v>
      </c>
      <c r="AM594" s="18" t="s">
        <v>51</v>
      </c>
      <c r="AN594" s="3" t="s">
        <v>51</v>
      </c>
      <c r="AO594" s="18" t="s">
        <v>51</v>
      </c>
      <c r="AP594" s="3" t="s">
        <v>51</v>
      </c>
    </row>
    <row r="595" spans="1:43" s="1" customFormat="1" x14ac:dyDescent="0.25">
      <c r="A595" s="24" t="s">
        <v>2129</v>
      </c>
      <c r="B595" s="2">
        <v>44847</v>
      </c>
      <c r="C595" s="3" t="s">
        <v>807</v>
      </c>
      <c r="D595" s="3" t="s">
        <v>856</v>
      </c>
      <c r="E595" s="3" t="s">
        <v>94</v>
      </c>
      <c r="F595" s="3" t="s">
        <v>626</v>
      </c>
      <c r="G595" s="3" t="s">
        <v>49</v>
      </c>
      <c r="H595" s="3" t="s">
        <v>631</v>
      </c>
      <c r="I595" s="9" t="s">
        <v>51</v>
      </c>
      <c r="J595" s="9" t="s">
        <v>51</v>
      </c>
      <c r="K595" s="9" t="s">
        <v>51</v>
      </c>
      <c r="L595" s="9" t="s">
        <v>51</v>
      </c>
      <c r="M595" s="9">
        <v>0</v>
      </c>
      <c r="N595" s="3" t="s">
        <v>51</v>
      </c>
      <c r="O595" s="3" t="s">
        <v>52</v>
      </c>
      <c r="P595" s="3" t="s">
        <v>51</v>
      </c>
      <c r="Q595" s="9">
        <v>8728.0108500000024</v>
      </c>
      <c r="R595" s="9">
        <v>0</v>
      </c>
      <c r="S595" s="9">
        <v>6302.0401000000002</v>
      </c>
      <c r="T595" s="9">
        <v>0</v>
      </c>
      <c r="U595" s="3" t="s">
        <v>53</v>
      </c>
      <c r="V595" s="9">
        <f t="shared" si="43"/>
        <v>0</v>
      </c>
      <c r="W595" s="9">
        <v>2091.3541499999997</v>
      </c>
      <c r="X595" s="3" t="s">
        <v>54</v>
      </c>
      <c r="Y595" s="9">
        <f t="shared" si="44"/>
        <v>334.61666399999996</v>
      </c>
      <c r="Z595" s="9">
        <v>0</v>
      </c>
      <c r="AA595" s="3" t="s">
        <v>53</v>
      </c>
      <c r="AB595" s="9">
        <v>0</v>
      </c>
      <c r="AC595" s="9">
        <v>0</v>
      </c>
      <c r="AD595" s="3" t="s">
        <v>53</v>
      </c>
      <c r="AE595" s="9">
        <v>0</v>
      </c>
      <c r="AF595" s="3">
        <v>0</v>
      </c>
      <c r="AG595" s="3" t="s">
        <v>53</v>
      </c>
      <c r="AH595" s="9">
        <v>0</v>
      </c>
      <c r="AI595" s="9">
        <v>0</v>
      </c>
      <c r="AJ595" s="3" t="s">
        <v>53</v>
      </c>
      <c r="AK595" s="9">
        <v>0</v>
      </c>
      <c r="AL595" s="9">
        <v>0</v>
      </c>
      <c r="AM595" s="18" t="s">
        <v>51</v>
      </c>
      <c r="AN595" s="3" t="s">
        <v>51</v>
      </c>
      <c r="AO595" s="18" t="s">
        <v>51</v>
      </c>
      <c r="AP595" s="3" t="s">
        <v>51</v>
      </c>
    </row>
    <row r="596" spans="1:43" s="1" customFormat="1" x14ac:dyDescent="0.25">
      <c r="A596" s="24" t="s">
        <v>2130</v>
      </c>
      <c r="B596" s="2">
        <v>44847</v>
      </c>
      <c r="C596" s="3" t="s">
        <v>807</v>
      </c>
      <c r="D596" s="3" t="s">
        <v>880</v>
      </c>
      <c r="E596" s="1" t="s">
        <v>881</v>
      </c>
      <c r="F596" s="3" t="s">
        <v>907</v>
      </c>
      <c r="G596" s="3" t="s">
        <v>49</v>
      </c>
      <c r="H596" s="1" t="s">
        <v>908</v>
      </c>
      <c r="I596" s="3"/>
      <c r="J596" s="3"/>
      <c r="K596" s="3"/>
      <c r="L596" s="3"/>
      <c r="M596" s="3"/>
      <c r="N596" s="3"/>
      <c r="O596" s="3" t="s">
        <v>884</v>
      </c>
      <c r="P596" s="3"/>
      <c r="Q596" s="4">
        <v>2042.29</v>
      </c>
      <c r="R596" s="4">
        <v>0</v>
      </c>
      <c r="S596" s="4">
        <v>2042.29</v>
      </c>
      <c r="T596" s="4">
        <v>0</v>
      </c>
      <c r="U596" s="3"/>
      <c r="V596" s="9">
        <f t="shared" si="43"/>
        <v>0</v>
      </c>
      <c r="W596" s="4">
        <v>0</v>
      </c>
      <c r="X596" s="3" t="s">
        <v>53</v>
      </c>
      <c r="Y596" s="9">
        <f t="shared" si="44"/>
        <v>0</v>
      </c>
      <c r="Z596" s="4">
        <v>0</v>
      </c>
      <c r="AA596" s="4">
        <v>0</v>
      </c>
      <c r="AB596" s="4">
        <v>0</v>
      </c>
      <c r="AC596" s="4">
        <v>0</v>
      </c>
      <c r="AD596" s="4">
        <v>0</v>
      </c>
      <c r="AE596" s="4">
        <v>0</v>
      </c>
      <c r="AF596" s="4">
        <v>0</v>
      </c>
      <c r="AG596" s="4">
        <v>0</v>
      </c>
      <c r="AH596" s="4">
        <v>0</v>
      </c>
      <c r="AI596" s="4">
        <v>0</v>
      </c>
      <c r="AJ596" s="4">
        <v>0</v>
      </c>
      <c r="AK596" s="4">
        <v>0</v>
      </c>
      <c r="AL596" s="4">
        <v>0</v>
      </c>
      <c r="AM596" s="4">
        <v>0</v>
      </c>
      <c r="AN596" s="4">
        <v>0</v>
      </c>
      <c r="AO596" s="4">
        <v>0</v>
      </c>
      <c r="AP596" s="4">
        <v>0</v>
      </c>
      <c r="AQ596" s="3"/>
    </row>
    <row r="597" spans="1:43" s="1" customFormat="1" x14ac:dyDescent="0.25">
      <c r="A597" s="24" t="s">
        <v>2131</v>
      </c>
      <c r="B597" s="2">
        <v>44847</v>
      </c>
      <c r="C597" s="3" t="s">
        <v>807</v>
      </c>
      <c r="D597" s="3" t="s">
        <v>913</v>
      </c>
      <c r="E597" s="1" t="s">
        <v>914</v>
      </c>
      <c r="F597" s="3" t="s">
        <v>817</v>
      </c>
      <c r="G597" s="3" t="s">
        <v>49</v>
      </c>
      <c r="H597" s="3" t="s">
        <v>923</v>
      </c>
      <c r="I597" s="3"/>
      <c r="J597" s="3"/>
      <c r="K597" s="3"/>
      <c r="L597" s="3"/>
      <c r="M597" s="3"/>
      <c r="N597" s="3"/>
      <c r="O597" s="3" t="s">
        <v>846</v>
      </c>
      <c r="P597" s="3"/>
      <c r="Q597" s="4">
        <v>0</v>
      </c>
      <c r="R597" s="4">
        <v>0</v>
      </c>
      <c r="S597" s="4">
        <v>0</v>
      </c>
      <c r="T597" s="4">
        <v>0</v>
      </c>
      <c r="U597" s="3" t="s">
        <v>53</v>
      </c>
      <c r="V597" s="9">
        <f t="shared" si="43"/>
        <v>0</v>
      </c>
      <c r="W597" s="4">
        <v>0</v>
      </c>
      <c r="X597" s="3" t="s">
        <v>53</v>
      </c>
      <c r="Y597" s="9">
        <f t="shared" si="44"/>
        <v>0</v>
      </c>
      <c r="Z597" s="4">
        <v>0</v>
      </c>
      <c r="AA597" s="4">
        <v>0</v>
      </c>
      <c r="AB597" s="4">
        <v>0</v>
      </c>
      <c r="AC597" s="4">
        <v>0</v>
      </c>
      <c r="AD597" s="4">
        <v>0</v>
      </c>
      <c r="AE597" s="4">
        <v>0</v>
      </c>
      <c r="AF597" s="4">
        <v>0</v>
      </c>
      <c r="AG597" s="4">
        <v>0</v>
      </c>
      <c r="AH597" s="4">
        <v>0</v>
      </c>
      <c r="AI597" s="4">
        <v>0</v>
      </c>
      <c r="AJ597" s="4">
        <v>0</v>
      </c>
      <c r="AK597" s="4">
        <v>0</v>
      </c>
      <c r="AL597" s="4">
        <v>0</v>
      </c>
      <c r="AM597" s="4">
        <v>0</v>
      </c>
      <c r="AN597" s="4">
        <v>0</v>
      </c>
      <c r="AO597" s="4">
        <v>0</v>
      </c>
      <c r="AP597" s="4">
        <v>0</v>
      </c>
      <c r="AQ597" s="3"/>
    </row>
    <row r="598" spans="1:43" s="1" customFormat="1" x14ac:dyDescent="0.25">
      <c r="A598" s="24" t="s">
        <v>2132</v>
      </c>
      <c r="B598" s="2">
        <v>44848</v>
      </c>
      <c r="C598" s="3" t="s">
        <v>807</v>
      </c>
      <c r="D598" s="3" t="s">
        <v>47</v>
      </c>
      <c r="E598" s="3" t="s">
        <v>48</v>
      </c>
      <c r="F598" s="3" t="s">
        <v>660</v>
      </c>
      <c r="G598" s="3" t="s">
        <v>49</v>
      </c>
      <c r="H598" s="3" t="s">
        <v>658</v>
      </c>
      <c r="I598" s="9" t="s">
        <v>51</v>
      </c>
      <c r="J598" s="9" t="s">
        <v>51</v>
      </c>
      <c r="K598" s="9" t="s">
        <v>51</v>
      </c>
      <c r="L598" s="9" t="s">
        <v>51</v>
      </c>
      <c r="M598" s="9">
        <v>0</v>
      </c>
      <c r="N598" s="3" t="s">
        <v>51</v>
      </c>
      <c r="O598" s="3" t="s">
        <v>52</v>
      </c>
      <c r="P598" s="3" t="s">
        <v>51</v>
      </c>
      <c r="Q598" s="9">
        <v>11415.98525</v>
      </c>
      <c r="R598" s="9">
        <v>0</v>
      </c>
      <c r="S598" s="9">
        <v>8892.2049499999994</v>
      </c>
      <c r="T598" s="9">
        <v>0</v>
      </c>
      <c r="U598" s="3" t="s">
        <v>53</v>
      </c>
      <c r="V598" s="9">
        <f t="shared" si="43"/>
        <v>0</v>
      </c>
      <c r="W598" s="9">
        <v>2175.6724999999997</v>
      </c>
      <c r="X598" s="3" t="s">
        <v>53</v>
      </c>
      <c r="Y598" s="9">
        <f t="shared" si="44"/>
        <v>348.10759999999993</v>
      </c>
      <c r="Z598" s="9">
        <v>0</v>
      </c>
      <c r="AA598" s="3" t="s">
        <v>53</v>
      </c>
      <c r="AB598" s="9">
        <v>0</v>
      </c>
      <c r="AC598" s="9">
        <v>0</v>
      </c>
      <c r="AD598" s="3" t="s">
        <v>53</v>
      </c>
      <c r="AE598" s="9">
        <v>0</v>
      </c>
      <c r="AF598" s="3">
        <v>0</v>
      </c>
      <c r="AG598" s="3" t="s">
        <v>53</v>
      </c>
      <c r="AH598" s="9">
        <v>0</v>
      </c>
      <c r="AI598" s="9">
        <v>0</v>
      </c>
      <c r="AJ598" s="3" t="s">
        <v>53</v>
      </c>
      <c r="AK598" s="9">
        <v>0</v>
      </c>
      <c r="AL598" s="9">
        <v>0</v>
      </c>
      <c r="AM598" s="18" t="s">
        <v>51</v>
      </c>
      <c r="AN598" s="3" t="s">
        <v>51</v>
      </c>
      <c r="AO598" s="18" t="s">
        <v>51</v>
      </c>
      <c r="AP598" s="3" t="s">
        <v>51</v>
      </c>
    </row>
    <row r="599" spans="1:43" s="1" customFormat="1" x14ac:dyDescent="0.25">
      <c r="A599" s="24" t="s">
        <v>2133</v>
      </c>
      <c r="B599" s="2">
        <v>44848</v>
      </c>
      <c r="C599" s="3" t="s">
        <v>807</v>
      </c>
      <c r="D599" s="3" t="s">
        <v>47</v>
      </c>
      <c r="E599" s="3" t="s">
        <v>48</v>
      </c>
      <c r="F599" s="3" t="s">
        <v>660</v>
      </c>
      <c r="G599" s="3" t="s">
        <v>63</v>
      </c>
      <c r="H599" s="3" t="s">
        <v>51</v>
      </c>
      <c r="I599" s="9" t="s">
        <v>661</v>
      </c>
      <c r="J599" s="9" t="s">
        <v>51</v>
      </c>
      <c r="K599" s="9" t="s">
        <v>662</v>
      </c>
      <c r="L599" s="9" t="s">
        <v>656</v>
      </c>
      <c r="M599" s="9">
        <v>11.83</v>
      </c>
      <c r="N599" s="3" t="s">
        <v>66</v>
      </c>
      <c r="O599" s="3" t="s">
        <v>663</v>
      </c>
      <c r="P599" s="3" t="s">
        <v>664</v>
      </c>
      <c r="Q599" s="9">
        <v>-11.83</v>
      </c>
      <c r="R599" s="9">
        <v>0</v>
      </c>
      <c r="S599" s="9">
        <v>-11.83</v>
      </c>
      <c r="T599" s="9">
        <v>0</v>
      </c>
      <c r="U599" s="3" t="s">
        <v>53</v>
      </c>
      <c r="V599" s="9">
        <f t="shared" si="43"/>
        <v>0</v>
      </c>
      <c r="W599" s="9">
        <v>0</v>
      </c>
      <c r="X599" s="3" t="s">
        <v>53</v>
      </c>
      <c r="Y599" s="9">
        <f t="shared" si="44"/>
        <v>0</v>
      </c>
      <c r="Z599" s="9">
        <v>0</v>
      </c>
      <c r="AA599" s="3" t="s">
        <v>53</v>
      </c>
      <c r="AB599" s="9">
        <v>0</v>
      </c>
      <c r="AC599" s="9">
        <v>0</v>
      </c>
      <c r="AD599" s="3" t="s">
        <v>53</v>
      </c>
      <c r="AE599" s="9">
        <v>0</v>
      </c>
      <c r="AF599" s="3">
        <v>0</v>
      </c>
      <c r="AG599" s="3" t="s">
        <v>53</v>
      </c>
      <c r="AH599" s="9">
        <v>0</v>
      </c>
      <c r="AI599" s="9">
        <v>0</v>
      </c>
      <c r="AJ599" s="3" t="s">
        <v>53</v>
      </c>
      <c r="AK599" s="9">
        <v>0</v>
      </c>
      <c r="AL599" s="9">
        <v>0</v>
      </c>
      <c r="AM599" s="18" t="s">
        <v>51</v>
      </c>
      <c r="AN599" s="3" t="s">
        <v>51</v>
      </c>
      <c r="AO599" s="18" t="s">
        <v>51</v>
      </c>
      <c r="AP599" s="3" t="s">
        <v>51</v>
      </c>
    </row>
    <row r="600" spans="1:43" s="27" customFormat="1" x14ac:dyDescent="0.25">
      <c r="A600" s="24" t="s">
        <v>2134</v>
      </c>
      <c r="B600" s="28">
        <v>44848</v>
      </c>
      <c r="C600" s="24" t="s">
        <v>1350</v>
      </c>
      <c r="D600" s="24" t="s">
        <v>47</v>
      </c>
      <c r="E600" s="24" t="s">
        <v>1351</v>
      </c>
      <c r="F600" s="24" t="s">
        <v>1544</v>
      </c>
      <c r="G600" s="24" t="s">
        <v>49</v>
      </c>
      <c r="H600" s="24" t="s">
        <v>1550</v>
      </c>
      <c r="I600" s="26" t="s">
        <v>51</v>
      </c>
      <c r="J600" s="26" t="s">
        <v>51</v>
      </c>
      <c r="K600" s="26" t="s">
        <v>51</v>
      </c>
      <c r="L600" s="26" t="s">
        <v>51</v>
      </c>
      <c r="M600" s="26">
        <v>0</v>
      </c>
      <c r="N600" s="24" t="s">
        <v>51</v>
      </c>
      <c r="O600" s="24" t="s">
        <v>52</v>
      </c>
      <c r="P600" s="24" t="s">
        <v>51</v>
      </c>
      <c r="Q600" s="26">
        <f t="shared" ref="Q600:Q607" si="45">+S600+T600+V600+W600+Y600+Z600+AB600+AC600+AE600</f>
        <v>796.89511199999993</v>
      </c>
      <c r="R600" s="26">
        <v>0</v>
      </c>
      <c r="S600" s="26">
        <v>544.4</v>
      </c>
      <c r="T600" s="26">
        <v>0</v>
      </c>
      <c r="U600" s="24" t="s">
        <v>53</v>
      </c>
      <c r="V600" s="9">
        <f t="shared" si="43"/>
        <v>0</v>
      </c>
      <c r="W600" s="26">
        <v>217.66820000000001</v>
      </c>
      <c r="X600" s="24" t="s">
        <v>54</v>
      </c>
      <c r="Y600" s="9">
        <f t="shared" si="44"/>
        <v>34.826912</v>
      </c>
      <c r="Z600" s="26">
        <v>0</v>
      </c>
      <c r="AA600" s="24" t="s">
        <v>53</v>
      </c>
      <c r="AB600" s="26">
        <v>0</v>
      </c>
      <c r="AC600" s="26">
        <v>0</v>
      </c>
      <c r="AD600" s="24" t="s">
        <v>53</v>
      </c>
      <c r="AE600" s="26">
        <v>0</v>
      </c>
      <c r="AF600" s="24">
        <v>0</v>
      </c>
      <c r="AG600" s="24" t="s">
        <v>53</v>
      </c>
      <c r="AH600" s="26">
        <v>0</v>
      </c>
      <c r="AI600" s="26">
        <v>0</v>
      </c>
      <c r="AJ600" s="24" t="s">
        <v>53</v>
      </c>
      <c r="AK600" s="26">
        <v>0</v>
      </c>
      <c r="AL600" s="26">
        <v>0</v>
      </c>
      <c r="AM600" s="25" t="s">
        <v>51</v>
      </c>
      <c r="AN600" s="24" t="s">
        <v>51</v>
      </c>
      <c r="AO600" s="25" t="s">
        <v>51</v>
      </c>
      <c r="AP600" s="24" t="s">
        <v>51</v>
      </c>
    </row>
    <row r="601" spans="1:43" s="27" customFormat="1" x14ac:dyDescent="0.25">
      <c r="A601" s="24" t="s">
        <v>2135</v>
      </c>
      <c r="B601" s="28">
        <v>44848</v>
      </c>
      <c r="C601" s="24" t="s">
        <v>1350</v>
      </c>
      <c r="D601" s="24" t="s">
        <v>47</v>
      </c>
      <c r="E601" s="24" t="s">
        <v>1351</v>
      </c>
      <c r="F601" s="24" t="s">
        <v>1544</v>
      </c>
      <c r="G601" s="24" t="s">
        <v>49</v>
      </c>
      <c r="H601" s="24" t="s">
        <v>1551</v>
      </c>
      <c r="I601" s="26" t="s">
        <v>51</v>
      </c>
      <c r="J601" s="26" t="s">
        <v>51</v>
      </c>
      <c r="K601" s="26" t="s">
        <v>51</v>
      </c>
      <c r="L601" s="26" t="s">
        <v>51</v>
      </c>
      <c r="M601" s="26">
        <v>0</v>
      </c>
      <c r="N601" s="24" t="s">
        <v>51</v>
      </c>
      <c r="O601" s="24" t="s">
        <v>1552</v>
      </c>
      <c r="P601" s="24" t="s">
        <v>1553</v>
      </c>
      <c r="Q601" s="26">
        <f t="shared" si="45"/>
        <v>49.37</v>
      </c>
      <c r="R601" s="26">
        <v>0</v>
      </c>
      <c r="S601" s="26">
        <v>49.37</v>
      </c>
      <c r="T601" s="26">
        <v>0</v>
      </c>
      <c r="U601" s="24" t="s">
        <v>53</v>
      </c>
      <c r="V601" s="9">
        <f t="shared" si="43"/>
        <v>0</v>
      </c>
      <c r="W601" s="26">
        <v>0</v>
      </c>
      <c r="X601" s="24" t="s">
        <v>53</v>
      </c>
      <c r="Y601" s="9">
        <f t="shared" si="44"/>
        <v>0</v>
      </c>
      <c r="Z601" s="26">
        <v>0</v>
      </c>
      <c r="AA601" s="24" t="s">
        <v>53</v>
      </c>
      <c r="AB601" s="26">
        <v>0</v>
      </c>
      <c r="AC601" s="26">
        <v>0</v>
      </c>
      <c r="AD601" s="24" t="s">
        <v>53</v>
      </c>
      <c r="AE601" s="26">
        <v>0</v>
      </c>
      <c r="AF601" s="24">
        <v>0</v>
      </c>
      <c r="AG601" s="24" t="s">
        <v>53</v>
      </c>
      <c r="AH601" s="26">
        <v>0</v>
      </c>
      <c r="AI601" s="26">
        <v>0</v>
      </c>
      <c r="AJ601" s="24" t="s">
        <v>53</v>
      </c>
      <c r="AK601" s="26">
        <v>0</v>
      </c>
      <c r="AL601" s="26">
        <v>0</v>
      </c>
      <c r="AM601" s="25" t="s">
        <v>51</v>
      </c>
      <c r="AN601" s="24" t="s">
        <v>51</v>
      </c>
      <c r="AO601" s="25" t="s">
        <v>51</v>
      </c>
      <c r="AP601" s="24" t="s">
        <v>51</v>
      </c>
    </row>
    <row r="602" spans="1:43" s="27" customFormat="1" x14ac:dyDescent="0.25">
      <c r="A602" s="24" t="s">
        <v>2136</v>
      </c>
      <c r="B602" s="28">
        <v>44848</v>
      </c>
      <c r="C602" s="24" t="s">
        <v>1350</v>
      </c>
      <c r="D602" s="24" t="s">
        <v>47</v>
      </c>
      <c r="E602" s="24" t="s">
        <v>1351</v>
      </c>
      <c r="F602" s="24" t="s">
        <v>1544</v>
      </c>
      <c r="G602" s="24" t="s">
        <v>49</v>
      </c>
      <c r="H602" s="24" t="s">
        <v>1554</v>
      </c>
      <c r="I602" s="26" t="s">
        <v>51</v>
      </c>
      <c r="J602" s="26" t="s">
        <v>51</v>
      </c>
      <c r="K602" s="26" t="s">
        <v>51</v>
      </c>
      <c r="L602" s="26" t="s">
        <v>51</v>
      </c>
      <c r="M602" s="26">
        <v>0</v>
      </c>
      <c r="N602" s="24" t="s">
        <v>51</v>
      </c>
      <c r="O602" s="24" t="s">
        <v>52</v>
      </c>
      <c r="P602" s="24" t="s">
        <v>51</v>
      </c>
      <c r="Q602" s="26">
        <f t="shared" si="45"/>
        <v>6478.6982760000001</v>
      </c>
      <c r="R602" s="26">
        <v>0</v>
      </c>
      <c r="S602" s="26">
        <v>5148.38</v>
      </c>
      <c r="T602" s="26">
        <v>0</v>
      </c>
      <c r="U602" s="24" t="s">
        <v>53</v>
      </c>
      <c r="V602" s="9">
        <f t="shared" si="43"/>
        <v>0</v>
      </c>
      <c r="W602" s="26">
        <v>1146.8261</v>
      </c>
      <c r="X602" s="24" t="s">
        <v>54</v>
      </c>
      <c r="Y602" s="9">
        <f t="shared" si="44"/>
        <v>183.492176</v>
      </c>
      <c r="Z602" s="26">
        <v>0</v>
      </c>
      <c r="AA602" s="24" t="s">
        <v>53</v>
      </c>
      <c r="AB602" s="26">
        <v>0</v>
      </c>
      <c r="AC602" s="26">
        <v>0</v>
      </c>
      <c r="AD602" s="24" t="s">
        <v>53</v>
      </c>
      <c r="AE602" s="26">
        <v>0</v>
      </c>
      <c r="AF602" s="24">
        <v>0</v>
      </c>
      <c r="AG602" s="24" t="s">
        <v>53</v>
      </c>
      <c r="AH602" s="26">
        <v>0</v>
      </c>
      <c r="AI602" s="26">
        <v>0</v>
      </c>
      <c r="AJ602" s="24" t="s">
        <v>53</v>
      </c>
      <c r="AK602" s="26">
        <v>0</v>
      </c>
      <c r="AL602" s="26">
        <v>0</v>
      </c>
      <c r="AM602" s="25" t="s">
        <v>51</v>
      </c>
      <c r="AN602" s="24" t="s">
        <v>51</v>
      </c>
      <c r="AO602" s="25" t="s">
        <v>51</v>
      </c>
      <c r="AP602" s="24" t="s">
        <v>51</v>
      </c>
    </row>
    <row r="603" spans="1:43" s="27" customFormat="1" x14ac:dyDescent="0.25">
      <c r="A603" s="24" t="s">
        <v>2137</v>
      </c>
      <c r="B603" s="28">
        <v>44848</v>
      </c>
      <c r="C603" s="24" t="s">
        <v>808</v>
      </c>
      <c r="D603" s="24" t="s">
        <v>935</v>
      </c>
      <c r="E603" s="24" t="s">
        <v>936</v>
      </c>
      <c r="F603" s="24" t="s">
        <v>1109</v>
      </c>
      <c r="G603" s="24" t="s">
        <v>49</v>
      </c>
      <c r="H603" s="24" t="s">
        <v>1110</v>
      </c>
      <c r="I603" s="26" t="s">
        <v>51</v>
      </c>
      <c r="J603" s="26" t="s">
        <v>51</v>
      </c>
      <c r="K603" s="26" t="s">
        <v>51</v>
      </c>
      <c r="L603" s="26" t="s">
        <v>51</v>
      </c>
      <c r="M603" s="26">
        <v>0</v>
      </c>
      <c r="N603" s="24" t="s">
        <v>51</v>
      </c>
      <c r="O603" s="24" t="s">
        <v>52</v>
      </c>
      <c r="P603" s="24" t="s">
        <v>51</v>
      </c>
      <c r="Q603" s="26">
        <f t="shared" si="45"/>
        <v>4659.2612720000006</v>
      </c>
      <c r="R603" s="26">
        <v>0</v>
      </c>
      <c r="S603" s="26">
        <v>4238.13</v>
      </c>
      <c r="T603" s="26">
        <v>0</v>
      </c>
      <c r="U603" s="24" t="s">
        <v>53</v>
      </c>
      <c r="V603" s="9">
        <f t="shared" si="43"/>
        <v>0</v>
      </c>
      <c r="W603" s="26">
        <v>363.04420000000005</v>
      </c>
      <c r="X603" s="24" t="s">
        <v>53</v>
      </c>
      <c r="Y603" s="9">
        <f t="shared" si="44"/>
        <v>58.087072000000006</v>
      </c>
      <c r="Z603" s="26">
        <v>0</v>
      </c>
      <c r="AA603" s="24" t="s">
        <v>53</v>
      </c>
      <c r="AB603" s="26">
        <v>0</v>
      </c>
      <c r="AC603" s="26">
        <v>0</v>
      </c>
      <c r="AD603" s="24" t="s">
        <v>53</v>
      </c>
      <c r="AE603" s="26">
        <v>0</v>
      </c>
      <c r="AF603" s="24">
        <v>0</v>
      </c>
      <c r="AG603" s="24" t="s">
        <v>53</v>
      </c>
      <c r="AH603" s="26">
        <v>0</v>
      </c>
      <c r="AI603" s="26">
        <v>0</v>
      </c>
      <c r="AJ603" s="24" t="s">
        <v>53</v>
      </c>
      <c r="AK603" s="26">
        <v>0</v>
      </c>
      <c r="AL603" s="26">
        <v>0</v>
      </c>
      <c r="AM603" s="25" t="s">
        <v>51</v>
      </c>
      <c r="AN603" s="24" t="s">
        <v>51</v>
      </c>
      <c r="AO603" s="25" t="s">
        <v>51</v>
      </c>
      <c r="AP603" s="24" t="s">
        <v>51</v>
      </c>
    </row>
    <row r="604" spans="1:43" s="27" customFormat="1" x14ac:dyDescent="0.25">
      <c r="A604" s="24" t="s">
        <v>2138</v>
      </c>
      <c r="B604" s="28">
        <v>44848</v>
      </c>
      <c r="C604" s="24" t="s">
        <v>1350</v>
      </c>
      <c r="D604" s="24" t="s">
        <v>935</v>
      </c>
      <c r="E604" s="24" t="s">
        <v>1354</v>
      </c>
      <c r="F604" s="24" t="s">
        <v>1555</v>
      </c>
      <c r="G604" s="24" t="s">
        <v>49</v>
      </c>
      <c r="H604" s="24" t="s">
        <v>1556</v>
      </c>
      <c r="I604" s="26" t="s">
        <v>51</v>
      </c>
      <c r="J604" s="26" t="s">
        <v>51</v>
      </c>
      <c r="K604" s="26" t="s">
        <v>51</v>
      </c>
      <c r="L604" s="26" t="s">
        <v>51</v>
      </c>
      <c r="M604" s="26">
        <v>0</v>
      </c>
      <c r="N604" s="24" t="s">
        <v>51</v>
      </c>
      <c r="O604" s="24" t="s">
        <v>52</v>
      </c>
      <c r="P604" s="24" t="s">
        <v>51</v>
      </c>
      <c r="Q604" s="26">
        <f t="shared" si="45"/>
        <v>7905.6109299999989</v>
      </c>
      <c r="R604" s="26">
        <v>0</v>
      </c>
      <c r="S604" s="26">
        <v>5812.5309999999999</v>
      </c>
      <c r="T604" s="26">
        <v>0</v>
      </c>
      <c r="U604" s="24" t="s">
        <v>53</v>
      </c>
      <c r="V604" s="9">
        <f t="shared" si="43"/>
        <v>0</v>
      </c>
      <c r="W604" s="26">
        <v>1804.3792499999995</v>
      </c>
      <c r="X604" s="24" t="s">
        <v>53</v>
      </c>
      <c r="Y604" s="9">
        <f t="shared" si="44"/>
        <v>288.70067999999992</v>
      </c>
      <c r="Z604" s="26">
        <v>0</v>
      </c>
      <c r="AA604" s="24" t="s">
        <v>53</v>
      </c>
      <c r="AB604" s="26">
        <v>0</v>
      </c>
      <c r="AC604" s="26">
        <v>0</v>
      </c>
      <c r="AD604" s="24" t="s">
        <v>53</v>
      </c>
      <c r="AE604" s="26">
        <v>0</v>
      </c>
      <c r="AF604" s="24">
        <v>0</v>
      </c>
      <c r="AG604" s="24" t="s">
        <v>53</v>
      </c>
      <c r="AH604" s="26">
        <v>0</v>
      </c>
      <c r="AI604" s="26">
        <v>0</v>
      </c>
      <c r="AJ604" s="24" t="s">
        <v>53</v>
      </c>
      <c r="AK604" s="26">
        <v>0</v>
      </c>
      <c r="AL604" s="26">
        <v>0</v>
      </c>
      <c r="AM604" s="25" t="s">
        <v>51</v>
      </c>
      <c r="AN604" s="24" t="s">
        <v>51</v>
      </c>
      <c r="AO604" s="25" t="s">
        <v>51</v>
      </c>
      <c r="AP604" s="24" t="s">
        <v>51</v>
      </c>
    </row>
    <row r="605" spans="1:43" s="27" customFormat="1" x14ac:dyDescent="0.25">
      <c r="A605" s="24" t="s">
        <v>2139</v>
      </c>
      <c r="B605" s="28">
        <v>44848</v>
      </c>
      <c r="C605" s="24" t="s">
        <v>1350</v>
      </c>
      <c r="D605" s="24" t="s">
        <v>935</v>
      </c>
      <c r="E605" s="24" t="s">
        <v>1354</v>
      </c>
      <c r="F605" s="24" t="s">
        <v>1555</v>
      </c>
      <c r="G605" s="24" t="s">
        <v>63</v>
      </c>
      <c r="H605" s="24" t="s">
        <v>51</v>
      </c>
      <c r="I605" s="26" t="s">
        <v>1454</v>
      </c>
      <c r="J605" s="26" t="s">
        <v>51</v>
      </c>
      <c r="K605" s="26" t="s">
        <v>1557</v>
      </c>
      <c r="L605" s="26" t="s">
        <v>656</v>
      </c>
      <c r="M605" s="26">
        <v>23.48</v>
      </c>
      <c r="N605" s="24" t="s">
        <v>66</v>
      </c>
      <c r="O605" s="24" t="s">
        <v>1558</v>
      </c>
      <c r="P605" s="24" t="s">
        <v>1559</v>
      </c>
      <c r="Q605" s="26">
        <f t="shared" si="45"/>
        <v>-23.4832</v>
      </c>
      <c r="R605" s="26">
        <v>0</v>
      </c>
      <c r="S605" s="26">
        <v>-2</v>
      </c>
      <c r="T605" s="26">
        <v>0</v>
      </c>
      <c r="U605" s="24" t="s">
        <v>53</v>
      </c>
      <c r="V605" s="9">
        <f t="shared" si="43"/>
        <v>0</v>
      </c>
      <c r="W605" s="26">
        <v>-18.52</v>
      </c>
      <c r="X605" s="24" t="s">
        <v>54</v>
      </c>
      <c r="Y605" s="9">
        <f t="shared" si="44"/>
        <v>-2.9632000000000001</v>
      </c>
      <c r="Z605" s="26">
        <v>0</v>
      </c>
      <c r="AA605" s="24" t="s">
        <v>53</v>
      </c>
      <c r="AB605" s="26">
        <v>0</v>
      </c>
      <c r="AC605" s="26">
        <v>0</v>
      </c>
      <c r="AD605" s="24" t="s">
        <v>53</v>
      </c>
      <c r="AE605" s="26">
        <v>0</v>
      </c>
      <c r="AF605" s="24">
        <v>0</v>
      </c>
      <c r="AG605" s="24" t="s">
        <v>53</v>
      </c>
      <c r="AH605" s="26">
        <v>0</v>
      </c>
      <c r="AI605" s="26">
        <v>0</v>
      </c>
      <c r="AJ605" s="24" t="s">
        <v>53</v>
      </c>
      <c r="AK605" s="26">
        <v>0</v>
      </c>
      <c r="AL605" s="26">
        <v>0</v>
      </c>
      <c r="AM605" s="25" t="s">
        <v>51</v>
      </c>
      <c r="AN605" s="24" t="s">
        <v>51</v>
      </c>
      <c r="AO605" s="25" t="s">
        <v>51</v>
      </c>
      <c r="AP605" s="24" t="s">
        <v>51</v>
      </c>
    </row>
    <row r="606" spans="1:43" s="27" customFormat="1" x14ac:dyDescent="0.25">
      <c r="A606" s="24" t="s">
        <v>2140</v>
      </c>
      <c r="B606" s="28">
        <v>44848</v>
      </c>
      <c r="C606" s="24" t="s">
        <v>1596</v>
      </c>
      <c r="D606" s="24" t="s">
        <v>935</v>
      </c>
      <c r="E606" s="24" t="s">
        <v>1600</v>
      </c>
      <c r="F606" s="24" t="s">
        <v>1945</v>
      </c>
      <c r="G606" s="24" t="s">
        <v>49</v>
      </c>
      <c r="H606" s="24" t="s">
        <v>1946</v>
      </c>
      <c r="I606" s="26" t="s">
        <v>51</v>
      </c>
      <c r="J606" s="26" t="s">
        <v>51</v>
      </c>
      <c r="K606" s="26" t="s">
        <v>51</v>
      </c>
      <c r="L606" s="26" t="s">
        <v>51</v>
      </c>
      <c r="M606" s="26">
        <v>0</v>
      </c>
      <c r="N606" s="24" t="s">
        <v>51</v>
      </c>
      <c r="O606" s="24" t="s">
        <v>52</v>
      </c>
      <c r="P606" s="24" t="s">
        <v>51</v>
      </c>
      <c r="Q606" s="26">
        <f t="shared" si="45"/>
        <v>5322.1178500000024</v>
      </c>
      <c r="R606" s="26">
        <v>0</v>
      </c>
      <c r="S606" s="26">
        <v>3621.0344000000023</v>
      </c>
      <c r="T606" s="26">
        <v>0</v>
      </c>
      <c r="U606" s="24" t="s">
        <v>53</v>
      </c>
      <c r="V606" s="9">
        <f t="shared" si="43"/>
        <v>0</v>
      </c>
      <c r="W606" s="26">
        <v>1466.4512500000001</v>
      </c>
      <c r="X606" s="24" t="s">
        <v>53</v>
      </c>
      <c r="Y606" s="9">
        <f t="shared" si="44"/>
        <v>234.63220000000001</v>
      </c>
      <c r="Z606" s="26">
        <v>0</v>
      </c>
      <c r="AA606" s="24" t="s">
        <v>53</v>
      </c>
      <c r="AB606" s="26">
        <v>0</v>
      </c>
      <c r="AC606" s="26">
        <v>0</v>
      </c>
      <c r="AD606" s="24" t="s">
        <v>53</v>
      </c>
      <c r="AE606" s="26">
        <v>0</v>
      </c>
      <c r="AF606" s="24">
        <v>0</v>
      </c>
      <c r="AG606" s="24" t="s">
        <v>53</v>
      </c>
      <c r="AH606" s="26">
        <v>0</v>
      </c>
      <c r="AI606" s="26">
        <v>0</v>
      </c>
      <c r="AJ606" s="24" t="s">
        <v>53</v>
      </c>
      <c r="AK606" s="26">
        <v>0</v>
      </c>
      <c r="AL606" s="26">
        <v>0</v>
      </c>
      <c r="AM606" s="25" t="s">
        <v>51</v>
      </c>
      <c r="AN606" s="24" t="s">
        <v>51</v>
      </c>
      <c r="AO606" s="25" t="s">
        <v>51</v>
      </c>
      <c r="AP606" s="24" t="s">
        <v>51</v>
      </c>
    </row>
    <row r="607" spans="1:43" s="27" customFormat="1" x14ac:dyDescent="0.25">
      <c r="A607" s="24" t="s">
        <v>2141</v>
      </c>
      <c r="B607" s="28">
        <v>44848</v>
      </c>
      <c r="C607" s="24" t="s">
        <v>1596</v>
      </c>
      <c r="D607" s="24" t="s">
        <v>935</v>
      </c>
      <c r="E607" s="24" t="s">
        <v>1600</v>
      </c>
      <c r="F607" s="24" t="s">
        <v>1945</v>
      </c>
      <c r="G607" s="24" t="s">
        <v>63</v>
      </c>
      <c r="H607" s="24" t="s">
        <v>51</v>
      </c>
      <c r="I607" s="26" t="s">
        <v>1947</v>
      </c>
      <c r="J607" s="26" t="s">
        <v>51</v>
      </c>
      <c r="K607" s="26" t="s">
        <v>1948</v>
      </c>
      <c r="L607" s="26" t="s">
        <v>1944</v>
      </c>
      <c r="M607" s="26">
        <v>135.13</v>
      </c>
      <c r="N607" s="24" t="s">
        <v>66</v>
      </c>
      <c r="O607" s="24" t="s">
        <v>1949</v>
      </c>
      <c r="P607" s="24" t="s">
        <v>1950</v>
      </c>
      <c r="Q607" s="26">
        <f t="shared" si="45"/>
        <v>-16.751269999999998</v>
      </c>
      <c r="R607" s="26">
        <v>0</v>
      </c>
      <c r="S607" s="26">
        <v>0</v>
      </c>
      <c r="T607" s="26">
        <v>0</v>
      </c>
      <c r="U607" s="24" t="s">
        <v>53</v>
      </c>
      <c r="V607" s="9">
        <f t="shared" si="43"/>
        <v>0</v>
      </c>
      <c r="W607" s="26">
        <v>-14.44075</v>
      </c>
      <c r="X607" s="24" t="s">
        <v>54</v>
      </c>
      <c r="Y607" s="9">
        <f t="shared" si="44"/>
        <v>-2.3105199999999999</v>
      </c>
      <c r="Z607" s="26">
        <v>0</v>
      </c>
      <c r="AA607" s="24" t="s">
        <v>53</v>
      </c>
      <c r="AB607" s="26">
        <v>0</v>
      </c>
      <c r="AC607" s="26">
        <v>0</v>
      </c>
      <c r="AD607" s="24" t="s">
        <v>53</v>
      </c>
      <c r="AE607" s="26">
        <v>0</v>
      </c>
      <c r="AF607" s="24">
        <v>0</v>
      </c>
      <c r="AG607" s="24" t="s">
        <v>53</v>
      </c>
      <c r="AH607" s="26">
        <v>0</v>
      </c>
      <c r="AI607" s="26">
        <v>0</v>
      </c>
      <c r="AJ607" s="24" t="s">
        <v>53</v>
      </c>
      <c r="AK607" s="26">
        <v>0</v>
      </c>
      <c r="AL607" s="26">
        <v>0</v>
      </c>
      <c r="AM607" s="25" t="s">
        <v>51</v>
      </c>
      <c r="AN607" s="24" t="s">
        <v>51</v>
      </c>
      <c r="AO607" s="25" t="s">
        <v>51</v>
      </c>
      <c r="AP607" s="24" t="s">
        <v>51</v>
      </c>
    </row>
    <row r="608" spans="1:43" s="1" customFormat="1" x14ac:dyDescent="0.25">
      <c r="A608" s="24" t="s">
        <v>2142</v>
      </c>
      <c r="B608" s="2">
        <v>44848</v>
      </c>
      <c r="C608" s="3" t="s">
        <v>808</v>
      </c>
      <c r="D608" s="3" t="s">
        <v>90</v>
      </c>
      <c r="E608" s="3" t="s">
        <v>97</v>
      </c>
      <c r="F608" s="3" t="s">
        <v>879</v>
      </c>
      <c r="G608" s="3" t="s">
        <v>49</v>
      </c>
      <c r="H608" s="3" t="s">
        <v>696</v>
      </c>
      <c r="I608" s="9" t="s">
        <v>51</v>
      </c>
      <c r="J608" s="9" t="s">
        <v>51</v>
      </c>
      <c r="K608" s="9" t="s">
        <v>51</v>
      </c>
      <c r="L608" s="9" t="s">
        <v>51</v>
      </c>
      <c r="M608" s="9">
        <v>0</v>
      </c>
      <c r="N608" s="3" t="s">
        <v>51</v>
      </c>
      <c r="O608" s="3" t="s">
        <v>52</v>
      </c>
      <c r="P608" s="3" t="s">
        <v>51</v>
      </c>
      <c r="Q608" s="9">
        <v>16459.596100000002</v>
      </c>
      <c r="R608" s="9">
        <v>0</v>
      </c>
      <c r="S608" s="9">
        <v>12438.653750000005</v>
      </c>
      <c r="T608" s="9">
        <v>0</v>
      </c>
      <c r="U608" s="3" t="s">
        <v>53</v>
      </c>
      <c r="V608" s="9">
        <f t="shared" si="43"/>
        <v>0</v>
      </c>
      <c r="W608" s="9">
        <v>3466.3295499999995</v>
      </c>
      <c r="X608" s="3" t="s">
        <v>53</v>
      </c>
      <c r="Y608" s="9">
        <f t="shared" si="44"/>
        <v>554.61272799999995</v>
      </c>
      <c r="Z608" s="9">
        <v>0</v>
      </c>
      <c r="AA608" s="3" t="s">
        <v>53</v>
      </c>
      <c r="AB608" s="9">
        <v>0</v>
      </c>
      <c r="AC608" s="9">
        <v>0</v>
      </c>
      <c r="AD608" s="3" t="s">
        <v>53</v>
      </c>
      <c r="AE608" s="9">
        <v>0</v>
      </c>
      <c r="AF608" s="3">
        <v>0</v>
      </c>
      <c r="AG608" s="3" t="s">
        <v>53</v>
      </c>
      <c r="AH608" s="9">
        <v>0</v>
      </c>
      <c r="AI608" s="9">
        <v>0</v>
      </c>
      <c r="AJ608" s="3" t="s">
        <v>53</v>
      </c>
      <c r="AK608" s="9">
        <v>0</v>
      </c>
      <c r="AL608" s="9">
        <v>0</v>
      </c>
      <c r="AM608" s="18" t="s">
        <v>51</v>
      </c>
      <c r="AN608" s="3" t="s">
        <v>51</v>
      </c>
      <c r="AO608" s="18" t="s">
        <v>51</v>
      </c>
      <c r="AP608" s="3" t="s">
        <v>51</v>
      </c>
    </row>
    <row r="609" spans="1:42" s="27" customFormat="1" x14ac:dyDescent="0.25">
      <c r="A609" s="24" t="s">
        <v>2143</v>
      </c>
      <c r="B609" s="28">
        <v>44848</v>
      </c>
      <c r="C609" s="24" t="s">
        <v>1350</v>
      </c>
      <c r="D609" s="24" t="s">
        <v>90</v>
      </c>
      <c r="E609" s="24" t="s">
        <v>1361</v>
      </c>
      <c r="F609" s="24" t="s">
        <v>1411</v>
      </c>
      <c r="G609" s="24" t="s">
        <v>49</v>
      </c>
      <c r="H609" s="24" t="s">
        <v>1560</v>
      </c>
      <c r="I609" s="26" t="s">
        <v>51</v>
      </c>
      <c r="J609" s="26" t="s">
        <v>51</v>
      </c>
      <c r="K609" s="26" t="s">
        <v>51</v>
      </c>
      <c r="L609" s="26" t="s">
        <v>51</v>
      </c>
      <c r="M609" s="26">
        <v>0</v>
      </c>
      <c r="N609" s="24" t="s">
        <v>51</v>
      </c>
      <c r="O609" s="24" t="s">
        <v>52</v>
      </c>
      <c r="P609" s="24" t="s">
        <v>51</v>
      </c>
      <c r="Q609" s="26">
        <f t="shared" ref="Q609:Q619" si="46">+S609+T609+V609+W609+Y609+Z609+AB609+AC609+AE609</f>
        <v>10840.504422</v>
      </c>
      <c r="R609" s="26">
        <v>0</v>
      </c>
      <c r="S609" s="26">
        <v>8264.17</v>
      </c>
      <c r="T609" s="26">
        <v>0</v>
      </c>
      <c r="U609" s="24" t="s">
        <v>53</v>
      </c>
      <c r="V609" s="9">
        <f t="shared" si="43"/>
        <v>0</v>
      </c>
      <c r="W609" s="26">
        <v>2220.97795</v>
      </c>
      <c r="X609" s="24" t="s">
        <v>53</v>
      </c>
      <c r="Y609" s="9">
        <f t="shared" si="44"/>
        <v>355.356472</v>
      </c>
      <c r="Z609" s="26">
        <v>0</v>
      </c>
      <c r="AA609" s="24" t="s">
        <v>53</v>
      </c>
      <c r="AB609" s="26">
        <v>0</v>
      </c>
      <c r="AC609" s="26">
        <v>0</v>
      </c>
      <c r="AD609" s="24" t="s">
        <v>53</v>
      </c>
      <c r="AE609" s="26">
        <v>0</v>
      </c>
      <c r="AF609" s="24">
        <v>0</v>
      </c>
      <c r="AG609" s="24" t="s">
        <v>53</v>
      </c>
      <c r="AH609" s="26">
        <v>0</v>
      </c>
      <c r="AI609" s="26">
        <v>0</v>
      </c>
      <c r="AJ609" s="24" t="s">
        <v>53</v>
      </c>
      <c r="AK609" s="26">
        <v>0</v>
      </c>
      <c r="AL609" s="26">
        <v>0</v>
      </c>
      <c r="AM609" s="25" t="s">
        <v>51</v>
      </c>
      <c r="AN609" s="24" t="s">
        <v>51</v>
      </c>
      <c r="AO609" s="25" t="s">
        <v>51</v>
      </c>
      <c r="AP609" s="24" t="s">
        <v>51</v>
      </c>
    </row>
    <row r="610" spans="1:42" s="27" customFormat="1" x14ac:dyDescent="0.25">
      <c r="A610" s="24" t="s">
        <v>2144</v>
      </c>
      <c r="B610" s="28">
        <v>44848</v>
      </c>
      <c r="C610" s="24" t="s">
        <v>1350</v>
      </c>
      <c r="D610" s="24" t="s">
        <v>90</v>
      </c>
      <c r="E610" s="24" t="s">
        <v>1361</v>
      </c>
      <c r="F610" s="24" t="s">
        <v>1411</v>
      </c>
      <c r="G610" s="24" t="s">
        <v>63</v>
      </c>
      <c r="H610" s="24" t="s">
        <v>51</v>
      </c>
      <c r="I610" s="26" t="s">
        <v>1531</v>
      </c>
      <c r="J610" s="26" t="s">
        <v>51</v>
      </c>
      <c r="K610" s="26" t="s">
        <v>1561</v>
      </c>
      <c r="L610" s="26" t="s">
        <v>656</v>
      </c>
      <c r="M610" s="26">
        <v>75.45</v>
      </c>
      <c r="N610" s="24" t="s">
        <v>66</v>
      </c>
      <c r="O610" s="24" t="s">
        <v>1562</v>
      </c>
      <c r="P610" s="24" t="s">
        <v>1563</v>
      </c>
      <c r="Q610" s="26">
        <f t="shared" si="46"/>
        <v>-19.350000000000001</v>
      </c>
      <c r="R610" s="26">
        <v>0</v>
      </c>
      <c r="S610" s="26">
        <v>-19.350000000000001</v>
      </c>
      <c r="T610" s="26">
        <v>0</v>
      </c>
      <c r="U610" s="24" t="s">
        <v>53</v>
      </c>
      <c r="V610" s="9">
        <f t="shared" si="43"/>
        <v>0</v>
      </c>
      <c r="W610" s="26">
        <v>0</v>
      </c>
      <c r="X610" s="24" t="s">
        <v>53</v>
      </c>
      <c r="Y610" s="9">
        <f t="shared" si="44"/>
        <v>0</v>
      </c>
      <c r="Z610" s="26">
        <v>0</v>
      </c>
      <c r="AA610" s="24" t="s">
        <v>53</v>
      </c>
      <c r="AB610" s="26">
        <v>0</v>
      </c>
      <c r="AC610" s="26">
        <v>0</v>
      </c>
      <c r="AD610" s="24" t="s">
        <v>53</v>
      </c>
      <c r="AE610" s="26">
        <v>0</v>
      </c>
      <c r="AF610" s="24">
        <v>0</v>
      </c>
      <c r="AG610" s="24" t="s">
        <v>53</v>
      </c>
      <c r="AH610" s="26">
        <v>0</v>
      </c>
      <c r="AI610" s="26">
        <v>0</v>
      </c>
      <c r="AJ610" s="24" t="s">
        <v>53</v>
      </c>
      <c r="AK610" s="26">
        <v>0</v>
      </c>
      <c r="AL610" s="26">
        <v>0</v>
      </c>
      <c r="AM610" s="25" t="s">
        <v>51</v>
      </c>
      <c r="AN610" s="24" t="s">
        <v>51</v>
      </c>
      <c r="AO610" s="25" t="s">
        <v>51</v>
      </c>
      <c r="AP610" s="24" t="s">
        <v>51</v>
      </c>
    </row>
    <row r="611" spans="1:42" s="27" customFormat="1" x14ac:dyDescent="0.25">
      <c r="A611" s="24" t="s">
        <v>2145</v>
      </c>
      <c r="B611" s="28">
        <v>44848</v>
      </c>
      <c r="C611" s="24" t="s">
        <v>1596</v>
      </c>
      <c r="D611" s="24" t="s">
        <v>90</v>
      </c>
      <c r="E611" s="24" t="s">
        <v>1603</v>
      </c>
      <c r="F611" s="24" t="s">
        <v>1810</v>
      </c>
      <c r="G611" s="24" t="s">
        <v>49</v>
      </c>
      <c r="H611" s="24" t="s">
        <v>1951</v>
      </c>
      <c r="I611" s="26" t="s">
        <v>51</v>
      </c>
      <c r="J611" s="26" t="s">
        <v>51</v>
      </c>
      <c r="K611" s="26" t="s">
        <v>51</v>
      </c>
      <c r="L611" s="26" t="s">
        <v>51</v>
      </c>
      <c r="M611" s="26">
        <v>0</v>
      </c>
      <c r="N611" s="24" t="s">
        <v>51</v>
      </c>
      <c r="O611" s="24" t="s">
        <v>52</v>
      </c>
      <c r="P611" s="24" t="s">
        <v>51</v>
      </c>
      <c r="Q611" s="26">
        <f t="shared" si="46"/>
        <v>2876.0720719999999</v>
      </c>
      <c r="R611" s="26">
        <v>0</v>
      </c>
      <c r="S611" s="26">
        <v>2062.9013999999997</v>
      </c>
      <c r="T611" s="26">
        <v>0</v>
      </c>
      <c r="U611" s="24" t="s">
        <v>53</v>
      </c>
      <c r="V611" s="9">
        <f t="shared" si="43"/>
        <v>0</v>
      </c>
      <c r="W611" s="26">
        <v>701.00919999999996</v>
      </c>
      <c r="X611" s="24" t="s">
        <v>53</v>
      </c>
      <c r="Y611" s="9">
        <f t="shared" si="44"/>
        <v>112.161472</v>
      </c>
      <c r="Z611" s="26">
        <v>0</v>
      </c>
      <c r="AA611" s="24" t="s">
        <v>53</v>
      </c>
      <c r="AB611" s="26">
        <v>0</v>
      </c>
      <c r="AC611" s="26">
        <v>0</v>
      </c>
      <c r="AD611" s="24" t="s">
        <v>53</v>
      </c>
      <c r="AE611" s="26">
        <v>0</v>
      </c>
      <c r="AF611" s="24">
        <v>0</v>
      </c>
      <c r="AG611" s="24" t="s">
        <v>53</v>
      </c>
      <c r="AH611" s="26">
        <v>0</v>
      </c>
      <c r="AI611" s="26">
        <v>0</v>
      </c>
      <c r="AJ611" s="24" t="s">
        <v>53</v>
      </c>
      <c r="AK611" s="26">
        <v>0</v>
      </c>
      <c r="AL611" s="26">
        <v>0</v>
      </c>
      <c r="AM611" s="25" t="s">
        <v>51</v>
      </c>
      <c r="AN611" s="24" t="s">
        <v>51</v>
      </c>
      <c r="AO611" s="25" t="s">
        <v>51</v>
      </c>
      <c r="AP611" s="24" t="s">
        <v>51</v>
      </c>
    </row>
    <row r="612" spans="1:42" s="27" customFormat="1" x14ac:dyDescent="0.25">
      <c r="A612" s="24" t="s">
        <v>2146</v>
      </c>
      <c r="B612" s="28">
        <v>44848</v>
      </c>
      <c r="C612" s="24" t="s">
        <v>1596</v>
      </c>
      <c r="D612" s="24" t="s">
        <v>90</v>
      </c>
      <c r="E612" s="24" t="s">
        <v>1603</v>
      </c>
      <c r="F612" s="24" t="s">
        <v>1810</v>
      </c>
      <c r="G612" s="24" t="s">
        <v>49</v>
      </c>
      <c r="H612" s="24" t="s">
        <v>1952</v>
      </c>
      <c r="I612" s="26" t="s">
        <v>51</v>
      </c>
      <c r="J612" s="26" t="s">
        <v>51</v>
      </c>
      <c r="K612" s="26" t="s">
        <v>51</v>
      </c>
      <c r="L612" s="26" t="s">
        <v>51</v>
      </c>
      <c r="M612" s="26">
        <v>0</v>
      </c>
      <c r="N612" s="24" t="s">
        <v>51</v>
      </c>
      <c r="O612" s="24" t="s">
        <v>1683</v>
      </c>
      <c r="P612" s="24" t="s">
        <v>1684</v>
      </c>
      <c r="Q612" s="26">
        <f t="shared" si="46"/>
        <v>177.45</v>
      </c>
      <c r="R612" s="26">
        <v>0</v>
      </c>
      <c r="S612" s="26">
        <v>177.45</v>
      </c>
      <c r="T612" s="26">
        <v>0</v>
      </c>
      <c r="U612" s="24" t="s">
        <v>53</v>
      </c>
      <c r="V612" s="9">
        <f t="shared" si="43"/>
        <v>0</v>
      </c>
      <c r="W612" s="26">
        <v>0</v>
      </c>
      <c r="X612" s="24" t="s">
        <v>53</v>
      </c>
      <c r="Y612" s="9">
        <f t="shared" si="44"/>
        <v>0</v>
      </c>
      <c r="Z612" s="26">
        <v>0</v>
      </c>
      <c r="AA612" s="24" t="s">
        <v>53</v>
      </c>
      <c r="AB612" s="26">
        <v>0</v>
      </c>
      <c r="AC612" s="26">
        <v>0</v>
      </c>
      <c r="AD612" s="24" t="s">
        <v>53</v>
      </c>
      <c r="AE612" s="26">
        <v>0</v>
      </c>
      <c r="AF612" s="24">
        <v>0</v>
      </c>
      <c r="AG612" s="24" t="s">
        <v>53</v>
      </c>
      <c r="AH612" s="26">
        <v>0</v>
      </c>
      <c r="AI612" s="26">
        <v>0</v>
      </c>
      <c r="AJ612" s="24" t="s">
        <v>53</v>
      </c>
      <c r="AK612" s="26">
        <v>0</v>
      </c>
      <c r="AL612" s="26">
        <v>0</v>
      </c>
      <c r="AM612" s="25" t="s">
        <v>51</v>
      </c>
      <c r="AN612" s="24" t="s">
        <v>51</v>
      </c>
      <c r="AO612" s="25" t="s">
        <v>51</v>
      </c>
      <c r="AP612" s="24" t="s">
        <v>51</v>
      </c>
    </row>
    <row r="613" spans="1:42" s="27" customFormat="1" x14ac:dyDescent="0.25">
      <c r="A613" s="24" t="s">
        <v>2147</v>
      </c>
      <c r="B613" s="28">
        <v>44848</v>
      </c>
      <c r="C613" s="24" t="s">
        <v>1596</v>
      </c>
      <c r="D613" s="24" t="s">
        <v>90</v>
      </c>
      <c r="E613" s="24" t="s">
        <v>1603</v>
      </c>
      <c r="F613" s="24" t="s">
        <v>1810</v>
      </c>
      <c r="G613" s="24" t="s">
        <v>49</v>
      </c>
      <c r="H613" s="24" t="s">
        <v>1953</v>
      </c>
      <c r="I613" s="26" t="s">
        <v>51</v>
      </c>
      <c r="J613" s="26" t="s">
        <v>51</v>
      </c>
      <c r="K613" s="26" t="s">
        <v>51</v>
      </c>
      <c r="L613" s="26" t="s">
        <v>51</v>
      </c>
      <c r="M613" s="26">
        <v>0</v>
      </c>
      <c r="N613" s="24" t="s">
        <v>51</v>
      </c>
      <c r="O613" s="24" t="s">
        <v>52</v>
      </c>
      <c r="P613" s="24" t="s">
        <v>51</v>
      </c>
      <c r="Q613" s="26">
        <f t="shared" si="46"/>
        <v>5144.7372619999996</v>
      </c>
      <c r="R613" s="26">
        <v>0</v>
      </c>
      <c r="S613" s="26">
        <v>3442.2725999999993</v>
      </c>
      <c r="T613" s="26">
        <v>0</v>
      </c>
      <c r="U613" s="24" t="s">
        <v>53</v>
      </c>
      <c r="V613" s="9">
        <f t="shared" si="43"/>
        <v>0</v>
      </c>
      <c r="W613" s="26">
        <v>1467.64195</v>
      </c>
      <c r="X613" s="24" t="s">
        <v>54</v>
      </c>
      <c r="Y613" s="9">
        <f t="shared" si="44"/>
        <v>234.822712</v>
      </c>
      <c r="Z613" s="26">
        <v>0</v>
      </c>
      <c r="AA613" s="24" t="s">
        <v>53</v>
      </c>
      <c r="AB613" s="26">
        <v>0</v>
      </c>
      <c r="AC613" s="26">
        <v>0</v>
      </c>
      <c r="AD613" s="24" t="s">
        <v>53</v>
      </c>
      <c r="AE613" s="26">
        <v>0</v>
      </c>
      <c r="AF613" s="24">
        <v>0</v>
      </c>
      <c r="AG613" s="24" t="s">
        <v>53</v>
      </c>
      <c r="AH613" s="26">
        <v>0</v>
      </c>
      <c r="AI613" s="26">
        <v>0</v>
      </c>
      <c r="AJ613" s="24" t="s">
        <v>53</v>
      </c>
      <c r="AK613" s="26">
        <v>0</v>
      </c>
      <c r="AL613" s="26">
        <v>0</v>
      </c>
      <c r="AM613" s="25" t="s">
        <v>51</v>
      </c>
      <c r="AN613" s="24" t="s">
        <v>51</v>
      </c>
      <c r="AO613" s="25" t="s">
        <v>51</v>
      </c>
      <c r="AP613" s="24" t="s">
        <v>51</v>
      </c>
    </row>
    <row r="614" spans="1:42" s="27" customFormat="1" x14ac:dyDescent="0.25">
      <c r="A614" s="24" t="s">
        <v>2148</v>
      </c>
      <c r="B614" s="28">
        <v>44848</v>
      </c>
      <c r="C614" s="24" t="s">
        <v>807</v>
      </c>
      <c r="D614" s="24" t="s">
        <v>947</v>
      </c>
      <c r="E614" s="24" t="s">
        <v>948</v>
      </c>
      <c r="F614" s="24" t="s">
        <v>598</v>
      </c>
      <c r="G614" s="24" t="s">
        <v>49</v>
      </c>
      <c r="H614" s="24" t="s">
        <v>1116</v>
      </c>
      <c r="I614" s="26" t="s">
        <v>51</v>
      </c>
      <c r="J614" s="26" t="s">
        <v>51</v>
      </c>
      <c r="K614" s="26" t="s">
        <v>51</v>
      </c>
      <c r="L614" s="26" t="s">
        <v>51</v>
      </c>
      <c r="M614" s="26">
        <v>0</v>
      </c>
      <c r="N614" s="24" t="s">
        <v>51</v>
      </c>
      <c r="O614" s="24" t="s">
        <v>52</v>
      </c>
      <c r="P614" s="24" t="s">
        <v>51</v>
      </c>
      <c r="Q614" s="26">
        <f t="shared" si="46"/>
        <v>151.88810000000001</v>
      </c>
      <c r="R614" s="26">
        <v>0</v>
      </c>
      <c r="S614" s="26">
        <v>145.46170000000001</v>
      </c>
      <c r="T614" s="26">
        <v>0</v>
      </c>
      <c r="U614" s="24" t="s">
        <v>53</v>
      </c>
      <c r="V614" s="9">
        <f t="shared" si="43"/>
        <v>0</v>
      </c>
      <c r="W614" s="26">
        <v>5.54</v>
      </c>
      <c r="X614" s="24" t="s">
        <v>53</v>
      </c>
      <c r="Y614" s="9">
        <f t="shared" si="44"/>
        <v>0.88640000000000008</v>
      </c>
      <c r="Z614" s="26">
        <v>0</v>
      </c>
      <c r="AA614" s="24" t="s">
        <v>53</v>
      </c>
      <c r="AB614" s="26">
        <v>0</v>
      </c>
      <c r="AC614" s="26">
        <v>0</v>
      </c>
      <c r="AD614" s="24" t="s">
        <v>53</v>
      </c>
      <c r="AE614" s="26">
        <v>0</v>
      </c>
      <c r="AF614" s="24">
        <v>0</v>
      </c>
      <c r="AG614" s="24" t="s">
        <v>53</v>
      </c>
      <c r="AH614" s="26">
        <v>0</v>
      </c>
      <c r="AI614" s="26">
        <v>0</v>
      </c>
      <c r="AJ614" s="24" t="s">
        <v>53</v>
      </c>
      <c r="AK614" s="26">
        <v>0</v>
      </c>
      <c r="AL614" s="26">
        <v>0</v>
      </c>
      <c r="AM614" s="25" t="s">
        <v>51</v>
      </c>
      <c r="AN614" s="24" t="s">
        <v>51</v>
      </c>
      <c r="AO614" s="25" t="s">
        <v>51</v>
      </c>
      <c r="AP614" s="24" t="s">
        <v>51</v>
      </c>
    </row>
    <row r="615" spans="1:42" s="27" customFormat="1" x14ac:dyDescent="0.25">
      <c r="A615" s="24" t="s">
        <v>2149</v>
      </c>
      <c r="B615" s="28">
        <v>44848</v>
      </c>
      <c r="C615" s="24" t="s">
        <v>1596</v>
      </c>
      <c r="D615" s="24" t="s">
        <v>947</v>
      </c>
      <c r="E615" s="24" t="s">
        <v>1610</v>
      </c>
      <c r="F615" s="24" t="s">
        <v>1945</v>
      </c>
      <c r="G615" s="24" t="s">
        <v>49</v>
      </c>
      <c r="H615" s="24" t="s">
        <v>1954</v>
      </c>
      <c r="I615" s="26" t="s">
        <v>51</v>
      </c>
      <c r="J615" s="26" t="s">
        <v>51</v>
      </c>
      <c r="K615" s="26" t="s">
        <v>51</v>
      </c>
      <c r="L615" s="26" t="s">
        <v>51</v>
      </c>
      <c r="M615" s="26">
        <v>0</v>
      </c>
      <c r="N615" s="24" t="s">
        <v>51</v>
      </c>
      <c r="O615" s="24" t="s">
        <v>52</v>
      </c>
      <c r="P615" s="24" t="s">
        <v>51</v>
      </c>
      <c r="Q615" s="26">
        <f t="shared" si="46"/>
        <v>9318.3300280000003</v>
      </c>
      <c r="R615" s="26">
        <v>0</v>
      </c>
      <c r="S615" s="26">
        <v>6620.23</v>
      </c>
      <c r="T615" s="26">
        <v>0</v>
      </c>
      <c r="U615" s="24" t="s">
        <v>53</v>
      </c>
      <c r="V615" s="9">
        <f t="shared" si="43"/>
        <v>0</v>
      </c>
      <c r="W615" s="26">
        <v>2325.9483000000009</v>
      </c>
      <c r="X615" s="24" t="s">
        <v>54</v>
      </c>
      <c r="Y615" s="9">
        <f t="shared" si="44"/>
        <v>372.15172800000016</v>
      </c>
      <c r="Z615" s="26">
        <v>0</v>
      </c>
      <c r="AA615" s="24" t="s">
        <v>53</v>
      </c>
      <c r="AB615" s="26">
        <v>0</v>
      </c>
      <c r="AC615" s="26">
        <v>0</v>
      </c>
      <c r="AD615" s="24" t="s">
        <v>53</v>
      </c>
      <c r="AE615" s="26">
        <v>0</v>
      </c>
      <c r="AF615" s="24">
        <v>0</v>
      </c>
      <c r="AG615" s="24" t="s">
        <v>53</v>
      </c>
      <c r="AH615" s="26">
        <v>0</v>
      </c>
      <c r="AI615" s="26">
        <v>0</v>
      </c>
      <c r="AJ615" s="24" t="s">
        <v>53</v>
      </c>
      <c r="AK615" s="26">
        <v>0</v>
      </c>
      <c r="AL615" s="26">
        <v>0</v>
      </c>
      <c r="AM615" s="25" t="s">
        <v>51</v>
      </c>
      <c r="AN615" s="24" t="s">
        <v>51</v>
      </c>
      <c r="AO615" s="25" t="s">
        <v>51</v>
      </c>
      <c r="AP615" s="24" t="s">
        <v>51</v>
      </c>
    </row>
    <row r="616" spans="1:42" s="27" customFormat="1" x14ac:dyDescent="0.25">
      <c r="A616" s="24" t="s">
        <v>2150</v>
      </c>
      <c r="B616" s="28">
        <v>44848</v>
      </c>
      <c r="C616" s="24" t="s">
        <v>807</v>
      </c>
      <c r="D616" s="24" t="s">
        <v>943</v>
      </c>
      <c r="E616" s="24" t="s">
        <v>944</v>
      </c>
      <c r="F616" s="24" t="s">
        <v>1112</v>
      </c>
      <c r="G616" s="24" t="s">
        <v>49</v>
      </c>
      <c r="H616" s="24" t="s">
        <v>1113</v>
      </c>
      <c r="I616" s="26" t="s">
        <v>51</v>
      </c>
      <c r="J616" s="26" t="s">
        <v>51</v>
      </c>
      <c r="K616" s="26" t="s">
        <v>51</v>
      </c>
      <c r="L616" s="26" t="s">
        <v>51</v>
      </c>
      <c r="M616" s="26">
        <v>0</v>
      </c>
      <c r="N616" s="24" t="s">
        <v>51</v>
      </c>
      <c r="O616" s="24" t="s">
        <v>52</v>
      </c>
      <c r="P616" s="24" t="s">
        <v>51</v>
      </c>
      <c r="Q616" s="26">
        <f t="shared" si="46"/>
        <v>1656.4238000000003</v>
      </c>
      <c r="R616" s="26">
        <v>0</v>
      </c>
      <c r="S616" s="26">
        <v>1485.7269000000003</v>
      </c>
      <c r="T616" s="26">
        <v>0</v>
      </c>
      <c r="U616" s="24" t="s">
        <v>53</v>
      </c>
      <c r="V616" s="9">
        <f t="shared" si="43"/>
        <v>0</v>
      </c>
      <c r="W616" s="26">
        <v>147.1525</v>
      </c>
      <c r="X616" s="24" t="s">
        <v>53</v>
      </c>
      <c r="Y616" s="9">
        <f t="shared" si="44"/>
        <v>23.5444</v>
      </c>
      <c r="Z616" s="26">
        <v>0</v>
      </c>
      <c r="AA616" s="24" t="s">
        <v>53</v>
      </c>
      <c r="AB616" s="26">
        <v>0</v>
      </c>
      <c r="AC616" s="26">
        <v>0</v>
      </c>
      <c r="AD616" s="24" t="s">
        <v>53</v>
      </c>
      <c r="AE616" s="26">
        <v>0</v>
      </c>
      <c r="AF616" s="24">
        <v>0</v>
      </c>
      <c r="AG616" s="24" t="s">
        <v>53</v>
      </c>
      <c r="AH616" s="26">
        <v>0</v>
      </c>
      <c r="AI616" s="26">
        <v>0</v>
      </c>
      <c r="AJ616" s="24" t="s">
        <v>53</v>
      </c>
      <c r="AK616" s="26">
        <v>0</v>
      </c>
      <c r="AL616" s="26">
        <v>0</v>
      </c>
      <c r="AM616" s="25" t="s">
        <v>51</v>
      </c>
      <c r="AN616" s="24" t="s">
        <v>51</v>
      </c>
      <c r="AO616" s="25" t="s">
        <v>51</v>
      </c>
      <c r="AP616" s="24" t="s">
        <v>51</v>
      </c>
    </row>
    <row r="617" spans="1:42" s="27" customFormat="1" x14ac:dyDescent="0.25">
      <c r="A617" s="24" t="s">
        <v>2151</v>
      </c>
      <c r="B617" s="28">
        <v>44848</v>
      </c>
      <c r="C617" s="24" t="s">
        <v>1596</v>
      </c>
      <c r="D617" s="24" t="s">
        <v>943</v>
      </c>
      <c r="E617" s="24" t="s">
        <v>1620</v>
      </c>
      <c r="F617" s="24" t="s">
        <v>1598</v>
      </c>
      <c r="G617" s="24" t="s">
        <v>49</v>
      </c>
      <c r="H617" s="24" t="s">
        <v>1955</v>
      </c>
      <c r="I617" s="26" t="s">
        <v>51</v>
      </c>
      <c r="J617" s="26" t="s">
        <v>51</v>
      </c>
      <c r="K617" s="26" t="s">
        <v>51</v>
      </c>
      <c r="L617" s="26" t="s">
        <v>51</v>
      </c>
      <c r="M617" s="26">
        <v>0</v>
      </c>
      <c r="N617" s="24" t="s">
        <v>51</v>
      </c>
      <c r="O617" s="24" t="s">
        <v>1956</v>
      </c>
      <c r="P617" s="24" t="s">
        <v>1957</v>
      </c>
      <c r="Q617" s="26">
        <f t="shared" si="46"/>
        <v>43.888400000000004</v>
      </c>
      <c r="R617" s="26">
        <v>0</v>
      </c>
      <c r="S617" s="26">
        <v>4.4600000000000009</v>
      </c>
      <c r="T617" s="26">
        <v>33.99</v>
      </c>
      <c r="U617" s="24" t="s">
        <v>54</v>
      </c>
      <c r="V617" s="9">
        <f t="shared" si="43"/>
        <v>5.4384000000000006</v>
      </c>
      <c r="W617" s="26">
        <v>0</v>
      </c>
      <c r="X617" s="24" t="s">
        <v>53</v>
      </c>
      <c r="Y617" s="9">
        <f t="shared" si="44"/>
        <v>0</v>
      </c>
      <c r="Z617" s="26">
        <v>0</v>
      </c>
      <c r="AA617" s="24" t="s">
        <v>53</v>
      </c>
      <c r="AB617" s="26">
        <v>0</v>
      </c>
      <c r="AC617" s="26">
        <v>0</v>
      </c>
      <c r="AD617" s="24" t="s">
        <v>53</v>
      </c>
      <c r="AE617" s="26">
        <v>0</v>
      </c>
      <c r="AF617" s="24">
        <v>0</v>
      </c>
      <c r="AG617" s="24" t="s">
        <v>53</v>
      </c>
      <c r="AH617" s="26">
        <v>0</v>
      </c>
      <c r="AI617" s="26">
        <v>0</v>
      </c>
      <c r="AJ617" s="24" t="s">
        <v>53</v>
      </c>
      <c r="AK617" s="26">
        <v>0</v>
      </c>
      <c r="AL617" s="26">
        <v>0</v>
      </c>
      <c r="AM617" s="25" t="s">
        <v>51</v>
      </c>
      <c r="AN617" s="24" t="s">
        <v>51</v>
      </c>
      <c r="AO617" s="25" t="s">
        <v>51</v>
      </c>
      <c r="AP617" s="24" t="s">
        <v>51</v>
      </c>
    </row>
    <row r="618" spans="1:42" s="27" customFormat="1" x14ac:dyDescent="0.25">
      <c r="A618" s="24" t="s">
        <v>2152</v>
      </c>
      <c r="B618" s="28">
        <v>44848</v>
      </c>
      <c r="C618" s="24" t="s">
        <v>1596</v>
      </c>
      <c r="D618" s="24" t="s">
        <v>943</v>
      </c>
      <c r="E618" s="24" t="s">
        <v>1620</v>
      </c>
      <c r="F618" s="24" t="s">
        <v>1598</v>
      </c>
      <c r="G618" s="24" t="s">
        <v>49</v>
      </c>
      <c r="H618" s="24" t="s">
        <v>1958</v>
      </c>
      <c r="I618" s="26" t="s">
        <v>51</v>
      </c>
      <c r="J618" s="26" t="s">
        <v>51</v>
      </c>
      <c r="K618" s="26" t="s">
        <v>51</v>
      </c>
      <c r="L618" s="26" t="s">
        <v>51</v>
      </c>
      <c r="M618" s="26">
        <v>0</v>
      </c>
      <c r="N618" s="24" t="s">
        <v>51</v>
      </c>
      <c r="O618" s="24" t="s">
        <v>52</v>
      </c>
      <c r="P618" s="24" t="s">
        <v>51</v>
      </c>
      <c r="Q618" s="26">
        <f t="shared" si="46"/>
        <v>6864.788160000001</v>
      </c>
      <c r="R618" s="26">
        <v>0</v>
      </c>
      <c r="S618" s="26">
        <v>3670.4954000000021</v>
      </c>
      <c r="T618" s="26">
        <v>0</v>
      </c>
      <c r="U618" s="24" t="s">
        <v>53</v>
      </c>
      <c r="V618" s="9">
        <f t="shared" si="43"/>
        <v>0</v>
      </c>
      <c r="W618" s="26">
        <v>2733.5810000000001</v>
      </c>
      <c r="X618" s="24" t="s">
        <v>54</v>
      </c>
      <c r="Y618" s="9">
        <f t="shared" si="44"/>
        <v>437.37296000000003</v>
      </c>
      <c r="Z618" s="26">
        <v>0</v>
      </c>
      <c r="AA618" s="24" t="s">
        <v>53</v>
      </c>
      <c r="AB618" s="26">
        <v>0</v>
      </c>
      <c r="AC618" s="26">
        <v>21.61</v>
      </c>
      <c r="AD618" s="24" t="s">
        <v>82</v>
      </c>
      <c r="AE618" s="26">
        <v>1.7287999999999999</v>
      </c>
      <c r="AF618" s="24">
        <v>0</v>
      </c>
      <c r="AG618" s="24" t="s">
        <v>53</v>
      </c>
      <c r="AH618" s="26">
        <v>0</v>
      </c>
      <c r="AI618" s="26">
        <v>0</v>
      </c>
      <c r="AJ618" s="24" t="s">
        <v>53</v>
      </c>
      <c r="AK618" s="26">
        <v>0</v>
      </c>
      <c r="AL618" s="26">
        <v>0</v>
      </c>
      <c r="AM618" s="25" t="s">
        <v>51</v>
      </c>
      <c r="AN618" s="24" t="s">
        <v>51</v>
      </c>
      <c r="AO618" s="25" t="s">
        <v>51</v>
      </c>
      <c r="AP618" s="24" t="s">
        <v>51</v>
      </c>
    </row>
    <row r="619" spans="1:42" s="27" customFormat="1" x14ac:dyDescent="0.25">
      <c r="A619" s="24" t="s">
        <v>2153</v>
      </c>
      <c r="B619" s="28">
        <v>44848</v>
      </c>
      <c r="C619" s="24" t="s">
        <v>1596</v>
      </c>
      <c r="D619" s="24" t="s">
        <v>943</v>
      </c>
      <c r="E619" s="24" t="s">
        <v>1620</v>
      </c>
      <c r="F619" s="24" t="s">
        <v>1598</v>
      </c>
      <c r="G619" s="24" t="s">
        <v>49</v>
      </c>
      <c r="H619" s="24" t="s">
        <v>1959</v>
      </c>
      <c r="I619" s="26" t="s">
        <v>51</v>
      </c>
      <c r="J619" s="26" t="s">
        <v>51</v>
      </c>
      <c r="K619" s="26" t="s">
        <v>51</v>
      </c>
      <c r="L619" s="26" t="s">
        <v>51</v>
      </c>
      <c r="M619" s="26">
        <v>0</v>
      </c>
      <c r="N619" s="24" t="s">
        <v>51</v>
      </c>
      <c r="O619" s="24" t="s">
        <v>52</v>
      </c>
      <c r="P619" s="24" t="s">
        <v>51</v>
      </c>
      <c r="Q619" s="26">
        <f t="shared" si="46"/>
        <v>153.2336</v>
      </c>
      <c r="R619" s="26">
        <v>0</v>
      </c>
      <c r="S619" s="26">
        <v>72.08</v>
      </c>
      <c r="T619" s="26">
        <v>0</v>
      </c>
      <c r="U619" s="24" t="s">
        <v>53</v>
      </c>
      <c r="V619" s="9">
        <f t="shared" si="43"/>
        <v>0</v>
      </c>
      <c r="W619" s="26">
        <v>69.959999999999994</v>
      </c>
      <c r="X619" s="24" t="s">
        <v>54</v>
      </c>
      <c r="Y619" s="9">
        <f t="shared" si="44"/>
        <v>11.1936</v>
      </c>
      <c r="Z619" s="26">
        <v>0</v>
      </c>
      <c r="AA619" s="24" t="s">
        <v>53</v>
      </c>
      <c r="AB619" s="26">
        <v>0</v>
      </c>
      <c r="AC619" s="26">
        <v>0</v>
      </c>
      <c r="AD619" s="24" t="s">
        <v>53</v>
      </c>
      <c r="AE619" s="26">
        <v>0</v>
      </c>
      <c r="AF619" s="24">
        <v>0</v>
      </c>
      <c r="AG619" s="24" t="s">
        <v>53</v>
      </c>
      <c r="AH619" s="26">
        <v>0</v>
      </c>
      <c r="AI619" s="26">
        <v>0</v>
      </c>
      <c r="AJ619" s="24" t="s">
        <v>53</v>
      </c>
      <c r="AK619" s="26">
        <v>0</v>
      </c>
      <c r="AL619" s="26">
        <v>0</v>
      </c>
      <c r="AM619" s="25" t="s">
        <v>51</v>
      </c>
      <c r="AN619" s="24" t="s">
        <v>51</v>
      </c>
      <c r="AO619" s="25" t="s">
        <v>51</v>
      </c>
      <c r="AP619" s="24" t="s">
        <v>51</v>
      </c>
    </row>
    <row r="620" spans="1:42" s="1" customFormat="1" x14ac:dyDescent="0.25">
      <c r="A620" s="24" t="s">
        <v>2154</v>
      </c>
      <c r="B620" s="2">
        <v>44848</v>
      </c>
      <c r="C620" s="3" t="s">
        <v>807</v>
      </c>
      <c r="D620" s="3" t="s">
        <v>237</v>
      </c>
      <c r="E620" s="3" t="s">
        <v>238</v>
      </c>
      <c r="F620" s="3" t="s">
        <v>700</v>
      </c>
      <c r="G620" s="3" t="s">
        <v>49</v>
      </c>
      <c r="H620" s="3" t="s">
        <v>698</v>
      </c>
      <c r="I620" s="9" t="s">
        <v>51</v>
      </c>
      <c r="J620" s="9" t="s">
        <v>51</v>
      </c>
      <c r="K620" s="9" t="s">
        <v>51</v>
      </c>
      <c r="L620" s="9" t="s">
        <v>51</v>
      </c>
      <c r="M620" s="9">
        <v>0</v>
      </c>
      <c r="N620" s="3" t="s">
        <v>51</v>
      </c>
      <c r="O620" s="3" t="s">
        <v>52</v>
      </c>
      <c r="P620" s="3" t="s">
        <v>51</v>
      </c>
      <c r="Q620" s="9">
        <v>589.29429999999991</v>
      </c>
      <c r="R620" s="9">
        <v>0</v>
      </c>
      <c r="S620" s="9">
        <v>437.55239999999992</v>
      </c>
      <c r="T620" s="9">
        <v>0</v>
      </c>
      <c r="U620" s="3" t="s">
        <v>53</v>
      </c>
      <c r="V620" s="9">
        <f t="shared" si="43"/>
        <v>0</v>
      </c>
      <c r="W620" s="9">
        <v>130.81200000000001</v>
      </c>
      <c r="X620" s="3" t="s">
        <v>53</v>
      </c>
      <c r="Y620" s="9">
        <f t="shared" si="44"/>
        <v>20.929920000000003</v>
      </c>
      <c r="Z620" s="9">
        <v>0</v>
      </c>
      <c r="AA620" s="3" t="s">
        <v>53</v>
      </c>
      <c r="AB620" s="9">
        <v>0</v>
      </c>
      <c r="AC620" s="9">
        <v>0</v>
      </c>
      <c r="AD620" s="3" t="s">
        <v>53</v>
      </c>
      <c r="AE620" s="9">
        <v>0</v>
      </c>
      <c r="AF620" s="3">
        <v>0</v>
      </c>
      <c r="AG620" s="3" t="s">
        <v>53</v>
      </c>
      <c r="AH620" s="9">
        <v>0</v>
      </c>
      <c r="AI620" s="9">
        <v>0</v>
      </c>
      <c r="AJ620" s="3" t="s">
        <v>53</v>
      </c>
      <c r="AK620" s="9">
        <v>0</v>
      </c>
      <c r="AL620" s="9">
        <v>0</v>
      </c>
      <c r="AM620" s="18" t="s">
        <v>51</v>
      </c>
      <c r="AN620" s="3" t="s">
        <v>51</v>
      </c>
      <c r="AO620" s="18" t="s">
        <v>51</v>
      </c>
      <c r="AP620" s="3" t="s">
        <v>51</v>
      </c>
    </row>
    <row r="621" spans="1:42" s="1" customFormat="1" x14ac:dyDescent="0.25">
      <c r="A621" s="24" t="s">
        <v>2155</v>
      </c>
      <c r="B621" s="2">
        <v>44848</v>
      </c>
      <c r="C621" s="3" t="s">
        <v>807</v>
      </c>
      <c r="D621" s="3" t="s">
        <v>237</v>
      </c>
      <c r="E621" s="3" t="s">
        <v>238</v>
      </c>
      <c r="F621" s="3" t="s">
        <v>700</v>
      </c>
      <c r="G621" s="3" t="s">
        <v>49</v>
      </c>
      <c r="H621" s="3" t="s">
        <v>701</v>
      </c>
      <c r="I621" s="9" t="s">
        <v>51</v>
      </c>
      <c r="J621" s="9" t="s">
        <v>51</v>
      </c>
      <c r="K621" s="9" t="s">
        <v>51</v>
      </c>
      <c r="L621" s="9" t="s">
        <v>51</v>
      </c>
      <c r="M621" s="9">
        <v>0</v>
      </c>
      <c r="N621" s="3" t="s">
        <v>51</v>
      </c>
      <c r="O621" s="3" t="s">
        <v>702</v>
      </c>
      <c r="P621" s="3" t="s">
        <v>703</v>
      </c>
      <c r="Q621" s="9">
        <v>50.19</v>
      </c>
      <c r="R621" s="9">
        <v>0</v>
      </c>
      <c r="S621" s="9">
        <v>50.19</v>
      </c>
      <c r="T621" s="9">
        <v>0</v>
      </c>
      <c r="U621" s="3" t="s">
        <v>53</v>
      </c>
      <c r="V621" s="9">
        <f t="shared" si="43"/>
        <v>0</v>
      </c>
      <c r="W621" s="9">
        <v>0</v>
      </c>
      <c r="X621" s="3" t="s">
        <v>53</v>
      </c>
      <c r="Y621" s="9">
        <f t="shared" si="44"/>
        <v>0</v>
      </c>
      <c r="Z621" s="9">
        <v>0</v>
      </c>
      <c r="AA621" s="3" t="s">
        <v>53</v>
      </c>
      <c r="AB621" s="9">
        <v>0</v>
      </c>
      <c r="AC621" s="9">
        <v>0</v>
      </c>
      <c r="AD621" s="3" t="s">
        <v>53</v>
      </c>
      <c r="AE621" s="9">
        <v>0</v>
      </c>
      <c r="AF621" s="3">
        <v>0</v>
      </c>
      <c r="AG621" s="3" t="s">
        <v>53</v>
      </c>
      <c r="AH621" s="9">
        <v>0</v>
      </c>
      <c r="AI621" s="9">
        <v>0</v>
      </c>
      <c r="AJ621" s="3" t="s">
        <v>53</v>
      </c>
      <c r="AK621" s="9">
        <v>0</v>
      </c>
      <c r="AL621" s="9">
        <v>0</v>
      </c>
      <c r="AM621" s="18" t="s">
        <v>51</v>
      </c>
      <c r="AN621" s="3" t="s">
        <v>51</v>
      </c>
      <c r="AO621" s="18" t="s">
        <v>51</v>
      </c>
      <c r="AP621" s="3" t="s">
        <v>51</v>
      </c>
    </row>
    <row r="622" spans="1:42" s="1" customFormat="1" x14ac:dyDescent="0.25">
      <c r="A622" s="24" t="s">
        <v>2156</v>
      </c>
      <c r="B622" s="2">
        <v>44848</v>
      </c>
      <c r="C622" s="3" t="s">
        <v>807</v>
      </c>
      <c r="D622" s="3" t="s">
        <v>237</v>
      </c>
      <c r="E622" s="3" t="s">
        <v>238</v>
      </c>
      <c r="F622" s="3" t="s">
        <v>700</v>
      </c>
      <c r="G622" s="3" t="s">
        <v>49</v>
      </c>
      <c r="H622" s="3" t="s">
        <v>705</v>
      </c>
      <c r="I622" s="9" t="s">
        <v>51</v>
      </c>
      <c r="J622" s="9" t="s">
        <v>51</v>
      </c>
      <c r="K622" s="9" t="s">
        <v>51</v>
      </c>
      <c r="L622" s="9" t="s">
        <v>51</v>
      </c>
      <c r="M622" s="9">
        <v>0</v>
      </c>
      <c r="N622" s="3" t="s">
        <v>51</v>
      </c>
      <c r="O622" s="3" t="s">
        <v>52</v>
      </c>
      <c r="P622" s="3" t="s">
        <v>51</v>
      </c>
      <c r="Q622" s="9">
        <v>4066.166999999999</v>
      </c>
      <c r="R622" s="9">
        <v>0</v>
      </c>
      <c r="S622" s="9">
        <v>3129.5826499999998</v>
      </c>
      <c r="T622" s="9">
        <v>0</v>
      </c>
      <c r="U622" s="3" t="s">
        <v>53</v>
      </c>
      <c r="V622" s="9">
        <f t="shared" si="43"/>
        <v>0</v>
      </c>
      <c r="W622" s="9">
        <v>807.40035</v>
      </c>
      <c r="X622" s="3" t="s">
        <v>54</v>
      </c>
      <c r="Y622" s="9">
        <f t="shared" si="44"/>
        <v>129.184056</v>
      </c>
      <c r="Z622" s="9">
        <v>0</v>
      </c>
      <c r="AA622" s="3" t="s">
        <v>53</v>
      </c>
      <c r="AB622" s="9">
        <v>0</v>
      </c>
      <c r="AC622" s="9">
        <v>0</v>
      </c>
      <c r="AD622" s="3" t="s">
        <v>53</v>
      </c>
      <c r="AE622" s="9">
        <v>0</v>
      </c>
      <c r="AF622" s="3">
        <v>0</v>
      </c>
      <c r="AG622" s="3" t="s">
        <v>53</v>
      </c>
      <c r="AH622" s="9">
        <v>0</v>
      </c>
      <c r="AI622" s="9">
        <v>0</v>
      </c>
      <c r="AJ622" s="3" t="s">
        <v>53</v>
      </c>
      <c r="AK622" s="9">
        <v>0</v>
      </c>
      <c r="AL622" s="9">
        <v>0</v>
      </c>
      <c r="AM622" s="18" t="s">
        <v>51</v>
      </c>
      <c r="AN622" s="3" t="s">
        <v>51</v>
      </c>
      <c r="AO622" s="18" t="s">
        <v>51</v>
      </c>
      <c r="AP622" s="3" t="s">
        <v>51</v>
      </c>
    </row>
    <row r="623" spans="1:42" s="1" customFormat="1" x14ac:dyDescent="0.25">
      <c r="A623" s="24" t="s">
        <v>2157</v>
      </c>
      <c r="B623" s="2">
        <v>44848</v>
      </c>
      <c r="C623" s="3" t="s">
        <v>807</v>
      </c>
      <c r="D623" s="3" t="s">
        <v>832</v>
      </c>
      <c r="E623" s="3" t="s">
        <v>151</v>
      </c>
      <c r="F623" s="3" t="s">
        <v>711</v>
      </c>
      <c r="G623" s="3" t="s">
        <v>49</v>
      </c>
      <c r="H623" s="3" t="s">
        <v>707</v>
      </c>
      <c r="I623" s="9" t="s">
        <v>51</v>
      </c>
      <c r="J623" s="9" t="s">
        <v>51</v>
      </c>
      <c r="K623" s="9" t="s">
        <v>51</v>
      </c>
      <c r="L623" s="9" t="s">
        <v>51</v>
      </c>
      <c r="M623" s="9">
        <v>0</v>
      </c>
      <c r="N623" s="3" t="s">
        <v>51</v>
      </c>
      <c r="O623" s="3" t="s">
        <v>52</v>
      </c>
      <c r="P623" s="3" t="s">
        <v>51</v>
      </c>
      <c r="Q623" s="9">
        <v>5660.3386</v>
      </c>
      <c r="R623" s="9">
        <v>0</v>
      </c>
      <c r="S623" s="9">
        <v>4526.4382500000011</v>
      </c>
      <c r="T623" s="9">
        <v>0</v>
      </c>
      <c r="U623" s="3" t="s">
        <v>53</v>
      </c>
      <c r="V623" s="9">
        <f t="shared" si="43"/>
        <v>0</v>
      </c>
      <c r="W623" s="9">
        <v>977.50024999999994</v>
      </c>
      <c r="X623" s="3" t="s">
        <v>54</v>
      </c>
      <c r="Y623" s="9">
        <f t="shared" si="44"/>
        <v>156.40003999999999</v>
      </c>
      <c r="Z623" s="9">
        <v>0</v>
      </c>
      <c r="AA623" s="3" t="s">
        <v>53</v>
      </c>
      <c r="AB623" s="9">
        <v>0</v>
      </c>
      <c r="AC623" s="9">
        <v>0</v>
      </c>
      <c r="AD623" s="3" t="s">
        <v>53</v>
      </c>
      <c r="AE623" s="9">
        <v>0</v>
      </c>
      <c r="AF623" s="3">
        <v>0</v>
      </c>
      <c r="AG623" s="3" t="s">
        <v>53</v>
      </c>
      <c r="AH623" s="9">
        <v>0</v>
      </c>
      <c r="AI623" s="9">
        <v>0</v>
      </c>
      <c r="AJ623" s="3" t="s">
        <v>53</v>
      </c>
      <c r="AK623" s="9">
        <v>0</v>
      </c>
      <c r="AL623" s="9">
        <v>0</v>
      </c>
      <c r="AM623" s="18" t="s">
        <v>51</v>
      </c>
      <c r="AN623" s="3" t="s">
        <v>51</v>
      </c>
      <c r="AO623" s="18" t="s">
        <v>51</v>
      </c>
      <c r="AP623" s="3" t="s">
        <v>51</v>
      </c>
    </row>
    <row r="624" spans="1:42" s="27" customFormat="1" x14ac:dyDescent="0.25">
      <c r="A624" s="24" t="s">
        <v>2158</v>
      </c>
      <c r="B624" s="28">
        <v>44848</v>
      </c>
      <c r="C624" s="24" t="s">
        <v>1596</v>
      </c>
      <c r="D624" s="24" t="s">
        <v>832</v>
      </c>
      <c r="E624" s="24" t="s">
        <v>1627</v>
      </c>
      <c r="F624" s="24" t="s">
        <v>1960</v>
      </c>
      <c r="G624" s="24" t="s">
        <v>49</v>
      </c>
      <c r="H624" s="24" t="s">
        <v>1961</v>
      </c>
      <c r="I624" s="26" t="s">
        <v>51</v>
      </c>
      <c r="J624" s="26" t="s">
        <v>51</v>
      </c>
      <c r="K624" s="26" t="s">
        <v>51</v>
      </c>
      <c r="L624" s="26" t="s">
        <v>51</v>
      </c>
      <c r="M624" s="26">
        <v>0</v>
      </c>
      <c r="N624" s="24" t="s">
        <v>51</v>
      </c>
      <c r="O624" s="24" t="s">
        <v>52</v>
      </c>
      <c r="P624" s="24" t="s">
        <v>51</v>
      </c>
      <c r="Q624" s="26">
        <f>+S624+T624+V624+W624+Y624+Z624+AB624+AC624+AE624</f>
        <v>225.60760000000002</v>
      </c>
      <c r="R624" s="26">
        <v>0</v>
      </c>
      <c r="S624" s="26">
        <v>137.61000000000001</v>
      </c>
      <c r="T624" s="26">
        <v>0</v>
      </c>
      <c r="U624" s="24" t="s">
        <v>53</v>
      </c>
      <c r="V624" s="9">
        <f t="shared" si="43"/>
        <v>0</v>
      </c>
      <c r="W624" s="26">
        <v>75.86</v>
      </c>
      <c r="X624" s="24" t="s">
        <v>54</v>
      </c>
      <c r="Y624" s="9">
        <f t="shared" si="44"/>
        <v>12.137600000000001</v>
      </c>
      <c r="Z624" s="26">
        <v>0</v>
      </c>
      <c r="AA624" s="24" t="s">
        <v>53</v>
      </c>
      <c r="AB624" s="26">
        <v>0</v>
      </c>
      <c r="AC624" s="26">
        <v>0</v>
      </c>
      <c r="AD624" s="24" t="s">
        <v>53</v>
      </c>
      <c r="AE624" s="26">
        <v>0</v>
      </c>
      <c r="AF624" s="24">
        <v>0</v>
      </c>
      <c r="AG624" s="24" t="s">
        <v>53</v>
      </c>
      <c r="AH624" s="26">
        <v>0</v>
      </c>
      <c r="AI624" s="26">
        <v>0</v>
      </c>
      <c r="AJ624" s="24" t="s">
        <v>53</v>
      </c>
      <c r="AK624" s="26">
        <v>0</v>
      </c>
      <c r="AL624" s="26">
        <v>0</v>
      </c>
      <c r="AM624" s="25" t="s">
        <v>51</v>
      </c>
      <c r="AN624" s="24" t="s">
        <v>51</v>
      </c>
      <c r="AO624" s="25" t="s">
        <v>51</v>
      </c>
      <c r="AP624" s="24" t="s">
        <v>51</v>
      </c>
    </row>
    <row r="625" spans="1:43" s="1" customFormat="1" x14ac:dyDescent="0.25">
      <c r="A625" s="24" t="s">
        <v>2159</v>
      </c>
      <c r="B625" s="2">
        <v>44848</v>
      </c>
      <c r="C625" s="3" t="s">
        <v>807</v>
      </c>
      <c r="D625" s="3" t="s">
        <v>833</v>
      </c>
      <c r="E625" s="3" t="s">
        <v>201</v>
      </c>
      <c r="F625" s="3" t="s">
        <v>711</v>
      </c>
      <c r="G625" s="3" t="s">
        <v>49</v>
      </c>
      <c r="H625" s="3" t="s">
        <v>709</v>
      </c>
      <c r="I625" s="9" t="s">
        <v>51</v>
      </c>
      <c r="J625" s="9" t="s">
        <v>51</v>
      </c>
      <c r="K625" s="9" t="s">
        <v>51</v>
      </c>
      <c r="L625" s="9" t="s">
        <v>51</v>
      </c>
      <c r="M625" s="9">
        <v>0</v>
      </c>
      <c r="N625" s="3" t="s">
        <v>51</v>
      </c>
      <c r="O625" s="3" t="s">
        <v>52</v>
      </c>
      <c r="P625" s="3" t="s">
        <v>51</v>
      </c>
      <c r="Q625" s="9">
        <v>232.67065000000002</v>
      </c>
      <c r="R625" s="9">
        <v>0</v>
      </c>
      <c r="S625" s="9">
        <v>190.09864999999996</v>
      </c>
      <c r="T625" s="9">
        <v>0</v>
      </c>
      <c r="U625" s="3" t="s">
        <v>53</v>
      </c>
      <c r="V625" s="9">
        <f t="shared" si="43"/>
        <v>0</v>
      </c>
      <c r="W625" s="9">
        <v>36.700000000000003</v>
      </c>
      <c r="X625" s="3" t="s">
        <v>53</v>
      </c>
      <c r="Y625" s="9">
        <f t="shared" si="44"/>
        <v>5.8720000000000008</v>
      </c>
      <c r="Z625" s="9">
        <v>0</v>
      </c>
      <c r="AA625" s="3" t="s">
        <v>53</v>
      </c>
      <c r="AB625" s="9">
        <v>0</v>
      </c>
      <c r="AC625" s="9">
        <v>0</v>
      </c>
      <c r="AD625" s="3" t="s">
        <v>53</v>
      </c>
      <c r="AE625" s="9">
        <v>0</v>
      </c>
      <c r="AF625" s="3">
        <v>0</v>
      </c>
      <c r="AG625" s="3" t="s">
        <v>53</v>
      </c>
      <c r="AH625" s="9">
        <v>0</v>
      </c>
      <c r="AI625" s="9">
        <v>0</v>
      </c>
      <c r="AJ625" s="3" t="s">
        <v>53</v>
      </c>
      <c r="AK625" s="9">
        <v>0</v>
      </c>
      <c r="AL625" s="9">
        <v>0</v>
      </c>
      <c r="AM625" s="18" t="s">
        <v>51</v>
      </c>
      <c r="AN625" s="3" t="s">
        <v>51</v>
      </c>
      <c r="AO625" s="18" t="s">
        <v>51</v>
      </c>
      <c r="AP625" s="3" t="s">
        <v>51</v>
      </c>
    </row>
    <row r="626" spans="1:43" s="1" customFormat="1" x14ac:dyDescent="0.25">
      <c r="A626" s="24" t="s">
        <v>2160</v>
      </c>
      <c r="B626" s="2">
        <v>44848</v>
      </c>
      <c r="C626" s="3" t="s">
        <v>807</v>
      </c>
      <c r="D626" s="3" t="s">
        <v>833</v>
      </c>
      <c r="E626" s="3" t="s">
        <v>201</v>
      </c>
      <c r="F626" s="3" t="s">
        <v>711</v>
      </c>
      <c r="G626" s="3" t="s">
        <v>49</v>
      </c>
      <c r="H626" s="3" t="s">
        <v>712</v>
      </c>
      <c r="I626" s="9" t="s">
        <v>51</v>
      </c>
      <c r="J626" s="9" t="s">
        <v>51</v>
      </c>
      <c r="K626" s="9" t="s">
        <v>51</v>
      </c>
      <c r="L626" s="9" t="s">
        <v>51</v>
      </c>
      <c r="M626" s="9">
        <v>0</v>
      </c>
      <c r="N626" s="3" t="s">
        <v>51</v>
      </c>
      <c r="O626" s="3" t="s">
        <v>527</v>
      </c>
      <c r="P626" s="3" t="s">
        <v>528</v>
      </c>
      <c r="Q626" s="9">
        <v>59.15</v>
      </c>
      <c r="R626" s="9">
        <v>0</v>
      </c>
      <c r="S626" s="9">
        <v>59.15</v>
      </c>
      <c r="T626" s="9">
        <v>0</v>
      </c>
      <c r="U626" s="3" t="s">
        <v>53</v>
      </c>
      <c r="V626" s="9">
        <f t="shared" si="43"/>
        <v>0</v>
      </c>
      <c r="W626" s="9">
        <v>0</v>
      </c>
      <c r="X626" s="3" t="s">
        <v>53</v>
      </c>
      <c r="Y626" s="9">
        <f t="shared" si="44"/>
        <v>0</v>
      </c>
      <c r="Z626" s="9">
        <v>0</v>
      </c>
      <c r="AA626" s="3" t="s">
        <v>53</v>
      </c>
      <c r="AB626" s="9">
        <v>0</v>
      </c>
      <c r="AC626" s="9">
        <v>0</v>
      </c>
      <c r="AD626" s="3" t="s">
        <v>53</v>
      </c>
      <c r="AE626" s="9">
        <v>0</v>
      </c>
      <c r="AF626" s="3">
        <v>0</v>
      </c>
      <c r="AG626" s="3" t="s">
        <v>53</v>
      </c>
      <c r="AH626" s="9">
        <v>0</v>
      </c>
      <c r="AI626" s="9">
        <v>0</v>
      </c>
      <c r="AJ626" s="3" t="s">
        <v>53</v>
      </c>
      <c r="AK626" s="9">
        <v>0</v>
      </c>
      <c r="AL626" s="9">
        <v>0</v>
      </c>
      <c r="AM626" s="18" t="s">
        <v>51</v>
      </c>
      <c r="AN626" s="3" t="s">
        <v>51</v>
      </c>
      <c r="AO626" s="18" t="s">
        <v>51</v>
      </c>
      <c r="AP626" s="3" t="s">
        <v>51</v>
      </c>
    </row>
    <row r="627" spans="1:43" s="1" customFormat="1" x14ac:dyDescent="0.25">
      <c r="A627" s="24" t="s">
        <v>2161</v>
      </c>
      <c r="B627" s="2">
        <v>44848</v>
      </c>
      <c r="C627" s="3" t="s">
        <v>807</v>
      </c>
      <c r="D627" s="3" t="s">
        <v>833</v>
      </c>
      <c r="E627" s="3" t="s">
        <v>201</v>
      </c>
      <c r="F627" s="3" t="s">
        <v>711</v>
      </c>
      <c r="G627" s="3" t="s">
        <v>49</v>
      </c>
      <c r="H627" s="3" t="s">
        <v>714</v>
      </c>
      <c r="I627" s="9" t="s">
        <v>51</v>
      </c>
      <c r="J627" s="9" t="s">
        <v>51</v>
      </c>
      <c r="K627" s="9" t="s">
        <v>51</v>
      </c>
      <c r="L627" s="9" t="s">
        <v>51</v>
      </c>
      <c r="M627" s="9">
        <v>0</v>
      </c>
      <c r="N627" s="3" t="s">
        <v>51</v>
      </c>
      <c r="O627" s="3" t="s">
        <v>52</v>
      </c>
      <c r="P627" s="3" t="s">
        <v>51</v>
      </c>
      <c r="Q627" s="9">
        <v>2821.4517999999998</v>
      </c>
      <c r="R627" s="9">
        <v>0</v>
      </c>
      <c r="S627" s="9">
        <v>2190.5550499999999</v>
      </c>
      <c r="T627" s="9">
        <v>0</v>
      </c>
      <c r="U627" s="3" t="s">
        <v>53</v>
      </c>
      <c r="V627" s="9">
        <f t="shared" si="43"/>
        <v>0</v>
      </c>
      <c r="W627" s="9">
        <v>543.87654999999995</v>
      </c>
      <c r="X627" s="3" t="s">
        <v>53</v>
      </c>
      <c r="Y627" s="9">
        <f t="shared" si="44"/>
        <v>87.020247999999995</v>
      </c>
      <c r="Z627" s="9">
        <v>0</v>
      </c>
      <c r="AA627" s="3" t="s">
        <v>53</v>
      </c>
      <c r="AB627" s="9">
        <v>0</v>
      </c>
      <c r="AC627" s="9">
        <v>0</v>
      </c>
      <c r="AD627" s="3" t="s">
        <v>53</v>
      </c>
      <c r="AE627" s="9">
        <v>0</v>
      </c>
      <c r="AF627" s="3">
        <v>0</v>
      </c>
      <c r="AG627" s="3" t="s">
        <v>53</v>
      </c>
      <c r="AH627" s="9">
        <v>0</v>
      </c>
      <c r="AI627" s="9">
        <v>0</v>
      </c>
      <c r="AJ627" s="3" t="s">
        <v>53</v>
      </c>
      <c r="AK627" s="9">
        <v>0</v>
      </c>
      <c r="AL627" s="9">
        <v>0</v>
      </c>
      <c r="AM627" s="18" t="s">
        <v>51</v>
      </c>
      <c r="AN627" s="3" t="s">
        <v>51</v>
      </c>
      <c r="AO627" s="18" t="s">
        <v>51</v>
      </c>
      <c r="AP627" s="3" t="s">
        <v>51</v>
      </c>
    </row>
    <row r="628" spans="1:43" s="1" customFormat="1" x14ac:dyDescent="0.25">
      <c r="A628" s="24" t="s">
        <v>2162</v>
      </c>
      <c r="B628" s="2">
        <v>44848</v>
      </c>
      <c r="C628" s="3" t="s">
        <v>807</v>
      </c>
      <c r="D628" s="3" t="s">
        <v>834</v>
      </c>
      <c r="E628" s="3" t="s">
        <v>80</v>
      </c>
      <c r="F628" s="3" t="s">
        <v>668</v>
      </c>
      <c r="G628" s="3" t="s">
        <v>49</v>
      </c>
      <c r="H628" s="3" t="s">
        <v>666</v>
      </c>
      <c r="I628" s="9" t="s">
        <v>51</v>
      </c>
      <c r="J628" s="9" t="s">
        <v>51</v>
      </c>
      <c r="K628" s="9" t="s">
        <v>51</v>
      </c>
      <c r="L628" s="9" t="s">
        <v>51</v>
      </c>
      <c r="M628" s="9">
        <v>0</v>
      </c>
      <c r="N628" s="3" t="s">
        <v>51</v>
      </c>
      <c r="O628" s="3" t="s">
        <v>52</v>
      </c>
      <c r="P628" s="3" t="s">
        <v>51</v>
      </c>
      <c r="Q628" s="9">
        <v>12966.739999999996</v>
      </c>
      <c r="R628" s="9">
        <v>0</v>
      </c>
      <c r="S628" s="9">
        <v>9572.7405999999955</v>
      </c>
      <c r="T628" s="9">
        <v>0</v>
      </c>
      <c r="U628" s="3" t="s">
        <v>53</v>
      </c>
      <c r="V628" s="9">
        <f t="shared" si="43"/>
        <v>0</v>
      </c>
      <c r="W628" s="9">
        <v>2925.8616000000002</v>
      </c>
      <c r="X628" s="3" t="s">
        <v>54</v>
      </c>
      <c r="Y628" s="9">
        <f t="shared" si="44"/>
        <v>468.13785600000006</v>
      </c>
      <c r="Z628" s="9">
        <v>0</v>
      </c>
      <c r="AA628" s="3" t="s">
        <v>53</v>
      </c>
      <c r="AB628" s="9">
        <v>0</v>
      </c>
      <c r="AC628" s="9">
        <v>0</v>
      </c>
      <c r="AD628" s="3" t="s">
        <v>53</v>
      </c>
      <c r="AE628" s="9">
        <v>0</v>
      </c>
      <c r="AF628" s="3">
        <v>0</v>
      </c>
      <c r="AG628" s="3" t="s">
        <v>53</v>
      </c>
      <c r="AH628" s="9">
        <v>0</v>
      </c>
      <c r="AI628" s="9">
        <v>0</v>
      </c>
      <c r="AJ628" s="3" t="s">
        <v>53</v>
      </c>
      <c r="AK628" s="9">
        <v>0</v>
      </c>
      <c r="AL628" s="9">
        <v>0</v>
      </c>
      <c r="AM628" s="18" t="s">
        <v>51</v>
      </c>
      <c r="AN628" s="3" t="s">
        <v>51</v>
      </c>
      <c r="AO628" s="18" t="s">
        <v>51</v>
      </c>
      <c r="AP628" s="3" t="s">
        <v>51</v>
      </c>
    </row>
    <row r="629" spans="1:43" s="1" customFormat="1" x14ac:dyDescent="0.25">
      <c r="A629" s="24" t="s">
        <v>2163</v>
      </c>
      <c r="B629" s="2">
        <v>44848</v>
      </c>
      <c r="C629" s="3" t="s">
        <v>807</v>
      </c>
      <c r="D629" s="3" t="s">
        <v>834</v>
      </c>
      <c r="E629" s="3" t="s">
        <v>80</v>
      </c>
      <c r="F629" s="3" t="s">
        <v>668</v>
      </c>
      <c r="G629" s="3" t="s">
        <v>63</v>
      </c>
      <c r="H629" s="3" t="s">
        <v>51</v>
      </c>
      <c r="I629" s="9" t="s">
        <v>669</v>
      </c>
      <c r="J629" s="9" t="s">
        <v>51</v>
      </c>
      <c r="K629" s="9" t="s">
        <v>670</v>
      </c>
      <c r="L629" s="9" t="s">
        <v>606</v>
      </c>
      <c r="M629" s="9">
        <v>10.89</v>
      </c>
      <c r="N629" s="3" t="s">
        <v>66</v>
      </c>
      <c r="O629" s="3" t="s">
        <v>671</v>
      </c>
      <c r="P629" s="3" t="s">
        <v>672</v>
      </c>
      <c r="Q629" s="9">
        <v>-10.89</v>
      </c>
      <c r="R629" s="9">
        <v>0</v>
      </c>
      <c r="S629" s="9">
        <v>-10.89</v>
      </c>
      <c r="T629" s="9">
        <v>0</v>
      </c>
      <c r="U629" s="3" t="s">
        <v>53</v>
      </c>
      <c r="V629" s="9">
        <f t="shared" si="43"/>
        <v>0</v>
      </c>
      <c r="W629" s="9">
        <v>0</v>
      </c>
      <c r="X629" s="3" t="s">
        <v>53</v>
      </c>
      <c r="Y629" s="9">
        <f t="shared" si="44"/>
        <v>0</v>
      </c>
      <c r="Z629" s="9">
        <v>0</v>
      </c>
      <c r="AA629" s="3" t="s">
        <v>53</v>
      </c>
      <c r="AB629" s="9">
        <v>0</v>
      </c>
      <c r="AC629" s="9">
        <v>0</v>
      </c>
      <c r="AD629" s="3" t="s">
        <v>53</v>
      </c>
      <c r="AE629" s="9">
        <v>0</v>
      </c>
      <c r="AF629" s="3">
        <v>0</v>
      </c>
      <c r="AG629" s="3" t="s">
        <v>53</v>
      </c>
      <c r="AH629" s="9">
        <v>0</v>
      </c>
      <c r="AI629" s="9">
        <v>0</v>
      </c>
      <c r="AJ629" s="3" t="s">
        <v>53</v>
      </c>
      <c r="AK629" s="9">
        <v>0</v>
      </c>
      <c r="AL629" s="9">
        <v>0</v>
      </c>
      <c r="AM629" s="18" t="s">
        <v>51</v>
      </c>
      <c r="AN629" s="3" t="s">
        <v>51</v>
      </c>
      <c r="AO629" s="18" t="s">
        <v>51</v>
      </c>
      <c r="AP629" s="3" t="s">
        <v>51</v>
      </c>
    </row>
    <row r="630" spans="1:43" s="27" customFormat="1" x14ac:dyDescent="0.25">
      <c r="A630" s="24" t="s">
        <v>2164</v>
      </c>
      <c r="B630" s="28">
        <v>44848</v>
      </c>
      <c r="C630" s="24" t="s">
        <v>807</v>
      </c>
      <c r="D630" s="24" t="s">
        <v>927</v>
      </c>
      <c r="E630" s="24" t="s">
        <v>928</v>
      </c>
      <c r="F630" s="24" t="s">
        <v>1106</v>
      </c>
      <c r="G630" s="24" t="s">
        <v>49</v>
      </c>
      <c r="H630" s="24" t="s">
        <v>1107</v>
      </c>
      <c r="I630" s="26" t="s">
        <v>51</v>
      </c>
      <c r="J630" s="26" t="s">
        <v>51</v>
      </c>
      <c r="K630" s="26" t="s">
        <v>51</v>
      </c>
      <c r="L630" s="26" t="s">
        <v>51</v>
      </c>
      <c r="M630" s="26">
        <v>0</v>
      </c>
      <c r="N630" s="24" t="s">
        <v>51</v>
      </c>
      <c r="O630" s="24" t="s">
        <v>52</v>
      </c>
      <c r="P630" s="24" t="s">
        <v>51</v>
      </c>
      <c r="Q630" s="26">
        <f>+S630+T630+V630+W630+Y630+Z630+AB630+AC630+AE630</f>
        <v>7588.9864640000005</v>
      </c>
      <c r="R630" s="26">
        <v>0</v>
      </c>
      <c r="S630" s="26">
        <v>6791.95</v>
      </c>
      <c r="T630" s="26">
        <v>0</v>
      </c>
      <c r="U630" s="24" t="s">
        <v>53</v>
      </c>
      <c r="V630" s="9">
        <f t="shared" si="43"/>
        <v>0</v>
      </c>
      <c r="W630" s="26">
        <v>687.10040000000004</v>
      </c>
      <c r="X630" s="24" t="s">
        <v>53</v>
      </c>
      <c r="Y630" s="9">
        <f t="shared" si="44"/>
        <v>109.936064</v>
      </c>
      <c r="Z630" s="26">
        <v>0</v>
      </c>
      <c r="AA630" s="24" t="s">
        <v>53</v>
      </c>
      <c r="AB630" s="26">
        <v>0</v>
      </c>
      <c r="AC630" s="26">
        <v>0</v>
      </c>
      <c r="AD630" s="24" t="s">
        <v>53</v>
      </c>
      <c r="AE630" s="26">
        <v>0</v>
      </c>
      <c r="AF630" s="24">
        <v>0</v>
      </c>
      <c r="AG630" s="24" t="s">
        <v>53</v>
      </c>
      <c r="AH630" s="26">
        <v>0</v>
      </c>
      <c r="AI630" s="26">
        <v>0</v>
      </c>
      <c r="AJ630" s="24" t="s">
        <v>53</v>
      </c>
      <c r="AK630" s="26">
        <v>0</v>
      </c>
      <c r="AL630" s="26">
        <v>0</v>
      </c>
      <c r="AM630" s="25" t="s">
        <v>51</v>
      </c>
      <c r="AN630" s="24" t="s">
        <v>51</v>
      </c>
      <c r="AO630" s="25" t="s">
        <v>51</v>
      </c>
      <c r="AP630" s="24" t="s">
        <v>51</v>
      </c>
    </row>
    <row r="631" spans="1:43" s="1" customFormat="1" x14ac:dyDescent="0.25">
      <c r="A631" s="24" t="s">
        <v>2165</v>
      </c>
      <c r="B631" s="2">
        <v>44848</v>
      </c>
      <c r="C631" s="3" t="s">
        <v>807</v>
      </c>
      <c r="D631" s="3" t="s">
        <v>848</v>
      </c>
      <c r="E631" s="3" t="s">
        <v>91</v>
      </c>
      <c r="F631" s="3" t="s">
        <v>676</v>
      </c>
      <c r="G631" s="3" t="s">
        <v>49</v>
      </c>
      <c r="H631" s="3" t="s">
        <v>674</v>
      </c>
      <c r="I631" s="9" t="s">
        <v>51</v>
      </c>
      <c r="J631" s="9" t="s">
        <v>51</v>
      </c>
      <c r="K631" s="9" t="s">
        <v>51</v>
      </c>
      <c r="L631" s="9" t="s">
        <v>51</v>
      </c>
      <c r="M631" s="9">
        <v>0</v>
      </c>
      <c r="N631" s="3" t="s">
        <v>51</v>
      </c>
      <c r="O631" s="3" t="s">
        <v>52</v>
      </c>
      <c r="P631" s="3" t="s">
        <v>51</v>
      </c>
      <c r="Q631" s="9">
        <v>8520.418700000002</v>
      </c>
      <c r="R631" s="9">
        <v>0</v>
      </c>
      <c r="S631" s="9">
        <v>6438.0006000000003</v>
      </c>
      <c r="T631" s="9">
        <v>0</v>
      </c>
      <c r="U631" s="3" t="s">
        <v>53</v>
      </c>
      <c r="V631" s="9">
        <f t="shared" si="43"/>
        <v>0</v>
      </c>
      <c r="W631" s="9">
        <v>1795.1878999999999</v>
      </c>
      <c r="X631" s="3" t="s">
        <v>53</v>
      </c>
      <c r="Y631" s="9">
        <f t="shared" si="44"/>
        <v>287.23006399999997</v>
      </c>
      <c r="Z631" s="9">
        <v>0</v>
      </c>
      <c r="AA631" s="3" t="s">
        <v>53</v>
      </c>
      <c r="AB631" s="9">
        <v>0</v>
      </c>
      <c r="AC631" s="9">
        <v>0</v>
      </c>
      <c r="AD631" s="3" t="s">
        <v>53</v>
      </c>
      <c r="AE631" s="9">
        <v>0</v>
      </c>
      <c r="AF631" s="3">
        <v>0</v>
      </c>
      <c r="AG631" s="3" t="s">
        <v>53</v>
      </c>
      <c r="AH631" s="9">
        <v>0</v>
      </c>
      <c r="AI631" s="9">
        <v>0</v>
      </c>
      <c r="AJ631" s="3" t="s">
        <v>53</v>
      </c>
      <c r="AK631" s="9">
        <v>0</v>
      </c>
      <c r="AL631" s="9">
        <v>0</v>
      </c>
      <c r="AM631" s="18" t="s">
        <v>51</v>
      </c>
      <c r="AN631" s="3" t="s">
        <v>51</v>
      </c>
      <c r="AO631" s="18" t="s">
        <v>51</v>
      </c>
      <c r="AP631" s="3" t="s">
        <v>51</v>
      </c>
    </row>
    <row r="632" spans="1:43" s="1" customFormat="1" x14ac:dyDescent="0.25">
      <c r="A632" s="24" t="s">
        <v>2166</v>
      </c>
      <c r="B632" s="2">
        <v>44848</v>
      </c>
      <c r="C632" s="3" t="s">
        <v>807</v>
      </c>
      <c r="D632" s="3" t="s">
        <v>848</v>
      </c>
      <c r="E632" s="3" t="s">
        <v>91</v>
      </c>
      <c r="F632" s="3" t="s">
        <v>676</v>
      </c>
      <c r="G632" s="3" t="s">
        <v>49</v>
      </c>
      <c r="H632" s="3" t="s">
        <v>677</v>
      </c>
      <c r="I632" s="9" t="s">
        <v>51</v>
      </c>
      <c r="J632" s="9" t="s">
        <v>51</v>
      </c>
      <c r="K632" s="9" t="s">
        <v>51</v>
      </c>
      <c r="L632" s="9" t="s">
        <v>51</v>
      </c>
      <c r="M632" s="9">
        <v>0</v>
      </c>
      <c r="N632" s="3" t="s">
        <v>51</v>
      </c>
      <c r="O632" s="3" t="s">
        <v>678</v>
      </c>
      <c r="P632" s="3" t="s">
        <v>679</v>
      </c>
      <c r="Q632" s="9">
        <v>989.58109999999999</v>
      </c>
      <c r="R632" s="9">
        <v>0</v>
      </c>
      <c r="S632" s="9">
        <v>488.04179999999997</v>
      </c>
      <c r="T632" s="9">
        <v>432.3614</v>
      </c>
      <c r="U632" s="3" t="s">
        <v>54</v>
      </c>
      <c r="V632" s="9">
        <f t="shared" si="43"/>
        <v>69.177824000000001</v>
      </c>
      <c r="W632" s="9">
        <v>0</v>
      </c>
      <c r="X632" s="3" t="s">
        <v>53</v>
      </c>
      <c r="Y632" s="9">
        <f t="shared" si="44"/>
        <v>0</v>
      </c>
      <c r="Z632" s="9">
        <v>0</v>
      </c>
      <c r="AA632" s="3" t="s">
        <v>53</v>
      </c>
      <c r="AB632" s="9">
        <v>0</v>
      </c>
      <c r="AC632" s="9">
        <v>0</v>
      </c>
      <c r="AD632" s="3" t="s">
        <v>53</v>
      </c>
      <c r="AE632" s="9">
        <v>0</v>
      </c>
      <c r="AF632" s="3">
        <v>0</v>
      </c>
      <c r="AG632" s="3" t="s">
        <v>53</v>
      </c>
      <c r="AH632" s="9">
        <v>0</v>
      </c>
      <c r="AI632" s="9">
        <v>0</v>
      </c>
      <c r="AJ632" s="3" t="s">
        <v>53</v>
      </c>
      <c r="AK632" s="9">
        <v>0</v>
      </c>
      <c r="AL632" s="9">
        <v>0</v>
      </c>
      <c r="AM632" s="18" t="s">
        <v>51</v>
      </c>
      <c r="AN632" s="3" t="s">
        <v>51</v>
      </c>
      <c r="AO632" s="18" t="s">
        <v>51</v>
      </c>
      <c r="AP632" s="3" t="s">
        <v>51</v>
      </c>
    </row>
    <row r="633" spans="1:43" s="1" customFormat="1" x14ac:dyDescent="0.25">
      <c r="A633" s="24" t="s">
        <v>2167</v>
      </c>
      <c r="B633" s="2">
        <v>44848</v>
      </c>
      <c r="C633" s="3" t="s">
        <v>807</v>
      </c>
      <c r="D633" s="3" t="s">
        <v>848</v>
      </c>
      <c r="E633" s="3" t="s">
        <v>91</v>
      </c>
      <c r="F633" s="3" t="s">
        <v>676</v>
      </c>
      <c r="G633" s="3" t="s">
        <v>49</v>
      </c>
      <c r="H633" s="3" t="s">
        <v>681</v>
      </c>
      <c r="I633" s="9" t="s">
        <v>51</v>
      </c>
      <c r="J633" s="9" t="s">
        <v>51</v>
      </c>
      <c r="K633" s="9" t="s">
        <v>51</v>
      </c>
      <c r="L633" s="9" t="s">
        <v>51</v>
      </c>
      <c r="M633" s="9">
        <v>0</v>
      </c>
      <c r="N633" s="3" t="s">
        <v>51</v>
      </c>
      <c r="O633" s="3" t="s">
        <v>52</v>
      </c>
      <c r="P633" s="3" t="s">
        <v>51</v>
      </c>
      <c r="Q633" s="9">
        <v>933.39715000000001</v>
      </c>
      <c r="R633" s="9">
        <v>0</v>
      </c>
      <c r="S633" s="9">
        <v>776.26355000000001</v>
      </c>
      <c r="T633" s="9">
        <v>0</v>
      </c>
      <c r="U633" s="3" t="s">
        <v>53</v>
      </c>
      <c r="V633" s="9">
        <f t="shared" si="43"/>
        <v>0</v>
      </c>
      <c r="W633" s="9">
        <v>135.46</v>
      </c>
      <c r="X633" s="3" t="s">
        <v>54</v>
      </c>
      <c r="Y633" s="9">
        <f t="shared" si="44"/>
        <v>21.6736</v>
      </c>
      <c r="Z633" s="9">
        <v>0</v>
      </c>
      <c r="AA633" s="3" t="s">
        <v>53</v>
      </c>
      <c r="AB633" s="9">
        <v>0</v>
      </c>
      <c r="AC633" s="9">
        <v>0</v>
      </c>
      <c r="AD633" s="3" t="s">
        <v>53</v>
      </c>
      <c r="AE633" s="9">
        <v>0</v>
      </c>
      <c r="AF633" s="3">
        <v>0</v>
      </c>
      <c r="AG633" s="3" t="s">
        <v>53</v>
      </c>
      <c r="AH633" s="9">
        <v>0</v>
      </c>
      <c r="AI633" s="9">
        <v>0</v>
      </c>
      <c r="AJ633" s="3" t="s">
        <v>53</v>
      </c>
      <c r="AK633" s="9">
        <v>0</v>
      </c>
      <c r="AL633" s="9">
        <v>0</v>
      </c>
      <c r="AM633" s="18" t="s">
        <v>51</v>
      </c>
      <c r="AN633" s="3" t="s">
        <v>51</v>
      </c>
      <c r="AO633" s="18" t="s">
        <v>51</v>
      </c>
      <c r="AP633" s="3" t="s">
        <v>51</v>
      </c>
    </row>
    <row r="634" spans="1:43" s="1" customFormat="1" x14ac:dyDescent="0.25">
      <c r="A634" s="24" t="s">
        <v>2168</v>
      </c>
      <c r="B634" s="2">
        <v>44848</v>
      </c>
      <c r="C634" s="3" t="s">
        <v>807</v>
      </c>
      <c r="D634" s="3" t="s">
        <v>848</v>
      </c>
      <c r="E634" s="3" t="s">
        <v>91</v>
      </c>
      <c r="F634" s="3" t="s">
        <v>676</v>
      </c>
      <c r="G634" s="3" t="s">
        <v>49</v>
      </c>
      <c r="H634" s="3" t="s">
        <v>683</v>
      </c>
      <c r="I634" s="9" t="s">
        <v>51</v>
      </c>
      <c r="J634" s="9" t="s">
        <v>51</v>
      </c>
      <c r="K634" s="9" t="s">
        <v>51</v>
      </c>
      <c r="L634" s="9" t="s">
        <v>51</v>
      </c>
      <c r="M634" s="9">
        <v>0</v>
      </c>
      <c r="N634" s="3" t="s">
        <v>51</v>
      </c>
      <c r="O634" s="3" t="s">
        <v>684</v>
      </c>
      <c r="P634" s="3" t="s">
        <v>685</v>
      </c>
      <c r="Q634" s="9">
        <v>803.50819999999999</v>
      </c>
      <c r="R634" s="9">
        <v>0</v>
      </c>
      <c r="S634" s="9">
        <v>755.50739999999996</v>
      </c>
      <c r="T634" s="9">
        <v>41.38</v>
      </c>
      <c r="U634" s="3" t="s">
        <v>54</v>
      </c>
      <c r="V634" s="9">
        <f t="shared" si="43"/>
        <v>6.6208000000000009</v>
      </c>
      <c r="W634" s="9">
        <v>0</v>
      </c>
      <c r="X634" s="3" t="s">
        <v>53</v>
      </c>
      <c r="Y634" s="9">
        <f t="shared" si="44"/>
        <v>0</v>
      </c>
      <c r="Z634" s="9">
        <v>0</v>
      </c>
      <c r="AA634" s="3" t="s">
        <v>53</v>
      </c>
      <c r="AB634" s="9">
        <v>0</v>
      </c>
      <c r="AC634" s="9">
        <v>0</v>
      </c>
      <c r="AD634" s="3" t="s">
        <v>53</v>
      </c>
      <c r="AE634" s="9">
        <v>0</v>
      </c>
      <c r="AF634" s="3">
        <v>0</v>
      </c>
      <c r="AG634" s="3" t="s">
        <v>53</v>
      </c>
      <c r="AH634" s="9">
        <v>0</v>
      </c>
      <c r="AI634" s="9">
        <v>0</v>
      </c>
      <c r="AJ634" s="3" t="s">
        <v>53</v>
      </c>
      <c r="AK634" s="9">
        <v>0</v>
      </c>
      <c r="AL634" s="9">
        <v>0</v>
      </c>
      <c r="AM634" s="18" t="s">
        <v>51</v>
      </c>
      <c r="AN634" s="3" t="s">
        <v>51</v>
      </c>
      <c r="AO634" s="18" t="s">
        <v>51</v>
      </c>
      <c r="AP634" s="3" t="s">
        <v>51</v>
      </c>
    </row>
    <row r="635" spans="1:43" s="1" customFormat="1" x14ac:dyDescent="0.25">
      <c r="A635" s="24" t="s">
        <v>2169</v>
      </c>
      <c r="B635" s="2">
        <v>44848</v>
      </c>
      <c r="C635" s="3" t="s">
        <v>807</v>
      </c>
      <c r="D635" s="3" t="s">
        <v>848</v>
      </c>
      <c r="E635" s="3" t="s">
        <v>91</v>
      </c>
      <c r="F635" s="3" t="s">
        <v>676</v>
      </c>
      <c r="G635" s="3" t="s">
        <v>49</v>
      </c>
      <c r="H635" s="3" t="s">
        <v>687</v>
      </c>
      <c r="I635" s="9" t="s">
        <v>51</v>
      </c>
      <c r="J635" s="9" t="s">
        <v>51</v>
      </c>
      <c r="K635" s="9" t="s">
        <v>51</v>
      </c>
      <c r="L635" s="9" t="s">
        <v>51</v>
      </c>
      <c r="M635" s="9">
        <v>0</v>
      </c>
      <c r="N635" s="3" t="s">
        <v>51</v>
      </c>
      <c r="O635" s="3" t="s">
        <v>52</v>
      </c>
      <c r="P635" s="3" t="s">
        <v>51</v>
      </c>
      <c r="Q635" s="9">
        <v>1652.6523999999999</v>
      </c>
      <c r="R635" s="9">
        <v>0</v>
      </c>
      <c r="S635" s="9">
        <v>1270.5236</v>
      </c>
      <c r="T635" s="9">
        <v>0</v>
      </c>
      <c r="U635" s="3" t="s">
        <v>53</v>
      </c>
      <c r="V635" s="9">
        <f t="shared" si="43"/>
        <v>0</v>
      </c>
      <c r="W635" s="9">
        <v>329.42139999999995</v>
      </c>
      <c r="X635" s="3" t="s">
        <v>54</v>
      </c>
      <c r="Y635" s="9">
        <f t="shared" si="44"/>
        <v>52.707423999999996</v>
      </c>
      <c r="Z635" s="9">
        <v>0</v>
      </c>
      <c r="AA635" s="3" t="s">
        <v>53</v>
      </c>
      <c r="AB635" s="9">
        <v>0</v>
      </c>
      <c r="AC635" s="9">
        <v>0</v>
      </c>
      <c r="AD635" s="3" t="s">
        <v>53</v>
      </c>
      <c r="AE635" s="9">
        <v>0</v>
      </c>
      <c r="AF635" s="3">
        <v>0</v>
      </c>
      <c r="AG635" s="3" t="s">
        <v>53</v>
      </c>
      <c r="AH635" s="9">
        <v>0</v>
      </c>
      <c r="AI635" s="9">
        <v>0</v>
      </c>
      <c r="AJ635" s="3" t="s">
        <v>53</v>
      </c>
      <c r="AK635" s="9">
        <v>0</v>
      </c>
      <c r="AL635" s="9">
        <v>0</v>
      </c>
      <c r="AM635" s="18" t="s">
        <v>51</v>
      </c>
      <c r="AN635" s="3" t="s">
        <v>51</v>
      </c>
      <c r="AO635" s="18" t="s">
        <v>51</v>
      </c>
      <c r="AP635" s="3" t="s">
        <v>51</v>
      </c>
    </row>
    <row r="636" spans="1:43" s="1" customFormat="1" x14ac:dyDescent="0.25">
      <c r="A636" s="24" t="s">
        <v>2170</v>
      </c>
      <c r="B636" s="2">
        <v>44848</v>
      </c>
      <c r="C636" s="3" t="s">
        <v>807</v>
      </c>
      <c r="D636" s="3" t="s">
        <v>848</v>
      </c>
      <c r="E636" s="3" t="s">
        <v>91</v>
      </c>
      <c r="F636" s="3" t="s">
        <v>676</v>
      </c>
      <c r="G636" s="3" t="s">
        <v>63</v>
      </c>
      <c r="H636" s="3" t="s">
        <v>51</v>
      </c>
      <c r="I636" s="9" t="s">
        <v>689</v>
      </c>
      <c r="J636" s="9" t="s">
        <v>51</v>
      </c>
      <c r="K636" s="9" t="s">
        <v>690</v>
      </c>
      <c r="L636" s="9" t="s">
        <v>656</v>
      </c>
      <c r="M636" s="9">
        <v>175.48</v>
      </c>
      <c r="N636" s="3" t="s">
        <v>66</v>
      </c>
      <c r="O636" s="3" t="s">
        <v>691</v>
      </c>
      <c r="P636" s="3" t="s">
        <v>692</v>
      </c>
      <c r="Q636" s="9">
        <v>-148.75</v>
      </c>
      <c r="R636" s="9">
        <v>0</v>
      </c>
      <c r="S636" s="9">
        <v>-148.75</v>
      </c>
      <c r="T636" s="9">
        <v>0</v>
      </c>
      <c r="U636" s="3" t="s">
        <v>53</v>
      </c>
      <c r="V636" s="9">
        <f t="shared" si="43"/>
        <v>0</v>
      </c>
      <c r="W636" s="9">
        <v>0</v>
      </c>
      <c r="X636" s="3" t="s">
        <v>53</v>
      </c>
      <c r="Y636" s="9">
        <f t="shared" si="44"/>
        <v>0</v>
      </c>
      <c r="Z636" s="9">
        <v>0</v>
      </c>
      <c r="AA636" s="3" t="s">
        <v>53</v>
      </c>
      <c r="AB636" s="9">
        <v>0</v>
      </c>
      <c r="AC636" s="9">
        <v>0</v>
      </c>
      <c r="AD636" s="3" t="s">
        <v>53</v>
      </c>
      <c r="AE636" s="9">
        <v>0</v>
      </c>
      <c r="AF636" s="3">
        <v>0</v>
      </c>
      <c r="AG636" s="3" t="s">
        <v>53</v>
      </c>
      <c r="AH636" s="9">
        <v>0</v>
      </c>
      <c r="AI636" s="9">
        <v>0</v>
      </c>
      <c r="AJ636" s="3" t="s">
        <v>53</v>
      </c>
      <c r="AK636" s="9">
        <v>0</v>
      </c>
      <c r="AL636" s="9">
        <v>0</v>
      </c>
      <c r="AM636" s="18" t="s">
        <v>51</v>
      </c>
      <c r="AN636" s="3" t="s">
        <v>51</v>
      </c>
      <c r="AO636" s="18" t="s">
        <v>51</v>
      </c>
      <c r="AP636" s="3" t="s">
        <v>51</v>
      </c>
    </row>
    <row r="637" spans="1:43" s="1" customFormat="1" x14ac:dyDescent="0.25">
      <c r="A637" s="24" t="s">
        <v>2171</v>
      </c>
      <c r="B637" s="2">
        <v>44848</v>
      </c>
      <c r="C637" s="3" t="s">
        <v>807</v>
      </c>
      <c r="D637" s="3" t="s">
        <v>856</v>
      </c>
      <c r="E637" s="3" t="s">
        <v>94</v>
      </c>
      <c r="F637" s="3" t="s">
        <v>865</v>
      </c>
      <c r="G637" s="3" t="s">
        <v>49</v>
      </c>
      <c r="H637" s="3" t="s">
        <v>694</v>
      </c>
      <c r="I637" s="9" t="s">
        <v>51</v>
      </c>
      <c r="J637" s="9" t="s">
        <v>51</v>
      </c>
      <c r="K637" s="9" t="s">
        <v>51</v>
      </c>
      <c r="L637" s="9" t="s">
        <v>51</v>
      </c>
      <c r="M637" s="9">
        <v>0</v>
      </c>
      <c r="N637" s="3" t="s">
        <v>51</v>
      </c>
      <c r="O637" s="3" t="s">
        <v>52</v>
      </c>
      <c r="P637" s="3" t="s">
        <v>51</v>
      </c>
      <c r="Q637" s="9">
        <v>6365.3793000000005</v>
      </c>
      <c r="R637" s="9">
        <v>0</v>
      </c>
      <c r="S637" s="9">
        <v>4799.2020499999999</v>
      </c>
      <c r="T637" s="9">
        <v>0</v>
      </c>
      <c r="U637" s="3" t="s">
        <v>53</v>
      </c>
      <c r="V637" s="9">
        <f t="shared" si="43"/>
        <v>0</v>
      </c>
      <c r="W637" s="9">
        <v>1350.1527500000002</v>
      </c>
      <c r="X637" s="3" t="s">
        <v>54</v>
      </c>
      <c r="Y637" s="9">
        <f t="shared" si="44"/>
        <v>216.02444000000003</v>
      </c>
      <c r="Z637" s="9">
        <v>0</v>
      </c>
      <c r="AA637" s="3" t="s">
        <v>53</v>
      </c>
      <c r="AB637" s="9">
        <v>0</v>
      </c>
      <c r="AC637" s="9">
        <v>0</v>
      </c>
      <c r="AD637" s="3" t="s">
        <v>53</v>
      </c>
      <c r="AE637" s="9">
        <v>0</v>
      </c>
      <c r="AF637" s="3">
        <v>0</v>
      </c>
      <c r="AG637" s="3" t="s">
        <v>53</v>
      </c>
      <c r="AH637" s="9">
        <v>0</v>
      </c>
      <c r="AI637" s="9">
        <v>0</v>
      </c>
      <c r="AJ637" s="3" t="s">
        <v>53</v>
      </c>
      <c r="AK637" s="9">
        <v>0</v>
      </c>
      <c r="AL637" s="9">
        <v>0</v>
      </c>
      <c r="AM637" s="18" t="s">
        <v>51</v>
      </c>
      <c r="AN637" s="3" t="s">
        <v>51</v>
      </c>
      <c r="AO637" s="18" t="s">
        <v>51</v>
      </c>
      <c r="AP637" s="3" t="s">
        <v>51</v>
      </c>
    </row>
    <row r="638" spans="1:43" s="1" customFormat="1" x14ac:dyDescent="0.25">
      <c r="A638" s="24" t="s">
        <v>2172</v>
      </c>
      <c r="B638" s="2">
        <v>44848</v>
      </c>
      <c r="C638" s="3" t="s">
        <v>807</v>
      </c>
      <c r="D638" s="3" t="s">
        <v>880</v>
      </c>
      <c r="E638" s="1" t="s">
        <v>881</v>
      </c>
      <c r="F638" s="3" t="s">
        <v>909</v>
      </c>
      <c r="G638" s="3" t="s">
        <v>49</v>
      </c>
      <c r="H638" s="1" t="s">
        <v>910</v>
      </c>
      <c r="I638" s="3"/>
      <c r="J638" s="3"/>
      <c r="K638" s="3"/>
      <c r="L638" s="3"/>
      <c r="M638" s="3"/>
      <c r="N638" s="3"/>
      <c r="O638" s="3" t="s">
        <v>884</v>
      </c>
      <c r="P638" s="3"/>
      <c r="Q638" s="4">
        <v>8353.93</v>
      </c>
      <c r="R638" s="4">
        <v>0</v>
      </c>
      <c r="S638" s="4">
        <v>8353.93</v>
      </c>
      <c r="T638" s="4">
        <v>0</v>
      </c>
      <c r="U638" s="3" t="s">
        <v>53</v>
      </c>
      <c r="V638" s="9">
        <f t="shared" si="43"/>
        <v>0</v>
      </c>
      <c r="W638" s="4">
        <v>0</v>
      </c>
      <c r="X638" s="3" t="s">
        <v>53</v>
      </c>
      <c r="Y638" s="9">
        <f t="shared" si="44"/>
        <v>0</v>
      </c>
      <c r="Z638" s="4">
        <v>0</v>
      </c>
      <c r="AA638" s="4">
        <v>0</v>
      </c>
      <c r="AB638" s="4">
        <v>0</v>
      </c>
      <c r="AC638" s="4">
        <v>0</v>
      </c>
      <c r="AD638" s="4">
        <v>0</v>
      </c>
      <c r="AE638" s="4">
        <v>0</v>
      </c>
      <c r="AF638" s="4">
        <v>0</v>
      </c>
      <c r="AG638" s="4">
        <v>0</v>
      </c>
      <c r="AH638" s="4">
        <v>0</v>
      </c>
      <c r="AI638" s="4">
        <v>0</v>
      </c>
      <c r="AJ638" s="4">
        <v>0</v>
      </c>
      <c r="AK638" s="4">
        <v>0</v>
      </c>
      <c r="AL638" s="4">
        <v>0</v>
      </c>
      <c r="AM638" s="4">
        <v>0</v>
      </c>
      <c r="AN638" s="4">
        <v>0</v>
      </c>
      <c r="AO638" s="4">
        <v>0</v>
      </c>
      <c r="AP638" s="4">
        <v>0</v>
      </c>
      <c r="AQ638" s="3"/>
    </row>
    <row r="639" spans="1:43" s="1" customFormat="1" x14ac:dyDescent="0.25">
      <c r="A639" s="24" t="s">
        <v>2173</v>
      </c>
      <c r="B639" s="2">
        <v>44848</v>
      </c>
      <c r="C639" s="3" t="s">
        <v>807</v>
      </c>
      <c r="D639" s="3" t="s">
        <v>913</v>
      </c>
      <c r="E639" s="1" t="s">
        <v>914</v>
      </c>
      <c r="F639" s="3" t="s">
        <v>818</v>
      </c>
      <c r="G639" s="3" t="s">
        <v>49</v>
      </c>
      <c r="H639" s="3" t="s">
        <v>924</v>
      </c>
      <c r="I639" s="3"/>
      <c r="J639" s="3"/>
      <c r="K639" s="3"/>
      <c r="L639" s="3"/>
      <c r="M639" s="3"/>
      <c r="N639" s="3"/>
      <c r="O639" s="3" t="s">
        <v>884</v>
      </c>
      <c r="P639" s="3"/>
      <c r="Q639" s="4">
        <f>S639</f>
        <v>1672.74</v>
      </c>
      <c r="R639" s="4">
        <v>0</v>
      </c>
      <c r="S639" s="4">
        <f>1735.28-62.54</f>
        <v>1672.74</v>
      </c>
      <c r="T639" s="4">
        <v>0</v>
      </c>
      <c r="U639" s="3" t="s">
        <v>53</v>
      </c>
      <c r="V639" s="9">
        <f t="shared" si="43"/>
        <v>0</v>
      </c>
      <c r="W639" s="4">
        <v>0</v>
      </c>
      <c r="X639" s="3" t="s">
        <v>53</v>
      </c>
      <c r="Y639" s="9">
        <f t="shared" si="44"/>
        <v>0</v>
      </c>
      <c r="Z639" s="4">
        <v>0</v>
      </c>
      <c r="AA639" s="4">
        <v>0</v>
      </c>
      <c r="AB639" s="4">
        <v>0</v>
      </c>
      <c r="AC639" s="4">
        <v>0</v>
      </c>
      <c r="AD639" s="4">
        <v>0</v>
      </c>
      <c r="AE639" s="4">
        <v>0</v>
      </c>
      <c r="AF639" s="4">
        <v>0</v>
      </c>
      <c r="AG639" s="4">
        <v>0</v>
      </c>
      <c r="AH639" s="4">
        <v>0</v>
      </c>
      <c r="AI639" s="4">
        <v>0</v>
      </c>
      <c r="AJ639" s="4">
        <v>0</v>
      </c>
      <c r="AK639" s="4">
        <v>0</v>
      </c>
      <c r="AL639" s="4">
        <v>0</v>
      </c>
      <c r="AM639" s="4">
        <v>0</v>
      </c>
      <c r="AN639" s="4">
        <v>0</v>
      </c>
      <c r="AO639" s="4">
        <v>0</v>
      </c>
      <c r="AP639" s="4">
        <v>0</v>
      </c>
      <c r="AQ639" s="3"/>
    </row>
    <row r="640" spans="1:43" s="1" customFormat="1" x14ac:dyDescent="0.25">
      <c r="A640" s="24" t="s">
        <v>2174</v>
      </c>
      <c r="B640" s="2">
        <v>44849</v>
      </c>
      <c r="C640" s="3" t="s">
        <v>807</v>
      </c>
      <c r="D640" s="3" t="s">
        <v>47</v>
      </c>
      <c r="E640" s="3" t="s">
        <v>48</v>
      </c>
      <c r="F640" s="3" t="s">
        <v>831</v>
      </c>
      <c r="G640" s="3" t="s">
        <v>49</v>
      </c>
      <c r="H640" s="3" t="s">
        <v>717</v>
      </c>
      <c r="I640" s="9" t="s">
        <v>51</v>
      </c>
      <c r="J640" s="9" t="s">
        <v>51</v>
      </c>
      <c r="K640" s="9" t="s">
        <v>51</v>
      </c>
      <c r="L640" s="9" t="s">
        <v>51</v>
      </c>
      <c r="M640" s="9">
        <v>0</v>
      </c>
      <c r="N640" s="3" t="s">
        <v>51</v>
      </c>
      <c r="O640" s="3" t="s">
        <v>52</v>
      </c>
      <c r="P640" s="3" t="s">
        <v>51</v>
      </c>
      <c r="Q640" s="9">
        <v>21708.21185</v>
      </c>
      <c r="R640" s="9">
        <v>0</v>
      </c>
      <c r="S640" s="9">
        <v>16318.004800000013</v>
      </c>
      <c r="T640" s="9">
        <v>0</v>
      </c>
      <c r="U640" s="3" t="s">
        <v>53</v>
      </c>
      <c r="V640" s="9">
        <f t="shared" si="43"/>
        <v>0</v>
      </c>
      <c r="W640" s="9">
        <v>4646.7301499999985</v>
      </c>
      <c r="X640" s="3" t="s">
        <v>54</v>
      </c>
      <c r="Y640" s="9">
        <f t="shared" si="44"/>
        <v>743.47682399999974</v>
      </c>
      <c r="Z640" s="9">
        <v>0</v>
      </c>
      <c r="AA640" s="3" t="s">
        <v>53</v>
      </c>
      <c r="AB640" s="9">
        <v>0</v>
      </c>
      <c r="AC640" s="9">
        <v>0</v>
      </c>
      <c r="AD640" s="3" t="s">
        <v>53</v>
      </c>
      <c r="AE640" s="9">
        <v>0</v>
      </c>
      <c r="AF640" s="3">
        <v>0</v>
      </c>
      <c r="AG640" s="3" t="s">
        <v>53</v>
      </c>
      <c r="AH640" s="9">
        <v>0</v>
      </c>
      <c r="AI640" s="9">
        <v>0</v>
      </c>
      <c r="AJ640" s="3" t="s">
        <v>53</v>
      </c>
      <c r="AK640" s="9">
        <v>0</v>
      </c>
      <c r="AL640" s="9">
        <v>0</v>
      </c>
      <c r="AM640" s="18" t="s">
        <v>51</v>
      </c>
      <c r="AN640" s="3" t="s">
        <v>51</v>
      </c>
      <c r="AO640" s="18" t="s">
        <v>51</v>
      </c>
      <c r="AP640" s="3" t="s">
        <v>51</v>
      </c>
    </row>
    <row r="641" spans="1:42" s="27" customFormat="1" x14ac:dyDescent="0.25">
      <c r="A641" s="24" t="s">
        <v>2175</v>
      </c>
      <c r="B641" s="28">
        <v>44849</v>
      </c>
      <c r="C641" s="24" t="s">
        <v>1350</v>
      </c>
      <c r="D641" s="24" t="s">
        <v>47</v>
      </c>
      <c r="E641" s="24" t="s">
        <v>1351</v>
      </c>
      <c r="F641" s="24" t="s">
        <v>1555</v>
      </c>
      <c r="G641" s="24" t="s">
        <v>49</v>
      </c>
      <c r="H641" s="24" t="s">
        <v>1564</v>
      </c>
      <c r="I641" s="26" t="s">
        <v>51</v>
      </c>
      <c r="J641" s="26" t="s">
        <v>51</v>
      </c>
      <c r="K641" s="26" t="s">
        <v>51</v>
      </c>
      <c r="L641" s="26" t="s">
        <v>51</v>
      </c>
      <c r="M641" s="26">
        <v>0</v>
      </c>
      <c r="N641" s="24" t="s">
        <v>51</v>
      </c>
      <c r="O641" s="24" t="s">
        <v>52</v>
      </c>
      <c r="P641" s="24" t="s">
        <v>51</v>
      </c>
      <c r="Q641" s="26">
        <f t="shared" ref="Q641:Q655" si="47">+S641+T641+V641+W641+Y641+Z641+AB641+AC641+AE641</f>
        <v>4560.1503000000002</v>
      </c>
      <c r="R641" s="26">
        <v>0</v>
      </c>
      <c r="S641" s="26">
        <v>3397.4576499999998</v>
      </c>
      <c r="T641" s="26">
        <v>0</v>
      </c>
      <c r="U641" s="24" t="s">
        <v>53</v>
      </c>
      <c r="V641" s="9">
        <f t="shared" si="43"/>
        <v>0</v>
      </c>
      <c r="W641" s="26">
        <v>1002.3212500000003</v>
      </c>
      <c r="X641" s="24" t="s">
        <v>53</v>
      </c>
      <c r="Y641" s="9">
        <f t="shared" si="44"/>
        <v>160.37140000000005</v>
      </c>
      <c r="Z641" s="26">
        <v>0</v>
      </c>
      <c r="AA641" s="24" t="s">
        <v>53</v>
      </c>
      <c r="AB641" s="26">
        <v>0</v>
      </c>
      <c r="AC641" s="26">
        <v>0</v>
      </c>
      <c r="AD641" s="24" t="s">
        <v>53</v>
      </c>
      <c r="AE641" s="26">
        <v>0</v>
      </c>
      <c r="AF641" s="24">
        <v>0</v>
      </c>
      <c r="AG641" s="24" t="s">
        <v>53</v>
      </c>
      <c r="AH641" s="26">
        <v>0</v>
      </c>
      <c r="AI641" s="26">
        <v>0</v>
      </c>
      <c r="AJ641" s="24" t="s">
        <v>53</v>
      </c>
      <c r="AK641" s="26">
        <v>0</v>
      </c>
      <c r="AL641" s="26">
        <v>0</v>
      </c>
      <c r="AM641" s="25" t="s">
        <v>51</v>
      </c>
      <c r="AN641" s="24" t="s">
        <v>51</v>
      </c>
      <c r="AO641" s="25" t="s">
        <v>51</v>
      </c>
      <c r="AP641" s="24" t="s">
        <v>51</v>
      </c>
    </row>
    <row r="642" spans="1:42" s="27" customFormat="1" x14ac:dyDescent="0.25">
      <c r="A642" s="24" t="s">
        <v>2176</v>
      </c>
      <c r="B642" s="28">
        <v>44849</v>
      </c>
      <c r="C642" s="24" t="s">
        <v>1350</v>
      </c>
      <c r="D642" s="24" t="s">
        <v>47</v>
      </c>
      <c r="E642" s="24" t="s">
        <v>1351</v>
      </c>
      <c r="F642" s="24" t="s">
        <v>1555</v>
      </c>
      <c r="G642" s="24" t="s">
        <v>49</v>
      </c>
      <c r="H642" s="24" t="s">
        <v>1565</v>
      </c>
      <c r="I642" s="26" t="s">
        <v>51</v>
      </c>
      <c r="J642" s="26" t="s">
        <v>51</v>
      </c>
      <c r="K642" s="26" t="s">
        <v>51</v>
      </c>
      <c r="L642" s="26" t="s">
        <v>51</v>
      </c>
      <c r="M642" s="26">
        <v>0</v>
      </c>
      <c r="N642" s="24" t="s">
        <v>51</v>
      </c>
      <c r="O642" s="24" t="s">
        <v>1566</v>
      </c>
      <c r="P642" s="24" t="s">
        <v>1567</v>
      </c>
      <c r="Q642" s="26">
        <f t="shared" si="47"/>
        <v>67.457599999999999</v>
      </c>
      <c r="R642" s="26">
        <v>0</v>
      </c>
      <c r="S642" s="26">
        <v>44.709999999999994</v>
      </c>
      <c r="T642" s="26">
        <v>19.61</v>
      </c>
      <c r="U642" s="24" t="s">
        <v>54</v>
      </c>
      <c r="V642" s="9">
        <f t="shared" si="43"/>
        <v>3.1375999999999999</v>
      </c>
      <c r="W642" s="26">
        <v>0</v>
      </c>
      <c r="X642" s="24" t="s">
        <v>53</v>
      </c>
      <c r="Y642" s="9">
        <f t="shared" si="44"/>
        <v>0</v>
      </c>
      <c r="Z642" s="26">
        <v>0</v>
      </c>
      <c r="AA642" s="24" t="s">
        <v>53</v>
      </c>
      <c r="AB642" s="26">
        <v>0</v>
      </c>
      <c r="AC642" s="26">
        <v>0</v>
      </c>
      <c r="AD642" s="24" t="s">
        <v>53</v>
      </c>
      <c r="AE642" s="26">
        <v>0</v>
      </c>
      <c r="AF642" s="24">
        <v>0</v>
      </c>
      <c r="AG642" s="24" t="s">
        <v>53</v>
      </c>
      <c r="AH642" s="26">
        <v>0</v>
      </c>
      <c r="AI642" s="26">
        <v>0</v>
      </c>
      <c r="AJ642" s="24" t="s">
        <v>53</v>
      </c>
      <c r="AK642" s="26">
        <v>0</v>
      </c>
      <c r="AL642" s="26">
        <v>0</v>
      </c>
      <c r="AM642" s="25" t="s">
        <v>51</v>
      </c>
      <c r="AN642" s="24" t="s">
        <v>51</v>
      </c>
      <c r="AO642" s="25" t="s">
        <v>51</v>
      </c>
      <c r="AP642" s="24" t="s">
        <v>51</v>
      </c>
    </row>
    <row r="643" spans="1:42" s="27" customFormat="1" x14ac:dyDescent="0.25">
      <c r="A643" s="24" t="s">
        <v>2177</v>
      </c>
      <c r="B643" s="28">
        <v>44849</v>
      </c>
      <c r="C643" s="24" t="s">
        <v>1350</v>
      </c>
      <c r="D643" s="24" t="s">
        <v>47</v>
      </c>
      <c r="E643" s="24" t="s">
        <v>1351</v>
      </c>
      <c r="F643" s="24" t="s">
        <v>1555</v>
      </c>
      <c r="G643" s="24" t="s">
        <v>49</v>
      </c>
      <c r="H643" s="24" t="s">
        <v>1568</v>
      </c>
      <c r="I643" s="26" t="s">
        <v>51</v>
      </c>
      <c r="J643" s="26" t="s">
        <v>51</v>
      </c>
      <c r="K643" s="26" t="s">
        <v>51</v>
      </c>
      <c r="L643" s="26" t="s">
        <v>51</v>
      </c>
      <c r="M643" s="26">
        <v>0</v>
      </c>
      <c r="N643" s="24" t="s">
        <v>51</v>
      </c>
      <c r="O643" s="24" t="s">
        <v>52</v>
      </c>
      <c r="P643" s="24" t="s">
        <v>51</v>
      </c>
      <c r="Q643" s="26">
        <f t="shared" si="47"/>
        <v>4412.4102739999989</v>
      </c>
      <c r="R643" s="26">
        <v>0</v>
      </c>
      <c r="S643" s="26">
        <v>3268.4166499999988</v>
      </c>
      <c r="T643" s="26">
        <v>0</v>
      </c>
      <c r="U643" s="24" t="s">
        <v>53</v>
      </c>
      <c r="V643" s="9">
        <f t="shared" si="43"/>
        <v>0</v>
      </c>
      <c r="W643" s="26">
        <v>986.20140000000026</v>
      </c>
      <c r="X643" s="24" t="s">
        <v>54</v>
      </c>
      <c r="Y643" s="9">
        <f t="shared" si="44"/>
        <v>157.79222400000003</v>
      </c>
      <c r="Z643" s="26">
        <v>0</v>
      </c>
      <c r="AA643" s="24" t="s">
        <v>53</v>
      </c>
      <c r="AB643" s="26">
        <v>0</v>
      </c>
      <c r="AC643" s="26">
        <v>0</v>
      </c>
      <c r="AD643" s="24" t="s">
        <v>53</v>
      </c>
      <c r="AE643" s="26">
        <v>0</v>
      </c>
      <c r="AF643" s="24">
        <v>0</v>
      </c>
      <c r="AG643" s="24" t="s">
        <v>53</v>
      </c>
      <c r="AH643" s="26">
        <v>0</v>
      </c>
      <c r="AI643" s="26">
        <v>0</v>
      </c>
      <c r="AJ643" s="24" t="s">
        <v>53</v>
      </c>
      <c r="AK643" s="26">
        <v>0</v>
      </c>
      <c r="AL643" s="26">
        <v>0</v>
      </c>
      <c r="AM643" s="25" t="s">
        <v>51</v>
      </c>
      <c r="AN643" s="24" t="s">
        <v>51</v>
      </c>
      <c r="AO643" s="25" t="s">
        <v>51</v>
      </c>
      <c r="AP643" s="24" t="s">
        <v>51</v>
      </c>
    </row>
    <row r="644" spans="1:42" s="27" customFormat="1" x14ac:dyDescent="0.25">
      <c r="A644" s="24" t="s">
        <v>2178</v>
      </c>
      <c r="B644" s="28">
        <v>44849</v>
      </c>
      <c r="C644" s="24" t="s">
        <v>1350</v>
      </c>
      <c r="D644" s="24" t="s">
        <v>47</v>
      </c>
      <c r="E644" s="24" t="s">
        <v>1351</v>
      </c>
      <c r="F644" s="24" t="s">
        <v>1555</v>
      </c>
      <c r="G644" s="24" t="s">
        <v>63</v>
      </c>
      <c r="H644" s="24" t="s">
        <v>51</v>
      </c>
      <c r="I644" s="26" t="s">
        <v>1569</v>
      </c>
      <c r="J644" s="26" t="s">
        <v>51</v>
      </c>
      <c r="K644" s="26" t="s">
        <v>1570</v>
      </c>
      <c r="L644" s="26" t="s">
        <v>716</v>
      </c>
      <c r="M644" s="26">
        <v>32.9</v>
      </c>
      <c r="N644" s="24" t="s">
        <v>66</v>
      </c>
      <c r="O644" s="24" t="s">
        <v>1571</v>
      </c>
      <c r="P644" s="24" t="s">
        <v>1572</v>
      </c>
      <c r="Q644" s="26">
        <f t="shared" si="47"/>
        <v>-32.9</v>
      </c>
      <c r="R644" s="26">
        <v>0</v>
      </c>
      <c r="S644" s="26">
        <v>-32.9</v>
      </c>
      <c r="T644" s="26">
        <v>0</v>
      </c>
      <c r="U644" s="24" t="s">
        <v>53</v>
      </c>
      <c r="V644" s="9">
        <f t="shared" si="43"/>
        <v>0</v>
      </c>
      <c r="W644" s="26">
        <v>0</v>
      </c>
      <c r="X644" s="24" t="s">
        <v>53</v>
      </c>
      <c r="Y644" s="9">
        <f t="shared" si="44"/>
        <v>0</v>
      </c>
      <c r="Z644" s="26">
        <v>0</v>
      </c>
      <c r="AA644" s="24" t="s">
        <v>53</v>
      </c>
      <c r="AB644" s="26">
        <v>0</v>
      </c>
      <c r="AC644" s="26">
        <v>0</v>
      </c>
      <c r="AD644" s="24" t="s">
        <v>53</v>
      </c>
      <c r="AE644" s="26">
        <v>0</v>
      </c>
      <c r="AF644" s="24">
        <v>0</v>
      </c>
      <c r="AG644" s="24" t="s">
        <v>53</v>
      </c>
      <c r="AH644" s="26">
        <v>0</v>
      </c>
      <c r="AI644" s="26">
        <v>0</v>
      </c>
      <c r="AJ644" s="24" t="s">
        <v>53</v>
      </c>
      <c r="AK644" s="26">
        <v>0</v>
      </c>
      <c r="AL644" s="26">
        <v>0</v>
      </c>
      <c r="AM644" s="25" t="s">
        <v>51</v>
      </c>
      <c r="AN644" s="24" t="s">
        <v>51</v>
      </c>
      <c r="AO644" s="25" t="s">
        <v>51</v>
      </c>
      <c r="AP644" s="24" t="s">
        <v>51</v>
      </c>
    </row>
    <row r="645" spans="1:42" s="27" customFormat="1" x14ac:dyDescent="0.25">
      <c r="A645" s="24" t="s">
        <v>2179</v>
      </c>
      <c r="B645" s="28">
        <v>44849</v>
      </c>
      <c r="C645" s="24" t="s">
        <v>808</v>
      </c>
      <c r="D645" s="24" t="s">
        <v>935</v>
      </c>
      <c r="E645" s="24" t="s">
        <v>936</v>
      </c>
      <c r="F645" s="24" t="s">
        <v>1121</v>
      </c>
      <c r="G645" s="24" t="s">
        <v>49</v>
      </c>
      <c r="H645" s="24" t="s">
        <v>1122</v>
      </c>
      <c r="I645" s="26" t="s">
        <v>51</v>
      </c>
      <c r="J645" s="26" t="s">
        <v>51</v>
      </c>
      <c r="K645" s="26" t="s">
        <v>51</v>
      </c>
      <c r="L645" s="26" t="s">
        <v>51</v>
      </c>
      <c r="M645" s="26">
        <v>0</v>
      </c>
      <c r="N645" s="24" t="s">
        <v>51</v>
      </c>
      <c r="O645" s="24" t="s">
        <v>52</v>
      </c>
      <c r="P645" s="24" t="s">
        <v>51</v>
      </c>
      <c r="Q645" s="26">
        <f t="shared" si="47"/>
        <v>2569.1518780000001</v>
      </c>
      <c r="R645" s="26">
        <v>0</v>
      </c>
      <c r="S645" s="26">
        <v>2410.2454500000003</v>
      </c>
      <c r="T645" s="26">
        <v>0</v>
      </c>
      <c r="U645" s="24" t="s">
        <v>53</v>
      </c>
      <c r="V645" s="9">
        <f t="shared" si="43"/>
        <v>0</v>
      </c>
      <c r="W645" s="26">
        <v>136.98829999999998</v>
      </c>
      <c r="X645" s="24" t="s">
        <v>54</v>
      </c>
      <c r="Y645" s="9">
        <f t="shared" si="44"/>
        <v>21.918127999999996</v>
      </c>
      <c r="Z645" s="26">
        <v>0</v>
      </c>
      <c r="AA645" s="24" t="s">
        <v>53</v>
      </c>
      <c r="AB645" s="26">
        <v>0</v>
      </c>
      <c r="AC645" s="26">
        <v>0</v>
      </c>
      <c r="AD645" s="24" t="s">
        <v>53</v>
      </c>
      <c r="AE645" s="26">
        <v>0</v>
      </c>
      <c r="AF645" s="24">
        <v>0</v>
      </c>
      <c r="AG645" s="24" t="s">
        <v>53</v>
      </c>
      <c r="AH645" s="26">
        <v>0</v>
      </c>
      <c r="AI645" s="26">
        <v>0</v>
      </c>
      <c r="AJ645" s="24" t="s">
        <v>53</v>
      </c>
      <c r="AK645" s="26">
        <v>0</v>
      </c>
      <c r="AL645" s="26">
        <v>0</v>
      </c>
      <c r="AM645" s="25" t="s">
        <v>51</v>
      </c>
      <c r="AN645" s="24" t="s">
        <v>51</v>
      </c>
      <c r="AO645" s="25" t="s">
        <v>51</v>
      </c>
      <c r="AP645" s="24" t="s">
        <v>51</v>
      </c>
    </row>
    <row r="646" spans="1:42" s="27" customFormat="1" x14ac:dyDescent="0.25">
      <c r="A646" s="24" t="s">
        <v>2180</v>
      </c>
      <c r="B646" s="28">
        <v>44849</v>
      </c>
      <c r="C646" s="24" t="s">
        <v>808</v>
      </c>
      <c r="D646" s="24" t="s">
        <v>935</v>
      </c>
      <c r="E646" s="24" t="s">
        <v>936</v>
      </c>
      <c r="F646" s="24" t="s">
        <v>1121</v>
      </c>
      <c r="G646" s="24" t="s">
        <v>49</v>
      </c>
      <c r="H646" s="24" t="s">
        <v>1124</v>
      </c>
      <c r="I646" s="26" t="s">
        <v>51</v>
      </c>
      <c r="J646" s="26" t="s">
        <v>51</v>
      </c>
      <c r="K646" s="26" t="s">
        <v>51</v>
      </c>
      <c r="L646" s="26" t="s">
        <v>51</v>
      </c>
      <c r="M646" s="26">
        <v>0</v>
      </c>
      <c r="N646" s="24" t="s">
        <v>51</v>
      </c>
      <c r="O646" s="24" t="s">
        <v>52</v>
      </c>
      <c r="P646" s="24" t="s">
        <v>51</v>
      </c>
      <c r="Q646" s="26">
        <f t="shared" si="47"/>
        <v>5208.061443999999</v>
      </c>
      <c r="R646" s="26">
        <v>0</v>
      </c>
      <c r="S646" s="26">
        <v>4803.7945999999993</v>
      </c>
      <c r="T646" s="26">
        <v>0</v>
      </c>
      <c r="U646" s="24" t="s">
        <v>53</v>
      </c>
      <c r="V646" s="9">
        <f t="shared" si="43"/>
        <v>0</v>
      </c>
      <c r="W646" s="26">
        <v>348.50590000000005</v>
      </c>
      <c r="X646" s="24" t="s">
        <v>53</v>
      </c>
      <c r="Y646" s="9">
        <f t="shared" si="44"/>
        <v>55.760944000000009</v>
      </c>
      <c r="Z646" s="26">
        <v>0</v>
      </c>
      <c r="AA646" s="24" t="s">
        <v>53</v>
      </c>
      <c r="AB646" s="26">
        <v>0</v>
      </c>
      <c r="AC646" s="26">
        <v>0</v>
      </c>
      <c r="AD646" s="24" t="s">
        <v>53</v>
      </c>
      <c r="AE646" s="26">
        <v>0</v>
      </c>
      <c r="AF646" s="24">
        <v>0</v>
      </c>
      <c r="AG646" s="24" t="s">
        <v>53</v>
      </c>
      <c r="AH646" s="26">
        <v>0</v>
      </c>
      <c r="AI646" s="26">
        <v>0</v>
      </c>
      <c r="AJ646" s="24" t="s">
        <v>53</v>
      </c>
      <c r="AK646" s="26">
        <v>0</v>
      </c>
      <c r="AL646" s="26">
        <v>0</v>
      </c>
      <c r="AM646" s="25" t="s">
        <v>51</v>
      </c>
      <c r="AN646" s="24" t="s">
        <v>51</v>
      </c>
      <c r="AO646" s="25" t="s">
        <v>51</v>
      </c>
      <c r="AP646" s="24" t="s">
        <v>51</v>
      </c>
    </row>
    <row r="647" spans="1:42" s="27" customFormat="1" x14ac:dyDescent="0.25">
      <c r="A647" s="24" t="s">
        <v>2181</v>
      </c>
      <c r="B647" s="28">
        <v>44849</v>
      </c>
      <c r="C647" s="24" t="s">
        <v>808</v>
      </c>
      <c r="D647" s="24" t="s">
        <v>935</v>
      </c>
      <c r="E647" s="24" t="s">
        <v>936</v>
      </c>
      <c r="F647" s="24" t="s">
        <v>1121</v>
      </c>
      <c r="G647" s="24" t="s">
        <v>49</v>
      </c>
      <c r="H647" s="24" t="s">
        <v>1126</v>
      </c>
      <c r="I647" s="26" t="s">
        <v>51</v>
      </c>
      <c r="J647" s="26" t="s">
        <v>51</v>
      </c>
      <c r="K647" s="26" t="s">
        <v>51</v>
      </c>
      <c r="L647" s="26" t="s">
        <v>51</v>
      </c>
      <c r="M647" s="26">
        <v>0</v>
      </c>
      <c r="N647" s="24" t="s">
        <v>51</v>
      </c>
      <c r="O647" s="24" t="s">
        <v>932</v>
      </c>
      <c r="P647" s="24" t="s">
        <v>933</v>
      </c>
      <c r="Q647" s="26">
        <f t="shared" si="47"/>
        <v>84.76</v>
      </c>
      <c r="R647" s="26">
        <v>0</v>
      </c>
      <c r="S647" s="26">
        <v>84.76</v>
      </c>
      <c r="T647" s="26">
        <v>0</v>
      </c>
      <c r="U647" s="24" t="s">
        <v>53</v>
      </c>
      <c r="V647" s="9">
        <f t="shared" si="43"/>
        <v>0</v>
      </c>
      <c r="W647" s="26">
        <v>0</v>
      </c>
      <c r="X647" s="24" t="s">
        <v>53</v>
      </c>
      <c r="Y647" s="9">
        <f t="shared" si="44"/>
        <v>0</v>
      </c>
      <c r="Z647" s="26">
        <v>0</v>
      </c>
      <c r="AA647" s="24" t="s">
        <v>53</v>
      </c>
      <c r="AB647" s="26">
        <v>0</v>
      </c>
      <c r="AC647" s="26">
        <v>0</v>
      </c>
      <c r="AD647" s="24" t="s">
        <v>53</v>
      </c>
      <c r="AE647" s="26">
        <v>0</v>
      </c>
      <c r="AF647" s="24">
        <v>0</v>
      </c>
      <c r="AG647" s="24" t="s">
        <v>53</v>
      </c>
      <c r="AH647" s="26">
        <v>0</v>
      </c>
      <c r="AI647" s="26">
        <v>0</v>
      </c>
      <c r="AJ647" s="24" t="s">
        <v>53</v>
      </c>
      <c r="AK647" s="26">
        <v>0</v>
      </c>
      <c r="AL647" s="26">
        <v>0</v>
      </c>
      <c r="AM647" s="25" t="s">
        <v>51</v>
      </c>
      <c r="AN647" s="24" t="s">
        <v>51</v>
      </c>
      <c r="AO647" s="25" t="s">
        <v>51</v>
      </c>
      <c r="AP647" s="24" t="s">
        <v>51</v>
      </c>
    </row>
    <row r="648" spans="1:42" s="27" customFormat="1" x14ac:dyDescent="0.25">
      <c r="A648" s="24" t="s">
        <v>2182</v>
      </c>
      <c r="B648" s="28">
        <v>44849</v>
      </c>
      <c r="C648" s="24" t="s">
        <v>808</v>
      </c>
      <c r="D648" s="24" t="s">
        <v>935</v>
      </c>
      <c r="E648" s="24" t="s">
        <v>936</v>
      </c>
      <c r="F648" s="24" t="s">
        <v>1121</v>
      </c>
      <c r="G648" s="24" t="s">
        <v>49</v>
      </c>
      <c r="H648" s="24" t="s">
        <v>1128</v>
      </c>
      <c r="I648" s="26" t="s">
        <v>51</v>
      </c>
      <c r="J648" s="26" t="s">
        <v>51</v>
      </c>
      <c r="K648" s="26" t="s">
        <v>51</v>
      </c>
      <c r="L648" s="26" t="s">
        <v>51</v>
      </c>
      <c r="M648" s="26">
        <v>0</v>
      </c>
      <c r="N648" s="24" t="s">
        <v>51</v>
      </c>
      <c r="O648" s="24" t="s">
        <v>52</v>
      </c>
      <c r="P648" s="24" t="s">
        <v>51</v>
      </c>
      <c r="Q648" s="26">
        <f t="shared" si="47"/>
        <v>3179.41498</v>
      </c>
      <c r="R648" s="26">
        <v>0</v>
      </c>
      <c r="S648" s="26">
        <v>2806.37</v>
      </c>
      <c r="T648" s="26">
        <v>0</v>
      </c>
      <c r="U648" s="24" t="s">
        <v>53</v>
      </c>
      <c r="V648" s="9">
        <f t="shared" si="43"/>
        <v>0</v>
      </c>
      <c r="W648" s="26">
        <v>321.59050000000008</v>
      </c>
      <c r="X648" s="24" t="s">
        <v>53</v>
      </c>
      <c r="Y648" s="9">
        <f t="shared" si="44"/>
        <v>51.454480000000011</v>
      </c>
      <c r="Z648" s="26">
        <v>0</v>
      </c>
      <c r="AA648" s="24" t="s">
        <v>53</v>
      </c>
      <c r="AB648" s="26">
        <v>0</v>
      </c>
      <c r="AC648" s="26">
        <v>0</v>
      </c>
      <c r="AD648" s="24" t="s">
        <v>53</v>
      </c>
      <c r="AE648" s="26">
        <v>0</v>
      </c>
      <c r="AF648" s="24">
        <v>0</v>
      </c>
      <c r="AG648" s="24" t="s">
        <v>53</v>
      </c>
      <c r="AH648" s="26">
        <v>0</v>
      </c>
      <c r="AI648" s="26">
        <v>0</v>
      </c>
      <c r="AJ648" s="24" t="s">
        <v>53</v>
      </c>
      <c r="AK648" s="26">
        <v>0</v>
      </c>
      <c r="AL648" s="26">
        <v>0</v>
      </c>
      <c r="AM648" s="25" t="s">
        <v>51</v>
      </c>
      <c r="AN648" s="24" t="s">
        <v>51</v>
      </c>
      <c r="AO648" s="25" t="s">
        <v>51</v>
      </c>
      <c r="AP648" s="24" t="s">
        <v>51</v>
      </c>
    </row>
    <row r="649" spans="1:42" s="27" customFormat="1" x14ac:dyDescent="0.25">
      <c r="A649" s="24" t="s">
        <v>2183</v>
      </c>
      <c r="B649" s="28">
        <v>44849</v>
      </c>
      <c r="C649" s="24" t="s">
        <v>808</v>
      </c>
      <c r="D649" s="24" t="s">
        <v>935</v>
      </c>
      <c r="E649" s="24" t="s">
        <v>936</v>
      </c>
      <c r="F649" s="24" t="s">
        <v>1121</v>
      </c>
      <c r="G649" s="24" t="s">
        <v>63</v>
      </c>
      <c r="H649" s="24" t="s">
        <v>51</v>
      </c>
      <c r="I649" s="26" t="s">
        <v>1130</v>
      </c>
      <c r="J649" s="26" t="s">
        <v>51</v>
      </c>
      <c r="K649" s="26" t="s">
        <v>1131</v>
      </c>
      <c r="L649" s="26" t="s">
        <v>716</v>
      </c>
      <c r="M649" s="26">
        <v>93.45</v>
      </c>
      <c r="N649" s="24" t="s">
        <v>66</v>
      </c>
      <c r="O649" s="24" t="s">
        <v>1132</v>
      </c>
      <c r="P649" s="24" t="s">
        <v>1133</v>
      </c>
      <c r="Q649" s="26">
        <f t="shared" si="47"/>
        <v>-31.16</v>
      </c>
      <c r="R649" s="26">
        <v>0</v>
      </c>
      <c r="S649" s="26">
        <v>-31.16</v>
      </c>
      <c r="T649" s="26">
        <v>0</v>
      </c>
      <c r="U649" s="24" t="s">
        <v>53</v>
      </c>
      <c r="V649" s="9">
        <f t="shared" ref="V649:V712" si="48">+T649*16%</f>
        <v>0</v>
      </c>
      <c r="W649" s="26">
        <v>0</v>
      </c>
      <c r="X649" s="24" t="s">
        <v>53</v>
      </c>
      <c r="Y649" s="9">
        <f t="shared" ref="Y649:Y712" si="49">+W649*16%</f>
        <v>0</v>
      </c>
      <c r="Z649" s="26">
        <v>0</v>
      </c>
      <c r="AA649" s="24" t="s">
        <v>53</v>
      </c>
      <c r="AB649" s="26">
        <v>0</v>
      </c>
      <c r="AC649" s="26">
        <v>0</v>
      </c>
      <c r="AD649" s="24" t="s">
        <v>53</v>
      </c>
      <c r="AE649" s="26">
        <v>0</v>
      </c>
      <c r="AF649" s="24">
        <v>0</v>
      </c>
      <c r="AG649" s="24" t="s">
        <v>53</v>
      </c>
      <c r="AH649" s="26">
        <v>0</v>
      </c>
      <c r="AI649" s="26">
        <v>0</v>
      </c>
      <c r="AJ649" s="24" t="s">
        <v>53</v>
      </c>
      <c r="AK649" s="26">
        <v>0</v>
      </c>
      <c r="AL649" s="26">
        <v>0</v>
      </c>
      <c r="AM649" s="25" t="s">
        <v>51</v>
      </c>
      <c r="AN649" s="24" t="s">
        <v>51</v>
      </c>
      <c r="AO649" s="25" t="s">
        <v>51</v>
      </c>
      <c r="AP649" s="24" t="s">
        <v>51</v>
      </c>
    </row>
    <row r="650" spans="1:42" s="27" customFormat="1" x14ac:dyDescent="0.25">
      <c r="A650" s="24" t="s">
        <v>2184</v>
      </c>
      <c r="B650" s="28">
        <v>44849</v>
      </c>
      <c r="C650" s="24" t="s">
        <v>1350</v>
      </c>
      <c r="D650" s="24" t="s">
        <v>935</v>
      </c>
      <c r="E650" s="24" t="s">
        <v>1354</v>
      </c>
      <c r="F650" s="24" t="s">
        <v>1573</v>
      </c>
      <c r="G650" s="24" t="s">
        <v>49</v>
      </c>
      <c r="H650" s="24" t="s">
        <v>1574</v>
      </c>
      <c r="I650" s="26" t="s">
        <v>51</v>
      </c>
      <c r="J650" s="26" t="s">
        <v>51</v>
      </c>
      <c r="K650" s="26" t="s">
        <v>51</v>
      </c>
      <c r="L650" s="26" t="s">
        <v>51</v>
      </c>
      <c r="M650" s="26">
        <v>0</v>
      </c>
      <c r="N650" s="24" t="s">
        <v>51</v>
      </c>
      <c r="O650" s="24" t="s">
        <v>52</v>
      </c>
      <c r="P650" s="24" t="s">
        <v>51</v>
      </c>
      <c r="Q650" s="26">
        <f t="shared" si="47"/>
        <v>13566.866471999996</v>
      </c>
      <c r="R650" s="26">
        <v>0</v>
      </c>
      <c r="S650" s="26">
        <v>10245.987499999996</v>
      </c>
      <c r="T650" s="26">
        <v>0</v>
      </c>
      <c r="U650" s="24" t="s">
        <v>53</v>
      </c>
      <c r="V650" s="9">
        <f t="shared" si="48"/>
        <v>0</v>
      </c>
      <c r="W650" s="26">
        <v>2862.8267000000001</v>
      </c>
      <c r="X650" s="24" t="s">
        <v>53</v>
      </c>
      <c r="Y650" s="9">
        <f t="shared" si="49"/>
        <v>458.05227200000002</v>
      </c>
      <c r="Z650" s="26">
        <v>0</v>
      </c>
      <c r="AA650" s="24" t="s">
        <v>53</v>
      </c>
      <c r="AB650" s="26">
        <v>0</v>
      </c>
      <c r="AC650" s="26">
        <v>0</v>
      </c>
      <c r="AD650" s="24" t="s">
        <v>53</v>
      </c>
      <c r="AE650" s="26">
        <v>0</v>
      </c>
      <c r="AF650" s="24">
        <v>0</v>
      </c>
      <c r="AG650" s="24" t="s">
        <v>53</v>
      </c>
      <c r="AH650" s="26">
        <v>0</v>
      </c>
      <c r="AI650" s="26">
        <v>0</v>
      </c>
      <c r="AJ650" s="24" t="s">
        <v>53</v>
      </c>
      <c r="AK650" s="26">
        <v>0</v>
      </c>
      <c r="AL650" s="26">
        <v>0</v>
      </c>
      <c r="AM650" s="25" t="s">
        <v>51</v>
      </c>
      <c r="AN650" s="24" t="s">
        <v>51</v>
      </c>
      <c r="AO650" s="25" t="s">
        <v>51</v>
      </c>
      <c r="AP650" s="24" t="s">
        <v>51</v>
      </c>
    </row>
    <row r="651" spans="1:42" s="27" customFormat="1" x14ac:dyDescent="0.25">
      <c r="A651" s="24" t="s">
        <v>2185</v>
      </c>
      <c r="B651" s="28">
        <v>44849</v>
      </c>
      <c r="C651" s="24" t="s">
        <v>1350</v>
      </c>
      <c r="D651" s="24" t="s">
        <v>935</v>
      </c>
      <c r="E651" s="24" t="s">
        <v>1354</v>
      </c>
      <c r="F651" s="24" t="s">
        <v>1573</v>
      </c>
      <c r="G651" s="24" t="s">
        <v>63</v>
      </c>
      <c r="H651" s="24" t="s">
        <v>51</v>
      </c>
      <c r="I651" s="26" t="s">
        <v>1531</v>
      </c>
      <c r="J651" s="26" t="s">
        <v>51</v>
      </c>
      <c r="K651" s="26" t="s">
        <v>1575</v>
      </c>
      <c r="L651" s="26" t="s">
        <v>716</v>
      </c>
      <c r="M651" s="26">
        <v>42.25</v>
      </c>
      <c r="N651" s="24" t="s">
        <v>66</v>
      </c>
      <c r="O651" s="24" t="s">
        <v>1576</v>
      </c>
      <c r="P651" s="24" t="s">
        <v>1577</v>
      </c>
      <c r="Q651" s="26">
        <f t="shared" si="47"/>
        <v>-9.9700000000000006</v>
      </c>
      <c r="R651" s="26">
        <v>0</v>
      </c>
      <c r="S651" s="26">
        <v>-9.9700000000000006</v>
      </c>
      <c r="T651" s="26">
        <v>0</v>
      </c>
      <c r="U651" s="24" t="s">
        <v>53</v>
      </c>
      <c r="V651" s="9">
        <f t="shared" si="48"/>
        <v>0</v>
      </c>
      <c r="W651" s="26">
        <v>0</v>
      </c>
      <c r="X651" s="24" t="s">
        <v>53</v>
      </c>
      <c r="Y651" s="9">
        <f t="shared" si="49"/>
        <v>0</v>
      </c>
      <c r="Z651" s="26">
        <v>0</v>
      </c>
      <c r="AA651" s="24" t="s">
        <v>53</v>
      </c>
      <c r="AB651" s="26">
        <v>0</v>
      </c>
      <c r="AC651" s="26">
        <v>0</v>
      </c>
      <c r="AD651" s="24" t="s">
        <v>53</v>
      </c>
      <c r="AE651" s="26">
        <v>0</v>
      </c>
      <c r="AF651" s="24">
        <v>0</v>
      </c>
      <c r="AG651" s="24" t="s">
        <v>53</v>
      </c>
      <c r="AH651" s="26">
        <v>0</v>
      </c>
      <c r="AI651" s="26">
        <v>0</v>
      </c>
      <c r="AJ651" s="24" t="s">
        <v>53</v>
      </c>
      <c r="AK651" s="26">
        <v>0</v>
      </c>
      <c r="AL651" s="26">
        <v>0</v>
      </c>
      <c r="AM651" s="25" t="s">
        <v>51</v>
      </c>
      <c r="AN651" s="24" t="s">
        <v>51</v>
      </c>
      <c r="AO651" s="25" t="s">
        <v>51</v>
      </c>
      <c r="AP651" s="24" t="s">
        <v>51</v>
      </c>
    </row>
    <row r="652" spans="1:42" s="27" customFormat="1" x14ac:dyDescent="0.25">
      <c r="A652" s="24" t="s">
        <v>2186</v>
      </c>
      <c r="B652" s="28">
        <v>44849</v>
      </c>
      <c r="C652" s="24" t="s">
        <v>1596</v>
      </c>
      <c r="D652" s="24" t="s">
        <v>935</v>
      </c>
      <c r="E652" s="24" t="s">
        <v>1600</v>
      </c>
      <c r="F652" s="24" t="s">
        <v>1962</v>
      </c>
      <c r="G652" s="24" t="s">
        <v>49</v>
      </c>
      <c r="H652" s="24" t="s">
        <v>1963</v>
      </c>
      <c r="I652" s="26" t="s">
        <v>51</v>
      </c>
      <c r="J652" s="26" t="s">
        <v>51</v>
      </c>
      <c r="K652" s="26" t="s">
        <v>51</v>
      </c>
      <c r="L652" s="26" t="s">
        <v>51</v>
      </c>
      <c r="M652" s="26">
        <v>0</v>
      </c>
      <c r="N652" s="24" t="s">
        <v>51</v>
      </c>
      <c r="O652" s="24" t="s">
        <v>52</v>
      </c>
      <c r="P652" s="24" t="s">
        <v>51</v>
      </c>
      <c r="Q652" s="26">
        <f t="shared" si="47"/>
        <v>2907.6528039999998</v>
      </c>
      <c r="R652" s="26">
        <v>0</v>
      </c>
      <c r="S652" s="26">
        <v>2150.7984499999998</v>
      </c>
      <c r="T652" s="26">
        <v>0</v>
      </c>
      <c r="U652" s="24" t="s">
        <v>53</v>
      </c>
      <c r="V652" s="9">
        <f t="shared" si="48"/>
        <v>0</v>
      </c>
      <c r="W652" s="26">
        <v>652.46064999999999</v>
      </c>
      <c r="X652" s="24" t="s">
        <v>54</v>
      </c>
      <c r="Y652" s="9">
        <f t="shared" si="49"/>
        <v>104.393704</v>
      </c>
      <c r="Z652" s="26">
        <v>0</v>
      </c>
      <c r="AA652" s="24" t="s">
        <v>53</v>
      </c>
      <c r="AB652" s="26">
        <v>0</v>
      </c>
      <c r="AC652" s="26">
        <v>0</v>
      </c>
      <c r="AD652" s="24" t="s">
        <v>53</v>
      </c>
      <c r="AE652" s="26">
        <v>0</v>
      </c>
      <c r="AF652" s="24">
        <v>0</v>
      </c>
      <c r="AG652" s="24" t="s">
        <v>53</v>
      </c>
      <c r="AH652" s="26">
        <v>0</v>
      </c>
      <c r="AI652" s="26">
        <v>0</v>
      </c>
      <c r="AJ652" s="24" t="s">
        <v>53</v>
      </c>
      <c r="AK652" s="26">
        <v>0</v>
      </c>
      <c r="AL652" s="26">
        <v>0</v>
      </c>
      <c r="AM652" s="25" t="s">
        <v>51</v>
      </c>
      <c r="AN652" s="24" t="s">
        <v>51</v>
      </c>
      <c r="AO652" s="25" t="s">
        <v>51</v>
      </c>
      <c r="AP652" s="24" t="s">
        <v>51</v>
      </c>
    </row>
    <row r="653" spans="1:42" s="27" customFormat="1" x14ac:dyDescent="0.25">
      <c r="A653" s="24" t="s">
        <v>2187</v>
      </c>
      <c r="B653" s="28">
        <v>44849</v>
      </c>
      <c r="C653" s="24" t="s">
        <v>1596</v>
      </c>
      <c r="D653" s="24" t="s">
        <v>935</v>
      </c>
      <c r="E653" s="24" t="s">
        <v>1600</v>
      </c>
      <c r="F653" s="24" t="s">
        <v>1962</v>
      </c>
      <c r="G653" s="24" t="s">
        <v>49</v>
      </c>
      <c r="H653" s="24" t="s">
        <v>1964</v>
      </c>
      <c r="I653" s="26" t="s">
        <v>51</v>
      </c>
      <c r="J653" s="26" t="s">
        <v>51</v>
      </c>
      <c r="K653" s="26" t="s">
        <v>51</v>
      </c>
      <c r="L653" s="26" t="s">
        <v>51</v>
      </c>
      <c r="M653" s="26">
        <v>0</v>
      </c>
      <c r="N653" s="24" t="s">
        <v>51</v>
      </c>
      <c r="O653" s="24" t="s">
        <v>1965</v>
      </c>
      <c r="P653" s="24" t="s">
        <v>1966</v>
      </c>
      <c r="Q653" s="26">
        <f t="shared" si="47"/>
        <v>197.56809999999999</v>
      </c>
      <c r="R653" s="26">
        <v>0</v>
      </c>
      <c r="S653" s="26">
        <v>86.045699999999997</v>
      </c>
      <c r="T653" s="26">
        <v>96.14</v>
      </c>
      <c r="U653" s="24" t="s">
        <v>54</v>
      </c>
      <c r="V653" s="9">
        <f t="shared" si="48"/>
        <v>15.382400000000001</v>
      </c>
      <c r="W653" s="26">
        <v>0</v>
      </c>
      <c r="X653" s="24" t="s">
        <v>53</v>
      </c>
      <c r="Y653" s="9">
        <f t="shared" si="49"/>
        <v>0</v>
      </c>
      <c r="Z653" s="26">
        <v>0</v>
      </c>
      <c r="AA653" s="24" t="s">
        <v>53</v>
      </c>
      <c r="AB653" s="26">
        <v>0</v>
      </c>
      <c r="AC653" s="26">
        <v>0</v>
      </c>
      <c r="AD653" s="24" t="s">
        <v>53</v>
      </c>
      <c r="AE653" s="26">
        <v>0</v>
      </c>
      <c r="AF653" s="24">
        <v>0</v>
      </c>
      <c r="AG653" s="24" t="s">
        <v>53</v>
      </c>
      <c r="AH653" s="26">
        <v>0</v>
      </c>
      <c r="AI653" s="26">
        <v>0</v>
      </c>
      <c r="AJ653" s="24" t="s">
        <v>53</v>
      </c>
      <c r="AK653" s="26">
        <v>0</v>
      </c>
      <c r="AL653" s="26">
        <v>0</v>
      </c>
      <c r="AM653" s="25" t="s">
        <v>51</v>
      </c>
      <c r="AN653" s="24" t="s">
        <v>51</v>
      </c>
      <c r="AO653" s="25" t="s">
        <v>51</v>
      </c>
      <c r="AP653" s="24" t="s">
        <v>51</v>
      </c>
    </row>
    <row r="654" spans="1:42" s="27" customFormat="1" x14ac:dyDescent="0.25">
      <c r="A654" s="24" t="s">
        <v>2188</v>
      </c>
      <c r="B654" s="28">
        <v>44849</v>
      </c>
      <c r="C654" s="24" t="s">
        <v>1596</v>
      </c>
      <c r="D654" s="24" t="s">
        <v>935</v>
      </c>
      <c r="E654" s="24" t="s">
        <v>1600</v>
      </c>
      <c r="F654" s="24" t="s">
        <v>1962</v>
      </c>
      <c r="G654" s="24" t="s">
        <v>49</v>
      </c>
      <c r="H654" s="24" t="s">
        <v>1967</v>
      </c>
      <c r="I654" s="26" t="s">
        <v>51</v>
      </c>
      <c r="J654" s="26" t="s">
        <v>51</v>
      </c>
      <c r="K654" s="26" t="s">
        <v>51</v>
      </c>
      <c r="L654" s="26" t="s">
        <v>51</v>
      </c>
      <c r="M654" s="26">
        <v>0</v>
      </c>
      <c r="N654" s="24" t="s">
        <v>51</v>
      </c>
      <c r="O654" s="24" t="s">
        <v>1965</v>
      </c>
      <c r="P654" s="24" t="s">
        <v>1966</v>
      </c>
      <c r="Q654" s="26">
        <f t="shared" si="47"/>
        <v>29.6844</v>
      </c>
      <c r="R654" s="26">
        <v>0</v>
      </c>
      <c r="S654" s="26">
        <v>0</v>
      </c>
      <c r="T654" s="26">
        <v>25.59</v>
      </c>
      <c r="U654" s="24" t="s">
        <v>54</v>
      </c>
      <c r="V654" s="9">
        <f t="shared" si="48"/>
        <v>4.0944000000000003</v>
      </c>
      <c r="W654" s="26">
        <v>0</v>
      </c>
      <c r="X654" s="24" t="s">
        <v>53</v>
      </c>
      <c r="Y654" s="9">
        <f t="shared" si="49"/>
        <v>0</v>
      </c>
      <c r="Z654" s="26">
        <v>0</v>
      </c>
      <c r="AA654" s="24" t="s">
        <v>53</v>
      </c>
      <c r="AB654" s="26">
        <v>0</v>
      </c>
      <c r="AC654" s="26">
        <v>0</v>
      </c>
      <c r="AD654" s="24" t="s">
        <v>53</v>
      </c>
      <c r="AE654" s="26">
        <v>0</v>
      </c>
      <c r="AF654" s="24">
        <v>0</v>
      </c>
      <c r="AG654" s="24" t="s">
        <v>53</v>
      </c>
      <c r="AH654" s="26">
        <v>0</v>
      </c>
      <c r="AI654" s="26">
        <v>0</v>
      </c>
      <c r="AJ654" s="24" t="s">
        <v>53</v>
      </c>
      <c r="AK654" s="26">
        <v>0</v>
      </c>
      <c r="AL654" s="26">
        <v>0</v>
      </c>
      <c r="AM654" s="25" t="s">
        <v>51</v>
      </c>
      <c r="AN654" s="24" t="s">
        <v>51</v>
      </c>
      <c r="AO654" s="25" t="s">
        <v>51</v>
      </c>
      <c r="AP654" s="24" t="s">
        <v>51</v>
      </c>
    </row>
    <row r="655" spans="1:42" s="27" customFormat="1" x14ac:dyDescent="0.25">
      <c r="A655" s="24" t="s">
        <v>2189</v>
      </c>
      <c r="B655" s="28">
        <v>44849</v>
      </c>
      <c r="C655" s="24" t="s">
        <v>1596</v>
      </c>
      <c r="D655" s="24" t="s">
        <v>935</v>
      </c>
      <c r="E655" s="24" t="s">
        <v>1600</v>
      </c>
      <c r="F655" s="24" t="s">
        <v>1962</v>
      </c>
      <c r="G655" s="24" t="s">
        <v>49</v>
      </c>
      <c r="H655" s="24" t="s">
        <v>1968</v>
      </c>
      <c r="I655" s="26" t="s">
        <v>51</v>
      </c>
      <c r="J655" s="26" t="s">
        <v>51</v>
      </c>
      <c r="K655" s="26" t="s">
        <v>51</v>
      </c>
      <c r="L655" s="26" t="s">
        <v>51</v>
      </c>
      <c r="M655" s="26">
        <v>0</v>
      </c>
      <c r="N655" s="24" t="s">
        <v>51</v>
      </c>
      <c r="O655" s="24" t="s">
        <v>52</v>
      </c>
      <c r="P655" s="24" t="s">
        <v>51</v>
      </c>
      <c r="Q655" s="26">
        <f t="shared" si="47"/>
        <v>5882.434268</v>
      </c>
      <c r="R655" s="26">
        <v>0</v>
      </c>
      <c r="S655" s="26">
        <v>3786.33</v>
      </c>
      <c r="T655" s="26">
        <v>0</v>
      </c>
      <c r="U655" s="24" t="s">
        <v>53</v>
      </c>
      <c r="V655" s="9">
        <f t="shared" si="48"/>
        <v>0</v>
      </c>
      <c r="W655" s="26">
        <v>1665.7697999999998</v>
      </c>
      <c r="X655" s="24" t="s">
        <v>53</v>
      </c>
      <c r="Y655" s="9">
        <f t="shared" si="49"/>
        <v>266.523168</v>
      </c>
      <c r="Z655" s="26">
        <v>0</v>
      </c>
      <c r="AA655" s="24" t="s">
        <v>53</v>
      </c>
      <c r="AB655" s="26">
        <v>0</v>
      </c>
      <c r="AC655" s="26">
        <v>151.6771</v>
      </c>
      <c r="AD655" s="24" t="s">
        <v>82</v>
      </c>
      <c r="AE655" s="26">
        <v>12.1342</v>
      </c>
      <c r="AF655" s="24">
        <v>0</v>
      </c>
      <c r="AG655" s="24" t="s">
        <v>53</v>
      </c>
      <c r="AH655" s="26">
        <v>0</v>
      </c>
      <c r="AI655" s="26">
        <v>0</v>
      </c>
      <c r="AJ655" s="24" t="s">
        <v>53</v>
      </c>
      <c r="AK655" s="26">
        <v>0</v>
      </c>
      <c r="AL655" s="26">
        <v>0</v>
      </c>
      <c r="AM655" s="25" t="s">
        <v>51</v>
      </c>
      <c r="AN655" s="24" t="s">
        <v>51</v>
      </c>
      <c r="AO655" s="25" t="s">
        <v>51</v>
      </c>
      <c r="AP655" s="24" t="s">
        <v>51</v>
      </c>
    </row>
    <row r="656" spans="1:42" s="1" customFormat="1" x14ac:dyDescent="0.25">
      <c r="A656" s="24" t="s">
        <v>2190</v>
      </c>
      <c r="B656" s="2">
        <v>44849</v>
      </c>
      <c r="C656" s="3" t="s">
        <v>808</v>
      </c>
      <c r="D656" s="3" t="s">
        <v>90</v>
      </c>
      <c r="E656" s="3" t="s">
        <v>97</v>
      </c>
      <c r="F656" s="3" t="s">
        <v>749</v>
      </c>
      <c r="G656" s="3" t="s">
        <v>49</v>
      </c>
      <c r="H656" s="3" t="s">
        <v>747</v>
      </c>
      <c r="I656" s="9" t="s">
        <v>51</v>
      </c>
      <c r="J656" s="9" t="s">
        <v>51</v>
      </c>
      <c r="K656" s="9" t="s">
        <v>51</v>
      </c>
      <c r="L656" s="9" t="s">
        <v>51</v>
      </c>
      <c r="M656" s="9">
        <v>0</v>
      </c>
      <c r="N656" s="3" t="s">
        <v>51</v>
      </c>
      <c r="O656" s="3" t="s">
        <v>52</v>
      </c>
      <c r="P656" s="3" t="s">
        <v>51</v>
      </c>
      <c r="Q656" s="9">
        <v>12404.710550000005</v>
      </c>
      <c r="R656" s="9">
        <v>0</v>
      </c>
      <c r="S656" s="9">
        <v>9589.4132000000027</v>
      </c>
      <c r="T656" s="9">
        <v>0</v>
      </c>
      <c r="U656" s="3" t="s">
        <v>53</v>
      </c>
      <c r="V656" s="9">
        <f t="shared" si="48"/>
        <v>0</v>
      </c>
      <c r="W656" s="9">
        <v>2426.9805499999993</v>
      </c>
      <c r="X656" s="3" t="s">
        <v>53</v>
      </c>
      <c r="Y656" s="9">
        <f t="shared" si="49"/>
        <v>388.31688799999989</v>
      </c>
      <c r="Z656" s="9">
        <v>0</v>
      </c>
      <c r="AA656" s="3" t="s">
        <v>53</v>
      </c>
      <c r="AB656" s="9">
        <v>0</v>
      </c>
      <c r="AC656" s="9">
        <v>0</v>
      </c>
      <c r="AD656" s="3" t="s">
        <v>53</v>
      </c>
      <c r="AE656" s="9">
        <v>0</v>
      </c>
      <c r="AF656" s="3">
        <v>0</v>
      </c>
      <c r="AG656" s="3" t="s">
        <v>53</v>
      </c>
      <c r="AH656" s="9">
        <v>0</v>
      </c>
      <c r="AI656" s="9">
        <v>0</v>
      </c>
      <c r="AJ656" s="3" t="s">
        <v>53</v>
      </c>
      <c r="AK656" s="9">
        <v>0</v>
      </c>
      <c r="AL656" s="9">
        <v>0</v>
      </c>
      <c r="AM656" s="18" t="s">
        <v>51</v>
      </c>
      <c r="AN656" s="3" t="s">
        <v>51</v>
      </c>
      <c r="AO656" s="18" t="s">
        <v>51</v>
      </c>
      <c r="AP656" s="3" t="s">
        <v>51</v>
      </c>
    </row>
    <row r="657" spans="1:42" s="1" customFormat="1" x14ac:dyDescent="0.25">
      <c r="A657" s="24" t="s">
        <v>2191</v>
      </c>
      <c r="B657" s="2">
        <v>44849</v>
      </c>
      <c r="C657" s="3" t="s">
        <v>808</v>
      </c>
      <c r="D657" s="3" t="s">
        <v>90</v>
      </c>
      <c r="E657" s="3" t="s">
        <v>97</v>
      </c>
      <c r="F657" s="3" t="s">
        <v>749</v>
      </c>
      <c r="G657" s="3" t="s">
        <v>49</v>
      </c>
      <c r="H657" s="3" t="s">
        <v>750</v>
      </c>
      <c r="I657" s="9" t="s">
        <v>51</v>
      </c>
      <c r="J657" s="9" t="s">
        <v>51</v>
      </c>
      <c r="K657" s="9" t="s">
        <v>51</v>
      </c>
      <c r="L657" s="9" t="s">
        <v>51</v>
      </c>
      <c r="M657" s="9">
        <v>0</v>
      </c>
      <c r="N657" s="3" t="s">
        <v>51</v>
      </c>
      <c r="O657" s="3" t="s">
        <v>751</v>
      </c>
      <c r="P657" s="3" t="s">
        <v>752</v>
      </c>
      <c r="Q657" s="9">
        <v>316.66039999999998</v>
      </c>
      <c r="R657" s="9">
        <v>0</v>
      </c>
      <c r="S657" s="9">
        <v>286.58159999999998</v>
      </c>
      <c r="T657" s="9">
        <v>25.93</v>
      </c>
      <c r="U657" s="3" t="s">
        <v>54</v>
      </c>
      <c r="V657" s="9">
        <f t="shared" si="48"/>
        <v>4.1487999999999996</v>
      </c>
      <c r="W657" s="9">
        <v>0</v>
      </c>
      <c r="X657" s="3" t="s">
        <v>53</v>
      </c>
      <c r="Y657" s="9">
        <f t="shared" si="49"/>
        <v>0</v>
      </c>
      <c r="Z657" s="9">
        <v>0</v>
      </c>
      <c r="AA657" s="3" t="s">
        <v>53</v>
      </c>
      <c r="AB657" s="9">
        <v>0</v>
      </c>
      <c r="AC657" s="9">
        <v>0</v>
      </c>
      <c r="AD657" s="3" t="s">
        <v>53</v>
      </c>
      <c r="AE657" s="9">
        <v>0</v>
      </c>
      <c r="AF657" s="3">
        <v>0</v>
      </c>
      <c r="AG657" s="3" t="s">
        <v>53</v>
      </c>
      <c r="AH657" s="9">
        <v>0</v>
      </c>
      <c r="AI657" s="9">
        <v>0</v>
      </c>
      <c r="AJ657" s="3" t="s">
        <v>53</v>
      </c>
      <c r="AK657" s="9">
        <v>0</v>
      </c>
      <c r="AL657" s="9">
        <v>0</v>
      </c>
      <c r="AM657" s="18" t="s">
        <v>51</v>
      </c>
      <c r="AN657" s="3" t="s">
        <v>51</v>
      </c>
      <c r="AO657" s="18" t="s">
        <v>51</v>
      </c>
      <c r="AP657" s="3" t="s">
        <v>51</v>
      </c>
    </row>
    <row r="658" spans="1:42" s="1" customFormat="1" x14ac:dyDescent="0.25">
      <c r="A658" s="24" t="s">
        <v>2192</v>
      </c>
      <c r="B658" s="2">
        <v>44849</v>
      </c>
      <c r="C658" s="3" t="s">
        <v>808</v>
      </c>
      <c r="D658" s="3" t="s">
        <v>90</v>
      </c>
      <c r="E658" s="3" t="s">
        <v>97</v>
      </c>
      <c r="F658" s="3" t="s">
        <v>749</v>
      </c>
      <c r="G658" s="3" t="s">
        <v>49</v>
      </c>
      <c r="H658" s="3" t="s">
        <v>754</v>
      </c>
      <c r="I658" s="9" t="s">
        <v>51</v>
      </c>
      <c r="J658" s="9" t="s">
        <v>51</v>
      </c>
      <c r="K658" s="9" t="s">
        <v>51</v>
      </c>
      <c r="L658" s="9" t="s">
        <v>51</v>
      </c>
      <c r="M658" s="9">
        <v>0</v>
      </c>
      <c r="N658" s="3" t="s">
        <v>51</v>
      </c>
      <c r="O658" s="3" t="s">
        <v>52</v>
      </c>
      <c r="P658" s="3" t="s">
        <v>51</v>
      </c>
      <c r="Q658" s="9">
        <v>342.94645000000003</v>
      </c>
      <c r="R658" s="9">
        <v>0</v>
      </c>
      <c r="S658" s="9">
        <v>313.84205000000009</v>
      </c>
      <c r="T658" s="9">
        <v>0</v>
      </c>
      <c r="U658" s="3" t="s">
        <v>53</v>
      </c>
      <c r="V658" s="9">
        <f t="shared" si="48"/>
        <v>0</v>
      </c>
      <c r="W658" s="9">
        <v>25.09</v>
      </c>
      <c r="X658" s="3" t="s">
        <v>54</v>
      </c>
      <c r="Y658" s="9">
        <f t="shared" si="49"/>
        <v>4.0144000000000002</v>
      </c>
      <c r="Z658" s="9">
        <v>0</v>
      </c>
      <c r="AA658" s="3" t="s">
        <v>53</v>
      </c>
      <c r="AB658" s="9">
        <v>0</v>
      </c>
      <c r="AC658" s="9">
        <v>0</v>
      </c>
      <c r="AD658" s="3" t="s">
        <v>53</v>
      </c>
      <c r="AE658" s="9">
        <v>0</v>
      </c>
      <c r="AF658" s="3">
        <v>0</v>
      </c>
      <c r="AG658" s="3" t="s">
        <v>53</v>
      </c>
      <c r="AH658" s="9">
        <v>0</v>
      </c>
      <c r="AI658" s="9">
        <v>0</v>
      </c>
      <c r="AJ658" s="3" t="s">
        <v>53</v>
      </c>
      <c r="AK658" s="9">
        <v>0</v>
      </c>
      <c r="AL658" s="9">
        <v>0</v>
      </c>
      <c r="AM658" s="18" t="s">
        <v>51</v>
      </c>
      <c r="AN658" s="3" t="s">
        <v>51</v>
      </c>
      <c r="AO658" s="18" t="s">
        <v>51</v>
      </c>
      <c r="AP658" s="3" t="s">
        <v>51</v>
      </c>
    </row>
    <row r="659" spans="1:42" s="1" customFormat="1" x14ac:dyDescent="0.25">
      <c r="A659" s="24" t="s">
        <v>2193</v>
      </c>
      <c r="B659" s="2">
        <v>44849</v>
      </c>
      <c r="C659" s="3" t="s">
        <v>808</v>
      </c>
      <c r="D659" s="3" t="s">
        <v>90</v>
      </c>
      <c r="E659" s="3" t="s">
        <v>97</v>
      </c>
      <c r="F659" s="3" t="s">
        <v>749</v>
      </c>
      <c r="G659" s="3" t="s">
        <v>49</v>
      </c>
      <c r="H659" s="3" t="s">
        <v>756</v>
      </c>
      <c r="I659" s="9" t="s">
        <v>51</v>
      </c>
      <c r="J659" s="9" t="s">
        <v>51</v>
      </c>
      <c r="K659" s="9" t="s">
        <v>51</v>
      </c>
      <c r="L659" s="9" t="s">
        <v>51</v>
      </c>
      <c r="M659" s="9">
        <v>0</v>
      </c>
      <c r="N659" s="3" t="s">
        <v>51</v>
      </c>
      <c r="O659" s="3" t="s">
        <v>757</v>
      </c>
      <c r="P659" s="3" t="s">
        <v>758</v>
      </c>
      <c r="Q659" s="9">
        <v>135.90440000000001</v>
      </c>
      <c r="R659" s="9">
        <v>0</v>
      </c>
      <c r="S659" s="9">
        <v>40.97</v>
      </c>
      <c r="T659" s="9">
        <v>81.84</v>
      </c>
      <c r="U659" s="3" t="s">
        <v>54</v>
      </c>
      <c r="V659" s="9">
        <f t="shared" si="48"/>
        <v>13.0944</v>
      </c>
      <c r="W659" s="9">
        <v>0</v>
      </c>
      <c r="X659" s="3" t="s">
        <v>53</v>
      </c>
      <c r="Y659" s="9">
        <f t="shared" si="49"/>
        <v>0</v>
      </c>
      <c r="Z659" s="9">
        <v>0</v>
      </c>
      <c r="AA659" s="3" t="s">
        <v>53</v>
      </c>
      <c r="AB659" s="9">
        <v>0</v>
      </c>
      <c r="AC659" s="9">
        <v>0</v>
      </c>
      <c r="AD659" s="3" t="s">
        <v>53</v>
      </c>
      <c r="AE659" s="9">
        <v>0</v>
      </c>
      <c r="AF659" s="3">
        <v>0</v>
      </c>
      <c r="AG659" s="3" t="s">
        <v>53</v>
      </c>
      <c r="AH659" s="9">
        <v>0</v>
      </c>
      <c r="AI659" s="9">
        <v>0</v>
      </c>
      <c r="AJ659" s="3" t="s">
        <v>53</v>
      </c>
      <c r="AK659" s="9">
        <v>0</v>
      </c>
      <c r="AL659" s="9">
        <v>0</v>
      </c>
      <c r="AM659" s="18" t="s">
        <v>51</v>
      </c>
      <c r="AN659" s="3" t="s">
        <v>51</v>
      </c>
      <c r="AO659" s="18" t="s">
        <v>51</v>
      </c>
      <c r="AP659" s="3" t="s">
        <v>51</v>
      </c>
    </row>
    <row r="660" spans="1:42" s="1" customFormat="1" x14ac:dyDescent="0.25">
      <c r="A660" s="24" t="s">
        <v>2194</v>
      </c>
      <c r="B660" s="2">
        <v>44849</v>
      </c>
      <c r="C660" s="3" t="s">
        <v>808</v>
      </c>
      <c r="D660" s="3" t="s">
        <v>90</v>
      </c>
      <c r="E660" s="3" t="s">
        <v>97</v>
      </c>
      <c r="F660" s="3" t="s">
        <v>749</v>
      </c>
      <c r="G660" s="3" t="s">
        <v>49</v>
      </c>
      <c r="H660" s="3" t="s">
        <v>760</v>
      </c>
      <c r="I660" s="9" t="s">
        <v>51</v>
      </c>
      <c r="J660" s="9" t="s">
        <v>51</v>
      </c>
      <c r="K660" s="9" t="s">
        <v>51</v>
      </c>
      <c r="L660" s="9" t="s">
        <v>51</v>
      </c>
      <c r="M660" s="9">
        <v>0</v>
      </c>
      <c r="N660" s="3" t="s">
        <v>51</v>
      </c>
      <c r="O660" s="3" t="s">
        <v>52</v>
      </c>
      <c r="P660" s="3" t="s">
        <v>51</v>
      </c>
      <c r="Q660" s="9">
        <v>1144.2144999999998</v>
      </c>
      <c r="R660" s="9">
        <v>0</v>
      </c>
      <c r="S660" s="9">
        <v>905.84009999999989</v>
      </c>
      <c r="T660" s="9">
        <v>0</v>
      </c>
      <c r="U660" s="3" t="s">
        <v>53</v>
      </c>
      <c r="V660" s="9">
        <f t="shared" si="48"/>
        <v>0</v>
      </c>
      <c r="W660" s="9">
        <v>205.49520000000001</v>
      </c>
      <c r="X660" s="3" t="s">
        <v>53</v>
      </c>
      <c r="Y660" s="9">
        <f t="shared" si="49"/>
        <v>32.879232000000002</v>
      </c>
      <c r="Z660" s="9">
        <v>0</v>
      </c>
      <c r="AA660" s="3" t="s">
        <v>53</v>
      </c>
      <c r="AB660" s="9">
        <v>0</v>
      </c>
      <c r="AC660" s="9">
        <v>0</v>
      </c>
      <c r="AD660" s="3" t="s">
        <v>53</v>
      </c>
      <c r="AE660" s="9">
        <v>0</v>
      </c>
      <c r="AF660" s="3">
        <v>0</v>
      </c>
      <c r="AG660" s="3" t="s">
        <v>53</v>
      </c>
      <c r="AH660" s="9">
        <v>0</v>
      </c>
      <c r="AI660" s="9">
        <v>0</v>
      </c>
      <c r="AJ660" s="3" t="s">
        <v>53</v>
      </c>
      <c r="AK660" s="9">
        <v>0</v>
      </c>
      <c r="AL660" s="9">
        <v>0</v>
      </c>
      <c r="AM660" s="18" t="s">
        <v>51</v>
      </c>
      <c r="AN660" s="3" t="s">
        <v>51</v>
      </c>
      <c r="AO660" s="18" t="s">
        <v>51</v>
      </c>
      <c r="AP660" s="3" t="s">
        <v>51</v>
      </c>
    </row>
    <row r="661" spans="1:42" s="1" customFormat="1" x14ac:dyDescent="0.25">
      <c r="A661" s="24" t="s">
        <v>2195</v>
      </c>
      <c r="B661" s="2">
        <v>44849</v>
      </c>
      <c r="C661" s="3" t="s">
        <v>808</v>
      </c>
      <c r="D661" s="3" t="s">
        <v>90</v>
      </c>
      <c r="E661" s="3" t="s">
        <v>97</v>
      </c>
      <c r="F661" s="3" t="s">
        <v>749</v>
      </c>
      <c r="G661" s="3" t="s">
        <v>49</v>
      </c>
      <c r="H661" s="3" t="s">
        <v>762</v>
      </c>
      <c r="I661" s="9" t="s">
        <v>51</v>
      </c>
      <c r="J661" s="9" t="s">
        <v>51</v>
      </c>
      <c r="K661" s="9" t="s">
        <v>51</v>
      </c>
      <c r="L661" s="9" t="s">
        <v>51</v>
      </c>
      <c r="M661" s="9">
        <v>0</v>
      </c>
      <c r="N661" s="3" t="s">
        <v>51</v>
      </c>
      <c r="O661" s="3" t="s">
        <v>763</v>
      </c>
      <c r="P661" s="3" t="s">
        <v>764</v>
      </c>
      <c r="Q661" s="9">
        <v>78.86</v>
      </c>
      <c r="R661" s="9">
        <v>0</v>
      </c>
      <c r="S661" s="9">
        <v>78.86</v>
      </c>
      <c r="T661" s="9">
        <v>0</v>
      </c>
      <c r="U661" s="3" t="s">
        <v>53</v>
      </c>
      <c r="V661" s="9">
        <f t="shared" si="48"/>
        <v>0</v>
      </c>
      <c r="W661" s="9">
        <v>0</v>
      </c>
      <c r="X661" s="3" t="s">
        <v>53</v>
      </c>
      <c r="Y661" s="9">
        <f t="shared" si="49"/>
        <v>0</v>
      </c>
      <c r="Z661" s="9">
        <v>0</v>
      </c>
      <c r="AA661" s="3" t="s">
        <v>53</v>
      </c>
      <c r="AB661" s="9">
        <v>0</v>
      </c>
      <c r="AC661" s="9">
        <v>0</v>
      </c>
      <c r="AD661" s="3" t="s">
        <v>53</v>
      </c>
      <c r="AE661" s="9">
        <v>0</v>
      </c>
      <c r="AF661" s="3">
        <v>0</v>
      </c>
      <c r="AG661" s="3" t="s">
        <v>53</v>
      </c>
      <c r="AH661" s="9">
        <v>0</v>
      </c>
      <c r="AI661" s="9">
        <v>0</v>
      </c>
      <c r="AJ661" s="3" t="s">
        <v>53</v>
      </c>
      <c r="AK661" s="9">
        <v>0</v>
      </c>
      <c r="AL661" s="9">
        <v>0</v>
      </c>
      <c r="AM661" s="18" t="s">
        <v>51</v>
      </c>
      <c r="AN661" s="3" t="s">
        <v>51</v>
      </c>
      <c r="AO661" s="18" t="s">
        <v>51</v>
      </c>
      <c r="AP661" s="3" t="s">
        <v>51</v>
      </c>
    </row>
    <row r="662" spans="1:42" s="1" customFormat="1" x14ac:dyDescent="0.25">
      <c r="A662" s="24" t="s">
        <v>2196</v>
      </c>
      <c r="B662" s="2">
        <v>44849</v>
      </c>
      <c r="C662" s="3" t="s">
        <v>808</v>
      </c>
      <c r="D662" s="3" t="s">
        <v>90</v>
      </c>
      <c r="E662" s="3" t="s">
        <v>97</v>
      </c>
      <c r="F662" s="3" t="s">
        <v>749</v>
      </c>
      <c r="G662" s="3" t="s">
        <v>49</v>
      </c>
      <c r="H662" s="3" t="s">
        <v>766</v>
      </c>
      <c r="I662" s="9" t="s">
        <v>51</v>
      </c>
      <c r="J662" s="9" t="s">
        <v>51</v>
      </c>
      <c r="K662" s="9" t="s">
        <v>51</v>
      </c>
      <c r="L662" s="9" t="s">
        <v>51</v>
      </c>
      <c r="M662" s="9">
        <v>0</v>
      </c>
      <c r="N662" s="3" t="s">
        <v>51</v>
      </c>
      <c r="O662" s="3" t="s">
        <v>52</v>
      </c>
      <c r="P662" s="3" t="s">
        <v>51</v>
      </c>
      <c r="Q662" s="9">
        <v>1802.4466499999999</v>
      </c>
      <c r="R662" s="9">
        <v>0</v>
      </c>
      <c r="S662" s="9">
        <v>1514.2956999999994</v>
      </c>
      <c r="T662" s="9">
        <v>0</v>
      </c>
      <c r="U662" s="3" t="s">
        <v>53</v>
      </c>
      <c r="V662" s="9">
        <f t="shared" si="48"/>
        <v>0</v>
      </c>
      <c r="W662" s="9">
        <v>248.40594999999999</v>
      </c>
      <c r="X662" s="3" t="s">
        <v>53</v>
      </c>
      <c r="Y662" s="9">
        <f t="shared" si="49"/>
        <v>39.744951999999998</v>
      </c>
      <c r="Z662" s="9">
        <v>0</v>
      </c>
      <c r="AA662" s="3" t="s">
        <v>53</v>
      </c>
      <c r="AB662" s="9">
        <v>0</v>
      </c>
      <c r="AC662" s="9">
        <v>0</v>
      </c>
      <c r="AD662" s="3" t="s">
        <v>53</v>
      </c>
      <c r="AE662" s="9">
        <v>0</v>
      </c>
      <c r="AF662" s="3">
        <v>0</v>
      </c>
      <c r="AG662" s="3" t="s">
        <v>53</v>
      </c>
      <c r="AH662" s="9">
        <v>0</v>
      </c>
      <c r="AI662" s="9">
        <v>0</v>
      </c>
      <c r="AJ662" s="3" t="s">
        <v>53</v>
      </c>
      <c r="AK662" s="9">
        <v>0</v>
      </c>
      <c r="AL662" s="9">
        <v>0</v>
      </c>
      <c r="AM662" s="18" t="s">
        <v>51</v>
      </c>
      <c r="AN662" s="3" t="s">
        <v>51</v>
      </c>
      <c r="AO662" s="18" t="s">
        <v>51</v>
      </c>
      <c r="AP662" s="3" t="s">
        <v>51</v>
      </c>
    </row>
    <row r="663" spans="1:42" s="1" customFormat="1" x14ac:dyDescent="0.25">
      <c r="A663" s="24" t="s">
        <v>2197</v>
      </c>
      <c r="B663" s="2">
        <v>44849</v>
      </c>
      <c r="C663" s="3" t="s">
        <v>808</v>
      </c>
      <c r="D663" s="3" t="s">
        <v>90</v>
      </c>
      <c r="E663" s="3" t="s">
        <v>97</v>
      </c>
      <c r="F663" s="3" t="s">
        <v>749</v>
      </c>
      <c r="G663" s="3" t="s">
        <v>49</v>
      </c>
      <c r="H663" s="3" t="s">
        <v>768</v>
      </c>
      <c r="I663" s="9" t="s">
        <v>51</v>
      </c>
      <c r="J663" s="9" t="s">
        <v>51</v>
      </c>
      <c r="K663" s="9" t="s">
        <v>51</v>
      </c>
      <c r="L663" s="9" t="s">
        <v>51</v>
      </c>
      <c r="M663" s="9">
        <v>0</v>
      </c>
      <c r="N663" s="3" t="s">
        <v>51</v>
      </c>
      <c r="O663" s="3" t="s">
        <v>769</v>
      </c>
      <c r="P663" s="3" t="s">
        <v>770</v>
      </c>
      <c r="Q663" s="9">
        <v>99.211500000000001</v>
      </c>
      <c r="R663" s="9">
        <v>0</v>
      </c>
      <c r="S663" s="9">
        <v>99.211500000000001</v>
      </c>
      <c r="T663" s="9">
        <v>0</v>
      </c>
      <c r="U663" s="3" t="s">
        <v>53</v>
      </c>
      <c r="V663" s="9">
        <f t="shared" si="48"/>
        <v>0</v>
      </c>
      <c r="W663" s="9">
        <v>0</v>
      </c>
      <c r="X663" s="3" t="s">
        <v>53</v>
      </c>
      <c r="Y663" s="9">
        <f t="shared" si="49"/>
        <v>0</v>
      </c>
      <c r="Z663" s="9">
        <v>0</v>
      </c>
      <c r="AA663" s="3" t="s">
        <v>53</v>
      </c>
      <c r="AB663" s="9">
        <v>0</v>
      </c>
      <c r="AC663" s="9">
        <v>0</v>
      </c>
      <c r="AD663" s="3" t="s">
        <v>53</v>
      </c>
      <c r="AE663" s="9">
        <v>0</v>
      </c>
      <c r="AF663" s="3">
        <v>0</v>
      </c>
      <c r="AG663" s="3" t="s">
        <v>53</v>
      </c>
      <c r="AH663" s="9">
        <v>0</v>
      </c>
      <c r="AI663" s="9">
        <v>0</v>
      </c>
      <c r="AJ663" s="3" t="s">
        <v>53</v>
      </c>
      <c r="AK663" s="9">
        <v>0</v>
      </c>
      <c r="AL663" s="9">
        <v>0</v>
      </c>
      <c r="AM663" s="18" t="s">
        <v>51</v>
      </c>
      <c r="AN663" s="3" t="s">
        <v>51</v>
      </c>
      <c r="AO663" s="18" t="s">
        <v>51</v>
      </c>
      <c r="AP663" s="3" t="s">
        <v>51</v>
      </c>
    </row>
    <row r="664" spans="1:42" s="1" customFormat="1" x14ac:dyDescent="0.25">
      <c r="A664" s="24" t="s">
        <v>2198</v>
      </c>
      <c r="B664" s="2">
        <v>44849</v>
      </c>
      <c r="C664" s="3" t="s">
        <v>808</v>
      </c>
      <c r="D664" s="3" t="s">
        <v>90</v>
      </c>
      <c r="E664" s="3" t="s">
        <v>97</v>
      </c>
      <c r="F664" s="3" t="s">
        <v>749</v>
      </c>
      <c r="G664" s="3" t="s">
        <v>49</v>
      </c>
      <c r="H664" s="3" t="s">
        <v>772</v>
      </c>
      <c r="I664" s="9" t="s">
        <v>51</v>
      </c>
      <c r="J664" s="9" t="s">
        <v>51</v>
      </c>
      <c r="K664" s="9" t="s">
        <v>51</v>
      </c>
      <c r="L664" s="9" t="s">
        <v>51</v>
      </c>
      <c r="M664" s="9">
        <v>0</v>
      </c>
      <c r="N664" s="3" t="s">
        <v>51</v>
      </c>
      <c r="O664" s="3" t="s">
        <v>52</v>
      </c>
      <c r="P664" s="3" t="s">
        <v>51</v>
      </c>
      <c r="Q664" s="9">
        <v>1654.0532000000001</v>
      </c>
      <c r="R664" s="9">
        <v>0</v>
      </c>
      <c r="S664" s="9">
        <v>1350.0282500000003</v>
      </c>
      <c r="T664" s="9">
        <v>0</v>
      </c>
      <c r="U664" s="3" t="s">
        <v>53</v>
      </c>
      <c r="V664" s="9">
        <f t="shared" si="48"/>
        <v>0</v>
      </c>
      <c r="W664" s="9">
        <v>262.09055000000001</v>
      </c>
      <c r="X664" s="3" t="s">
        <v>54</v>
      </c>
      <c r="Y664" s="9">
        <f t="shared" si="49"/>
        <v>41.934488000000002</v>
      </c>
      <c r="Z664" s="9">
        <v>0</v>
      </c>
      <c r="AA664" s="3" t="s">
        <v>53</v>
      </c>
      <c r="AB664" s="9">
        <v>0</v>
      </c>
      <c r="AC664" s="9">
        <v>0</v>
      </c>
      <c r="AD664" s="3" t="s">
        <v>53</v>
      </c>
      <c r="AE664" s="9">
        <v>0</v>
      </c>
      <c r="AF664" s="3">
        <v>0</v>
      </c>
      <c r="AG664" s="3" t="s">
        <v>53</v>
      </c>
      <c r="AH664" s="9">
        <v>0</v>
      </c>
      <c r="AI664" s="9">
        <v>0</v>
      </c>
      <c r="AJ664" s="3" t="s">
        <v>53</v>
      </c>
      <c r="AK664" s="9">
        <v>0</v>
      </c>
      <c r="AL664" s="9">
        <v>0</v>
      </c>
      <c r="AM664" s="18" t="s">
        <v>51</v>
      </c>
      <c r="AN664" s="3" t="s">
        <v>51</v>
      </c>
      <c r="AO664" s="18" t="s">
        <v>51</v>
      </c>
      <c r="AP664" s="3" t="s">
        <v>51</v>
      </c>
    </row>
    <row r="665" spans="1:42" s="27" customFormat="1" x14ac:dyDescent="0.25">
      <c r="A665" s="24" t="s">
        <v>2199</v>
      </c>
      <c r="B665" s="28">
        <v>44849</v>
      </c>
      <c r="C665" s="24" t="s">
        <v>1350</v>
      </c>
      <c r="D665" s="24" t="s">
        <v>90</v>
      </c>
      <c r="E665" s="24" t="s">
        <v>1361</v>
      </c>
      <c r="F665" s="24" t="s">
        <v>1429</v>
      </c>
      <c r="G665" s="24" t="s">
        <v>49</v>
      </c>
      <c r="H665" s="24" t="s">
        <v>1578</v>
      </c>
      <c r="I665" s="26" t="s">
        <v>51</v>
      </c>
      <c r="J665" s="26" t="s">
        <v>51</v>
      </c>
      <c r="K665" s="26" t="s">
        <v>51</v>
      </c>
      <c r="L665" s="26" t="s">
        <v>51</v>
      </c>
      <c r="M665" s="26">
        <v>0</v>
      </c>
      <c r="N665" s="24" t="s">
        <v>51</v>
      </c>
      <c r="O665" s="24" t="s">
        <v>52</v>
      </c>
      <c r="P665" s="24" t="s">
        <v>51</v>
      </c>
      <c r="Q665" s="26">
        <f t="shared" ref="Q665:Q679" si="50">+S665+T665+V665+W665+Y665+Z665+AB665+AC665+AE665</f>
        <v>4721.047121999999</v>
      </c>
      <c r="R665" s="26">
        <v>0</v>
      </c>
      <c r="S665" s="26">
        <v>3793.7063499999986</v>
      </c>
      <c r="T665" s="26">
        <v>0</v>
      </c>
      <c r="U665" s="24" t="s">
        <v>53</v>
      </c>
      <c r="V665" s="9">
        <f t="shared" si="48"/>
        <v>0</v>
      </c>
      <c r="W665" s="26">
        <v>799.43169999999986</v>
      </c>
      <c r="X665" s="24" t="s">
        <v>53</v>
      </c>
      <c r="Y665" s="9">
        <f t="shared" si="49"/>
        <v>127.90907199999998</v>
      </c>
      <c r="Z665" s="26">
        <v>0</v>
      </c>
      <c r="AA665" s="24" t="s">
        <v>53</v>
      </c>
      <c r="AB665" s="26">
        <v>0</v>
      </c>
      <c r="AC665" s="26">
        <v>0</v>
      </c>
      <c r="AD665" s="24" t="s">
        <v>53</v>
      </c>
      <c r="AE665" s="26">
        <v>0</v>
      </c>
      <c r="AF665" s="24">
        <v>0</v>
      </c>
      <c r="AG665" s="24" t="s">
        <v>53</v>
      </c>
      <c r="AH665" s="26">
        <v>0</v>
      </c>
      <c r="AI665" s="26">
        <v>0</v>
      </c>
      <c r="AJ665" s="24" t="s">
        <v>53</v>
      </c>
      <c r="AK665" s="26">
        <v>0</v>
      </c>
      <c r="AL665" s="26">
        <v>0</v>
      </c>
      <c r="AM665" s="25" t="s">
        <v>51</v>
      </c>
      <c r="AN665" s="24" t="s">
        <v>51</v>
      </c>
      <c r="AO665" s="25" t="s">
        <v>51</v>
      </c>
      <c r="AP665" s="24" t="s">
        <v>51</v>
      </c>
    </row>
    <row r="666" spans="1:42" s="27" customFormat="1" x14ac:dyDescent="0.25">
      <c r="A666" s="24" t="s">
        <v>2200</v>
      </c>
      <c r="B666" s="28">
        <v>44849</v>
      </c>
      <c r="C666" s="24" t="s">
        <v>1350</v>
      </c>
      <c r="D666" s="24" t="s">
        <v>90</v>
      </c>
      <c r="E666" s="24" t="s">
        <v>1361</v>
      </c>
      <c r="F666" s="24" t="s">
        <v>1429</v>
      </c>
      <c r="G666" s="24" t="s">
        <v>49</v>
      </c>
      <c r="H666" s="24" t="s">
        <v>1579</v>
      </c>
      <c r="I666" s="26" t="s">
        <v>51</v>
      </c>
      <c r="J666" s="26" t="s">
        <v>51</v>
      </c>
      <c r="K666" s="26" t="s">
        <v>51</v>
      </c>
      <c r="L666" s="26" t="s">
        <v>51</v>
      </c>
      <c r="M666" s="26">
        <v>0</v>
      </c>
      <c r="N666" s="24" t="s">
        <v>51</v>
      </c>
      <c r="O666" s="24" t="s">
        <v>1580</v>
      </c>
      <c r="P666" s="24" t="s">
        <v>1581</v>
      </c>
      <c r="Q666" s="26">
        <f t="shared" si="50"/>
        <v>510.96454</v>
      </c>
      <c r="R666" s="26">
        <v>0</v>
      </c>
      <c r="S666" s="26">
        <v>391.60169999999999</v>
      </c>
      <c r="T666" s="26">
        <v>0</v>
      </c>
      <c r="U666" s="24" t="s">
        <v>53</v>
      </c>
      <c r="V666" s="9">
        <f t="shared" si="48"/>
        <v>0</v>
      </c>
      <c r="W666" s="26">
        <v>102.899</v>
      </c>
      <c r="X666" s="24" t="s">
        <v>54</v>
      </c>
      <c r="Y666" s="9">
        <f t="shared" si="49"/>
        <v>16.463840000000001</v>
      </c>
      <c r="Z666" s="26">
        <v>0</v>
      </c>
      <c r="AA666" s="24" t="s">
        <v>53</v>
      </c>
      <c r="AB666" s="26">
        <v>0</v>
      </c>
      <c r="AC666" s="26">
        <v>0</v>
      </c>
      <c r="AD666" s="24" t="s">
        <v>53</v>
      </c>
      <c r="AE666" s="26">
        <v>0</v>
      </c>
      <c r="AF666" s="24">
        <v>0</v>
      </c>
      <c r="AG666" s="24" t="s">
        <v>53</v>
      </c>
      <c r="AH666" s="26">
        <v>0</v>
      </c>
      <c r="AI666" s="26">
        <v>0</v>
      </c>
      <c r="AJ666" s="24" t="s">
        <v>53</v>
      </c>
      <c r="AK666" s="26">
        <v>0</v>
      </c>
      <c r="AL666" s="26">
        <v>0</v>
      </c>
      <c r="AM666" s="25" t="s">
        <v>51</v>
      </c>
      <c r="AN666" s="24" t="s">
        <v>51</v>
      </c>
      <c r="AO666" s="25" t="s">
        <v>51</v>
      </c>
      <c r="AP666" s="24" t="s">
        <v>51</v>
      </c>
    </row>
    <row r="667" spans="1:42" s="27" customFormat="1" x14ac:dyDescent="0.25">
      <c r="A667" s="24" t="s">
        <v>2201</v>
      </c>
      <c r="B667" s="28">
        <v>44849</v>
      </c>
      <c r="C667" s="24" t="s">
        <v>1350</v>
      </c>
      <c r="D667" s="24" t="s">
        <v>90</v>
      </c>
      <c r="E667" s="24" t="s">
        <v>1361</v>
      </c>
      <c r="F667" s="24" t="s">
        <v>1429</v>
      </c>
      <c r="G667" s="24" t="s">
        <v>49</v>
      </c>
      <c r="H667" s="24" t="s">
        <v>1582</v>
      </c>
      <c r="I667" s="26" t="s">
        <v>51</v>
      </c>
      <c r="J667" s="26" t="s">
        <v>51</v>
      </c>
      <c r="K667" s="26" t="s">
        <v>51</v>
      </c>
      <c r="L667" s="26" t="s">
        <v>51</v>
      </c>
      <c r="M667" s="26">
        <v>0</v>
      </c>
      <c r="N667" s="24" t="s">
        <v>51</v>
      </c>
      <c r="O667" s="24" t="s">
        <v>52</v>
      </c>
      <c r="P667" s="24" t="s">
        <v>51</v>
      </c>
      <c r="Q667" s="26">
        <f t="shared" si="50"/>
        <v>268.86040000000003</v>
      </c>
      <c r="R667" s="26">
        <v>0</v>
      </c>
      <c r="S667" s="26">
        <v>225.96359999999999</v>
      </c>
      <c r="T667" s="26">
        <v>0</v>
      </c>
      <c r="U667" s="24" t="s">
        <v>53</v>
      </c>
      <c r="V667" s="9">
        <f t="shared" si="48"/>
        <v>0</v>
      </c>
      <c r="W667" s="26">
        <v>36.980000000000004</v>
      </c>
      <c r="X667" s="24" t="s">
        <v>53</v>
      </c>
      <c r="Y667" s="9">
        <f t="shared" si="49"/>
        <v>5.9168000000000012</v>
      </c>
      <c r="Z667" s="26">
        <v>0</v>
      </c>
      <c r="AA667" s="24" t="s">
        <v>53</v>
      </c>
      <c r="AB667" s="26">
        <v>0</v>
      </c>
      <c r="AC667" s="26">
        <v>0</v>
      </c>
      <c r="AD667" s="24" t="s">
        <v>53</v>
      </c>
      <c r="AE667" s="26">
        <v>0</v>
      </c>
      <c r="AF667" s="24">
        <v>0</v>
      </c>
      <c r="AG667" s="24" t="s">
        <v>53</v>
      </c>
      <c r="AH667" s="26">
        <v>0</v>
      </c>
      <c r="AI667" s="26">
        <v>0</v>
      </c>
      <c r="AJ667" s="24" t="s">
        <v>53</v>
      </c>
      <c r="AK667" s="26">
        <v>0</v>
      </c>
      <c r="AL667" s="26">
        <v>0</v>
      </c>
      <c r="AM667" s="25" t="s">
        <v>51</v>
      </c>
      <c r="AN667" s="24" t="s">
        <v>51</v>
      </c>
      <c r="AO667" s="25" t="s">
        <v>51</v>
      </c>
      <c r="AP667" s="24" t="s">
        <v>51</v>
      </c>
    </row>
    <row r="668" spans="1:42" s="27" customFormat="1" x14ac:dyDescent="0.25">
      <c r="A668" s="24" t="s">
        <v>2202</v>
      </c>
      <c r="B668" s="28">
        <v>44849</v>
      </c>
      <c r="C668" s="24" t="s">
        <v>1350</v>
      </c>
      <c r="D668" s="24" t="s">
        <v>90</v>
      </c>
      <c r="E668" s="24" t="s">
        <v>1361</v>
      </c>
      <c r="F668" s="24" t="s">
        <v>1429</v>
      </c>
      <c r="G668" s="24" t="s">
        <v>49</v>
      </c>
      <c r="H668" s="24" t="s">
        <v>1583</v>
      </c>
      <c r="I668" s="26" t="s">
        <v>51</v>
      </c>
      <c r="J668" s="26" t="s">
        <v>51</v>
      </c>
      <c r="K668" s="26" t="s">
        <v>51</v>
      </c>
      <c r="L668" s="26" t="s">
        <v>51</v>
      </c>
      <c r="M668" s="26">
        <v>0</v>
      </c>
      <c r="N668" s="24" t="s">
        <v>51</v>
      </c>
      <c r="O668" s="24" t="s">
        <v>1584</v>
      </c>
      <c r="P668" s="24" t="s">
        <v>1585</v>
      </c>
      <c r="Q668" s="26">
        <f t="shared" si="50"/>
        <v>69.363324000000006</v>
      </c>
      <c r="R668" s="26">
        <v>0</v>
      </c>
      <c r="S668" s="26">
        <v>55.563500000000005</v>
      </c>
      <c r="T668" s="26">
        <v>11.8964</v>
      </c>
      <c r="U668" s="24" t="s">
        <v>54</v>
      </c>
      <c r="V668" s="9">
        <f t="shared" si="48"/>
        <v>1.903424</v>
      </c>
      <c r="W668" s="26">
        <v>0</v>
      </c>
      <c r="X668" s="24" t="s">
        <v>53</v>
      </c>
      <c r="Y668" s="9">
        <f t="shared" si="49"/>
        <v>0</v>
      </c>
      <c r="Z668" s="26">
        <v>0</v>
      </c>
      <c r="AA668" s="24" t="s">
        <v>53</v>
      </c>
      <c r="AB668" s="26">
        <v>0</v>
      </c>
      <c r="AC668" s="26">
        <v>0</v>
      </c>
      <c r="AD668" s="24" t="s">
        <v>53</v>
      </c>
      <c r="AE668" s="26">
        <v>0</v>
      </c>
      <c r="AF668" s="24">
        <v>0</v>
      </c>
      <c r="AG668" s="24" t="s">
        <v>53</v>
      </c>
      <c r="AH668" s="26">
        <v>0</v>
      </c>
      <c r="AI668" s="26">
        <v>0</v>
      </c>
      <c r="AJ668" s="24" t="s">
        <v>53</v>
      </c>
      <c r="AK668" s="26">
        <v>0</v>
      </c>
      <c r="AL668" s="26">
        <v>0</v>
      </c>
      <c r="AM668" s="25" t="s">
        <v>51</v>
      </c>
      <c r="AN668" s="24" t="s">
        <v>51</v>
      </c>
      <c r="AO668" s="25" t="s">
        <v>51</v>
      </c>
      <c r="AP668" s="24" t="s">
        <v>51</v>
      </c>
    </row>
    <row r="669" spans="1:42" s="27" customFormat="1" x14ac:dyDescent="0.25">
      <c r="A669" s="24" t="s">
        <v>2203</v>
      </c>
      <c r="B669" s="28">
        <v>44849</v>
      </c>
      <c r="C669" s="24" t="s">
        <v>1350</v>
      </c>
      <c r="D669" s="24" t="s">
        <v>90</v>
      </c>
      <c r="E669" s="24" t="s">
        <v>1361</v>
      </c>
      <c r="F669" s="24" t="s">
        <v>1429</v>
      </c>
      <c r="G669" s="24" t="s">
        <v>49</v>
      </c>
      <c r="H669" s="24" t="s">
        <v>1586</v>
      </c>
      <c r="I669" s="26" t="s">
        <v>51</v>
      </c>
      <c r="J669" s="26" t="s">
        <v>51</v>
      </c>
      <c r="K669" s="26" t="s">
        <v>51</v>
      </c>
      <c r="L669" s="26" t="s">
        <v>51</v>
      </c>
      <c r="M669" s="26">
        <v>0</v>
      </c>
      <c r="N669" s="24" t="s">
        <v>51</v>
      </c>
      <c r="O669" s="24" t="s">
        <v>52</v>
      </c>
      <c r="P669" s="24" t="s">
        <v>51</v>
      </c>
      <c r="Q669" s="26">
        <f t="shared" si="50"/>
        <v>6287.7452020000001</v>
      </c>
      <c r="R669" s="26">
        <v>0</v>
      </c>
      <c r="S669" s="26">
        <v>4561.0217499999999</v>
      </c>
      <c r="T669" s="26">
        <v>0</v>
      </c>
      <c r="U669" s="24" t="s">
        <v>53</v>
      </c>
      <c r="V669" s="9">
        <f t="shared" si="48"/>
        <v>0</v>
      </c>
      <c r="W669" s="26">
        <v>1488.5547000000001</v>
      </c>
      <c r="X669" s="24" t="s">
        <v>54</v>
      </c>
      <c r="Y669" s="9">
        <f t="shared" si="49"/>
        <v>238.16875200000004</v>
      </c>
      <c r="Z669" s="26">
        <v>0</v>
      </c>
      <c r="AA669" s="24" t="s">
        <v>53</v>
      </c>
      <c r="AB669" s="26">
        <v>0</v>
      </c>
      <c r="AC669" s="26">
        <v>0</v>
      </c>
      <c r="AD669" s="24" t="s">
        <v>53</v>
      </c>
      <c r="AE669" s="26">
        <v>0</v>
      </c>
      <c r="AF669" s="24">
        <v>0</v>
      </c>
      <c r="AG669" s="24" t="s">
        <v>53</v>
      </c>
      <c r="AH669" s="26">
        <v>0</v>
      </c>
      <c r="AI669" s="26">
        <v>0</v>
      </c>
      <c r="AJ669" s="24" t="s">
        <v>53</v>
      </c>
      <c r="AK669" s="26">
        <v>0</v>
      </c>
      <c r="AL669" s="26">
        <v>0</v>
      </c>
      <c r="AM669" s="25" t="s">
        <v>51</v>
      </c>
      <c r="AN669" s="24" t="s">
        <v>51</v>
      </c>
      <c r="AO669" s="25" t="s">
        <v>51</v>
      </c>
      <c r="AP669" s="24" t="s">
        <v>51</v>
      </c>
    </row>
    <row r="670" spans="1:42" s="27" customFormat="1" x14ac:dyDescent="0.25">
      <c r="A670" s="24" t="s">
        <v>2204</v>
      </c>
      <c r="B670" s="28">
        <v>44849</v>
      </c>
      <c r="C670" s="24" t="s">
        <v>1596</v>
      </c>
      <c r="D670" s="24" t="s">
        <v>90</v>
      </c>
      <c r="E670" s="24" t="s">
        <v>1603</v>
      </c>
      <c r="F670" s="24" t="s">
        <v>1601</v>
      </c>
      <c r="G670" s="24" t="s">
        <v>49</v>
      </c>
      <c r="H670" s="24" t="s">
        <v>1969</v>
      </c>
      <c r="I670" s="26" t="s">
        <v>51</v>
      </c>
      <c r="J670" s="26" t="s">
        <v>51</v>
      </c>
      <c r="K670" s="26" t="s">
        <v>51</v>
      </c>
      <c r="L670" s="26" t="s">
        <v>51</v>
      </c>
      <c r="M670" s="26">
        <v>0</v>
      </c>
      <c r="N670" s="24" t="s">
        <v>51</v>
      </c>
      <c r="O670" s="24" t="s">
        <v>52</v>
      </c>
      <c r="P670" s="24" t="s">
        <v>51</v>
      </c>
      <c r="Q670" s="26">
        <f t="shared" si="50"/>
        <v>11260.190426000001</v>
      </c>
      <c r="R670" s="26">
        <v>0</v>
      </c>
      <c r="S670" s="26">
        <v>6199.2150000000001</v>
      </c>
      <c r="T670" s="26">
        <v>0</v>
      </c>
      <c r="U670" s="24" t="s">
        <v>53</v>
      </c>
      <c r="V670" s="9">
        <f t="shared" si="48"/>
        <v>0</v>
      </c>
      <c r="W670" s="26">
        <v>4362.90985</v>
      </c>
      <c r="X670" s="24" t="s">
        <v>53</v>
      </c>
      <c r="Y670" s="9">
        <f t="shared" si="49"/>
        <v>698.06557599999996</v>
      </c>
      <c r="Z670" s="26">
        <v>0</v>
      </c>
      <c r="AA670" s="24" t="s">
        <v>53</v>
      </c>
      <c r="AB670" s="26">
        <v>0</v>
      </c>
      <c r="AC670" s="26">
        <v>0</v>
      </c>
      <c r="AD670" s="24" t="s">
        <v>53</v>
      </c>
      <c r="AE670" s="26">
        <v>0</v>
      </c>
      <c r="AF670" s="24">
        <v>0</v>
      </c>
      <c r="AG670" s="24" t="s">
        <v>53</v>
      </c>
      <c r="AH670" s="26">
        <v>0</v>
      </c>
      <c r="AI670" s="26">
        <v>0</v>
      </c>
      <c r="AJ670" s="24" t="s">
        <v>53</v>
      </c>
      <c r="AK670" s="26">
        <v>0</v>
      </c>
      <c r="AL670" s="26">
        <v>0</v>
      </c>
      <c r="AM670" s="25" t="s">
        <v>51</v>
      </c>
      <c r="AN670" s="24" t="s">
        <v>51</v>
      </c>
      <c r="AO670" s="25" t="s">
        <v>51</v>
      </c>
      <c r="AP670" s="24" t="s">
        <v>51</v>
      </c>
    </row>
    <row r="671" spans="1:42" s="27" customFormat="1" x14ac:dyDescent="0.25">
      <c r="A671" s="24" t="s">
        <v>2205</v>
      </c>
      <c r="B671" s="28">
        <v>44849</v>
      </c>
      <c r="C671" s="24" t="s">
        <v>1596</v>
      </c>
      <c r="D671" s="24" t="s">
        <v>90</v>
      </c>
      <c r="E671" s="24" t="s">
        <v>1603</v>
      </c>
      <c r="F671" s="24" t="s">
        <v>1601</v>
      </c>
      <c r="G671" s="24" t="s">
        <v>63</v>
      </c>
      <c r="H671" s="24" t="s">
        <v>51</v>
      </c>
      <c r="I671" s="26" t="s">
        <v>1970</v>
      </c>
      <c r="J671" s="26" t="s">
        <v>51</v>
      </c>
      <c r="K671" s="26" t="s">
        <v>1971</v>
      </c>
      <c r="L671" s="26" t="s">
        <v>1944</v>
      </c>
      <c r="M671" s="26">
        <v>326.61</v>
      </c>
      <c r="N671" s="24" t="s">
        <v>66</v>
      </c>
      <c r="O671" s="24" t="s">
        <v>1972</v>
      </c>
      <c r="P671" s="24" t="s">
        <v>1973</v>
      </c>
      <c r="Q671" s="26">
        <f t="shared" si="50"/>
        <v>-83.1</v>
      </c>
      <c r="R671" s="26">
        <v>0</v>
      </c>
      <c r="S671" s="26">
        <v>-83.1</v>
      </c>
      <c r="T671" s="26">
        <v>0</v>
      </c>
      <c r="U671" s="24" t="s">
        <v>53</v>
      </c>
      <c r="V671" s="9">
        <f t="shared" si="48"/>
        <v>0</v>
      </c>
      <c r="W671" s="26">
        <v>0</v>
      </c>
      <c r="X671" s="24" t="s">
        <v>53</v>
      </c>
      <c r="Y671" s="9">
        <f t="shared" si="49"/>
        <v>0</v>
      </c>
      <c r="Z671" s="26">
        <v>0</v>
      </c>
      <c r="AA671" s="24" t="s">
        <v>53</v>
      </c>
      <c r="AB671" s="26">
        <v>0</v>
      </c>
      <c r="AC671" s="26">
        <v>0</v>
      </c>
      <c r="AD671" s="24" t="s">
        <v>53</v>
      </c>
      <c r="AE671" s="26">
        <v>0</v>
      </c>
      <c r="AF671" s="24">
        <v>0</v>
      </c>
      <c r="AG671" s="24" t="s">
        <v>53</v>
      </c>
      <c r="AH671" s="26">
        <v>0</v>
      </c>
      <c r="AI671" s="26">
        <v>0</v>
      </c>
      <c r="AJ671" s="24" t="s">
        <v>53</v>
      </c>
      <c r="AK671" s="26">
        <v>0</v>
      </c>
      <c r="AL671" s="26">
        <v>0</v>
      </c>
      <c r="AM671" s="25" t="s">
        <v>51</v>
      </c>
      <c r="AN671" s="24" t="s">
        <v>51</v>
      </c>
      <c r="AO671" s="25" t="s">
        <v>51</v>
      </c>
      <c r="AP671" s="24" t="s">
        <v>51</v>
      </c>
    </row>
    <row r="672" spans="1:42" s="27" customFormat="1" x14ac:dyDescent="0.25">
      <c r="A672" s="24" t="s">
        <v>2206</v>
      </c>
      <c r="B672" s="28">
        <v>44849</v>
      </c>
      <c r="C672" s="24" t="s">
        <v>807</v>
      </c>
      <c r="D672" s="24" t="s">
        <v>947</v>
      </c>
      <c r="E672" s="24" t="s">
        <v>948</v>
      </c>
      <c r="F672" s="24" t="s">
        <v>642</v>
      </c>
      <c r="G672" s="24" t="s">
        <v>49</v>
      </c>
      <c r="H672" s="24" t="s">
        <v>1146</v>
      </c>
      <c r="I672" s="26" t="s">
        <v>51</v>
      </c>
      <c r="J672" s="26" t="s">
        <v>51</v>
      </c>
      <c r="K672" s="26" t="s">
        <v>51</v>
      </c>
      <c r="L672" s="26" t="s">
        <v>51</v>
      </c>
      <c r="M672" s="26">
        <v>0</v>
      </c>
      <c r="N672" s="24" t="s">
        <v>51</v>
      </c>
      <c r="O672" s="24" t="s">
        <v>52</v>
      </c>
      <c r="P672" s="24" t="s">
        <v>51</v>
      </c>
      <c r="Q672" s="26">
        <f t="shared" si="50"/>
        <v>47.390799999999999</v>
      </c>
      <c r="R672" s="26">
        <v>0</v>
      </c>
      <c r="S672" s="26">
        <v>16.790000000000003</v>
      </c>
      <c r="T672" s="26">
        <v>0</v>
      </c>
      <c r="U672" s="24" t="s">
        <v>53</v>
      </c>
      <c r="V672" s="9">
        <f t="shared" si="48"/>
        <v>0</v>
      </c>
      <c r="W672" s="26">
        <v>26.38</v>
      </c>
      <c r="X672" s="24" t="s">
        <v>54</v>
      </c>
      <c r="Y672" s="9">
        <f t="shared" si="49"/>
        <v>4.2207999999999997</v>
      </c>
      <c r="Z672" s="26">
        <v>0</v>
      </c>
      <c r="AA672" s="24" t="s">
        <v>53</v>
      </c>
      <c r="AB672" s="26">
        <v>0</v>
      </c>
      <c r="AC672" s="26">
        <v>0</v>
      </c>
      <c r="AD672" s="24" t="s">
        <v>53</v>
      </c>
      <c r="AE672" s="26">
        <v>0</v>
      </c>
      <c r="AF672" s="24">
        <v>0</v>
      </c>
      <c r="AG672" s="24" t="s">
        <v>53</v>
      </c>
      <c r="AH672" s="26">
        <v>0</v>
      </c>
      <c r="AI672" s="26">
        <v>0</v>
      </c>
      <c r="AJ672" s="24" t="s">
        <v>53</v>
      </c>
      <c r="AK672" s="26">
        <v>0</v>
      </c>
      <c r="AL672" s="26">
        <v>0</v>
      </c>
      <c r="AM672" s="25" t="s">
        <v>51</v>
      </c>
      <c r="AN672" s="24" t="s">
        <v>51</v>
      </c>
      <c r="AO672" s="25" t="s">
        <v>51</v>
      </c>
      <c r="AP672" s="24" t="s">
        <v>51</v>
      </c>
    </row>
    <row r="673" spans="1:42" s="27" customFormat="1" x14ac:dyDescent="0.25">
      <c r="A673" s="24" t="s">
        <v>2207</v>
      </c>
      <c r="B673" s="28">
        <v>44849</v>
      </c>
      <c r="C673" s="24" t="s">
        <v>1596</v>
      </c>
      <c r="D673" s="24" t="s">
        <v>947</v>
      </c>
      <c r="E673" s="24" t="s">
        <v>1610</v>
      </c>
      <c r="F673" s="24" t="s">
        <v>1962</v>
      </c>
      <c r="G673" s="24" t="s">
        <v>49</v>
      </c>
      <c r="H673" s="24" t="s">
        <v>1974</v>
      </c>
      <c r="I673" s="26" t="s">
        <v>51</v>
      </c>
      <c r="J673" s="26" t="s">
        <v>51</v>
      </c>
      <c r="K673" s="26" t="s">
        <v>51</v>
      </c>
      <c r="L673" s="26" t="s">
        <v>51</v>
      </c>
      <c r="M673" s="26">
        <v>0</v>
      </c>
      <c r="N673" s="24" t="s">
        <v>51</v>
      </c>
      <c r="O673" s="24" t="s">
        <v>52</v>
      </c>
      <c r="P673" s="24" t="s">
        <v>51</v>
      </c>
      <c r="Q673" s="26">
        <f t="shared" si="50"/>
        <v>2811.5397659999994</v>
      </c>
      <c r="R673" s="26">
        <v>0</v>
      </c>
      <c r="S673" s="26">
        <v>1935.8701499999993</v>
      </c>
      <c r="T673" s="26">
        <v>0</v>
      </c>
      <c r="U673" s="24" t="s">
        <v>53</v>
      </c>
      <c r="V673" s="9">
        <f t="shared" si="48"/>
        <v>0</v>
      </c>
      <c r="W673" s="26">
        <v>754.88759999999991</v>
      </c>
      <c r="X673" s="24" t="s">
        <v>54</v>
      </c>
      <c r="Y673" s="9">
        <f t="shared" si="49"/>
        <v>120.78201599999998</v>
      </c>
      <c r="Z673" s="26">
        <v>0</v>
      </c>
      <c r="AA673" s="24" t="s">
        <v>53</v>
      </c>
      <c r="AB673" s="26">
        <v>0</v>
      </c>
      <c r="AC673" s="26">
        <v>0</v>
      </c>
      <c r="AD673" s="24" t="s">
        <v>53</v>
      </c>
      <c r="AE673" s="26">
        <v>0</v>
      </c>
      <c r="AF673" s="24">
        <v>0</v>
      </c>
      <c r="AG673" s="24" t="s">
        <v>53</v>
      </c>
      <c r="AH673" s="26">
        <v>0</v>
      </c>
      <c r="AI673" s="26">
        <v>0</v>
      </c>
      <c r="AJ673" s="24" t="s">
        <v>53</v>
      </c>
      <c r="AK673" s="26">
        <v>0</v>
      </c>
      <c r="AL673" s="26">
        <v>0</v>
      </c>
      <c r="AM673" s="25" t="s">
        <v>51</v>
      </c>
      <c r="AN673" s="24" t="s">
        <v>51</v>
      </c>
      <c r="AO673" s="25" t="s">
        <v>51</v>
      </c>
      <c r="AP673" s="24" t="s">
        <v>51</v>
      </c>
    </row>
    <row r="674" spans="1:42" s="27" customFormat="1" x14ac:dyDescent="0.25">
      <c r="A674" s="24" t="s">
        <v>2208</v>
      </c>
      <c r="B674" s="28">
        <v>44849</v>
      </c>
      <c r="C674" s="24" t="s">
        <v>1596</v>
      </c>
      <c r="D674" s="24" t="s">
        <v>947</v>
      </c>
      <c r="E674" s="24" t="s">
        <v>1610</v>
      </c>
      <c r="F674" s="24" t="s">
        <v>1962</v>
      </c>
      <c r="G674" s="24" t="s">
        <v>49</v>
      </c>
      <c r="H674" s="24" t="s">
        <v>1975</v>
      </c>
      <c r="I674" s="26" t="s">
        <v>51</v>
      </c>
      <c r="J674" s="26" t="s">
        <v>51</v>
      </c>
      <c r="K674" s="26" t="s">
        <v>51</v>
      </c>
      <c r="L674" s="26" t="s">
        <v>51</v>
      </c>
      <c r="M674" s="26">
        <v>0</v>
      </c>
      <c r="N674" s="24" t="s">
        <v>51</v>
      </c>
      <c r="O674" s="24" t="s">
        <v>1726</v>
      </c>
      <c r="P674" s="24" t="s">
        <v>1727</v>
      </c>
      <c r="Q674" s="26">
        <f t="shared" si="50"/>
        <v>231.93</v>
      </c>
      <c r="R674" s="26">
        <v>0</v>
      </c>
      <c r="S674" s="26">
        <v>231.93</v>
      </c>
      <c r="T674" s="26">
        <v>0</v>
      </c>
      <c r="U674" s="24" t="s">
        <v>53</v>
      </c>
      <c r="V674" s="9">
        <f t="shared" si="48"/>
        <v>0</v>
      </c>
      <c r="W674" s="26">
        <v>0</v>
      </c>
      <c r="X674" s="24" t="s">
        <v>53</v>
      </c>
      <c r="Y674" s="9">
        <f t="shared" si="49"/>
        <v>0</v>
      </c>
      <c r="Z674" s="26">
        <v>0</v>
      </c>
      <c r="AA674" s="24" t="s">
        <v>53</v>
      </c>
      <c r="AB674" s="26">
        <v>0</v>
      </c>
      <c r="AC674" s="26">
        <v>0</v>
      </c>
      <c r="AD674" s="24" t="s">
        <v>53</v>
      </c>
      <c r="AE674" s="26">
        <v>0</v>
      </c>
      <c r="AF674" s="24">
        <v>0</v>
      </c>
      <c r="AG674" s="24" t="s">
        <v>53</v>
      </c>
      <c r="AH674" s="26">
        <v>0</v>
      </c>
      <c r="AI674" s="26">
        <v>0</v>
      </c>
      <c r="AJ674" s="24" t="s">
        <v>53</v>
      </c>
      <c r="AK674" s="26">
        <v>0</v>
      </c>
      <c r="AL674" s="26">
        <v>0</v>
      </c>
      <c r="AM674" s="25" t="s">
        <v>51</v>
      </c>
      <c r="AN674" s="24" t="s">
        <v>51</v>
      </c>
      <c r="AO674" s="25" t="s">
        <v>51</v>
      </c>
      <c r="AP674" s="24" t="s">
        <v>51</v>
      </c>
    </row>
    <row r="675" spans="1:42" s="27" customFormat="1" x14ac:dyDescent="0.25">
      <c r="A675" s="24" t="s">
        <v>2209</v>
      </c>
      <c r="B675" s="28">
        <v>44849</v>
      </c>
      <c r="C675" s="24" t="s">
        <v>1596</v>
      </c>
      <c r="D675" s="24" t="s">
        <v>947</v>
      </c>
      <c r="E675" s="24" t="s">
        <v>1610</v>
      </c>
      <c r="F675" s="24" t="s">
        <v>1962</v>
      </c>
      <c r="G675" s="24" t="s">
        <v>49</v>
      </c>
      <c r="H675" s="24" t="s">
        <v>1976</v>
      </c>
      <c r="I675" s="26" t="s">
        <v>51</v>
      </c>
      <c r="J675" s="26" t="s">
        <v>51</v>
      </c>
      <c r="K675" s="26" t="s">
        <v>51</v>
      </c>
      <c r="L675" s="26" t="s">
        <v>51</v>
      </c>
      <c r="M675" s="26">
        <v>0</v>
      </c>
      <c r="N675" s="24" t="s">
        <v>51</v>
      </c>
      <c r="O675" s="24" t="s">
        <v>52</v>
      </c>
      <c r="P675" s="24" t="s">
        <v>51</v>
      </c>
      <c r="Q675" s="26">
        <f t="shared" si="50"/>
        <v>2345.4322560000001</v>
      </c>
      <c r="R675" s="26">
        <v>0</v>
      </c>
      <c r="S675" s="26">
        <v>1452.1637000000001</v>
      </c>
      <c r="T675" s="26">
        <v>0</v>
      </c>
      <c r="U675" s="24" t="s">
        <v>53</v>
      </c>
      <c r="V675" s="9">
        <f t="shared" si="48"/>
        <v>0</v>
      </c>
      <c r="W675" s="26">
        <v>770.05910000000006</v>
      </c>
      <c r="X675" s="24" t="s">
        <v>54</v>
      </c>
      <c r="Y675" s="9">
        <f t="shared" si="49"/>
        <v>123.20945600000002</v>
      </c>
      <c r="Z675" s="26">
        <v>0</v>
      </c>
      <c r="AA675" s="24" t="s">
        <v>53</v>
      </c>
      <c r="AB675" s="26">
        <v>0</v>
      </c>
      <c r="AC675" s="26">
        <v>0</v>
      </c>
      <c r="AD675" s="24" t="s">
        <v>53</v>
      </c>
      <c r="AE675" s="26">
        <v>0</v>
      </c>
      <c r="AF675" s="24">
        <v>0</v>
      </c>
      <c r="AG675" s="24" t="s">
        <v>53</v>
      </c>
      <c r="AH675" s="26">
        <v>0</v>
      </c>
      <c r="AI675" s="26">
        <v>0</v>
      </c>
      <c r="AJ675" s="24" t="s">
        <v>53</v>
      </c>
      <c r="AK675" s="26">
        <v>0</v>
      </c>
      <c r="AL675" s="26">
        <v>0</v>
      </c>
      <c r="AM675" s="25" t="s">
        <v>51</v>
      </c>
      <c r="AN675" s="24" t="s">
        <v>51</v>
      </c>
      <c r="AO675" s="25" t="s">
        <v>51</v>
      </c>
      <c r="AP675" s="24" t="s">
        <v>51</v>
      </c>
    </row>
    <row r="676" spans="1:42" s="27" customFormat="1" x14ac:dyDescent="0.25">
      <c r="A676" s="24" t="s">
        <v>2210</v>
      </c>
      <c r="B676" s="28">
        <v>44849</v>
      </c>
      <c r="C676" s="24" t="s">
        <v>807</v>
      </c>
      <c r="D676" s="24" t="s">
        <v>943</v>
      </c>
      <c r="E676" s="24" t="s">
        <v>944</v>
      </c>
      <c r="F676" s="24" t="s">
        <v>1135</v>
      </c>
      <c r="G676" s="24" t="s">
        <v>49</v>
      </c>
      <c r="H676" s="24" t="s">
        <v>1136</v>
      </c>
      <c r="I676" s="26" t="s">
        <v>51</v>
      </c>
      <c r="J676" s="26" t="s">
        <v>51</v>
      </c>
      <c r="K676" s="26" t="s">
        <v>51</v>
      </c>
      <c r="L676" s="26" t="s">
        <v>51</v>
      </c>
      <c r="M676" s="26">
        <v>0</v>
      </c>
      <c r="N676" s="24" t="s">
        <v>51</v>
      </c>
      <c r="O676" s="24" t="s">
        <v>1137</v>
      </c>
      <c r="P676" s="24" t="s">
        <v>1138</v>
      </c>
      <c r="Q676" s="26">
        <f t="shared" si="50"/>
        <v>19.095300000000002</v>
      </c>
      <c r="R676" s="26">
        <v>0</v>
      </c>
      <c r="S676" s="26">
        <v>19.095300000000002</v>
      </c>
      <c r="T676" s="26">
        <v>0</v>
      </c>
      <c r="U676" s="24" t="s">
        <v>53</v>
      </c>
      <c r="V676" s="9">
        <f t="shared" si="48"/>
        <v>0</v>
      </c>
      <c r="W676" s="26">
        <v>0</v>
      </c>
      <c r="X676" s="24" t="s">
        <v>53</v>
      </c>
      <c r="Y676" s="9">
        <f t="shared" si="49"/>
        <v>0</v>
      </c>
      <c r="Z676" s="26">
        <v>0</v>
      </c>
      <c r="AA676" s="24" t="s">
        <v>53</v>
      </c>
      <c r="AB676" s="26">
        <v>0</v>
      </c>
      <c r="AC676" s="26">
        <v>0</v>
      </c>
      <c r="AD676" s="24" t="s">
        <v>53</v>
      </c>
      <c r="AE676" s="26">
        <v>0</v>
      </c>
      <c r="AF676" s="24">
        <v>0</v>
      </c>
      <c r="AG676" s="24" t="s">
        <v>53</v>
      </c>
      <c r="AH676" s="26">
        <v>0</v>
      </c>
      <c r="AI676" s="26">
        <v>0</v>
      </c>
      <c r="AJ676" s="24" t="s">
        <v>53</v>
      </c>
      <c r="AK676" s="26">
        <v>0</v>
      </c>
      <c r="AL676" s="26">
        <v>0</v>
      </c>
      <c r="AM676" s="25" t="s">
        <v>51</v>
      </c>
      <c r="AN676" s="24" t="s">
        <v>51</v>
      </c>
      <c r="AO676" s="25" t="s">
        <v>51</v>
      </c>
      <c r="AP676" s="24" t="s">
        <v>51</v>
      </c>
    </row>
    <row r="677" spans="1:42" s="27" customFormat="1" x14ac:dyDescent="0.25">
      <c r="A677" s="24" t="s">
        <v>2211</v>
      </c>
      <c r="B677" s="28">
        <v>44849</v>
      </c>
      <c r="C677" s="24" t="s">
        <v>807</v>
      </c>
      <c r="D677" s="24" t="s">
        <v>943</v>
      </c>
      <c r="E677" s="24" t="s">
        <v>944</v>
      </c>
      <c r="F677" s="24" t="s">
        <v>1135</v>
      </c>
      <c r="G677" s="24" t="s">
        <v>49</v>
      </c>
      <c r="H677" s="24" t="s">
        <v>1140</v>
      </c>
      <c r="I677" s="26" t="s">
        <v>51</v>
      </c>
      <c r="J677" s="26" t="s">
        <v>51</v>
      </c>
      <c r="K677" s="26" t="s">
        <v>51</v>
      </c>
      <c r="L677" s="26" t="s">
        <v>51</v>
      </c>
      <c r="M677" s="26">
        <v>0</v>
      </c>
      <c r="N677" s="24" t="s">
        <v>51</v>
      </c>
      <c r="O677" s="24" t="s">
        <v>1141</v>
      </c>
      <c r="P677" s="24" t="s">
        <v>1142</v>
      </c>
      <c r="Q677" s="26">
        <f t="shared" si="50"/>
        <v>88.6</v>
      </c>
      <c r="R677" s="26">
        <v>0</v>
      </c>
      <c r="S677" s="26">
        <v>88.6</v>
      </c>
      <c r="T677" s="26">
        <v>0</v>
      </c>
      <c r="U677" s="24" t="s">
        <v>53</v>
      </c>
      <c r="V677" s="9">
        <f t="shared" si="48"/>
        <v>0</v>
      </c>
      <c r="W677" s="26">
        <v>0</v>
      </c>
      <c r="X677" s="24" t="s">
        <v>53</v>
      </c>
      <c r="Y677" s="9">
        <f t="shared" si="49"/>
        <v>0</v>
      </c>
      <c r="Z677" s="26">
        <v>0</v>
      </c>
      <c r="AA677" s="24" t="s">
        <v>53</v>
      </c>
      <c r="AB677" s="26">
        <v>0</v>
      </c>
      <c r="AC677" s="26">
        <v>0</v>
      </c>
      <c r="AD677" s="24" t="s">
        <v>53</v>
      </c>
      <c r="AE677" s="26">
        <v>0</v>
      </c>
      <c r="AF677" s="24">
        <v>0</v>
      </c>
      <c r="AG677" s="24" t="s">
        <v>53</v>
      </c>
      <c r="AH677" s="26">
        <v>0</v>
      </c>
      <c r="AI677" s="26">
        <v>0</v>
      </c>
      <c r="AJ677" s="24" t="s">
        <v>53</v>
      </c>
      <c r="AK677" s="26">
        <v>0</v>
      </c>
      <c r="AL677" s="26">
        <v>0</v>
      </c>
      <c r="AM677" s="25" t="s">
        <v>51</v>
      </c>
      <c r="AN677" s="24" t="s">
        <v>51</v>
      </c>
      <c r="AO677" s="25" t="s">
        <v>51</v>
      </c>
      <c r="AP677" s="24" t="s">
        <v>51</v>
      </c>
    </row>
    <row r="678" spans="1:42" s="27" customFormat="1" x14ac:dyDescent="0.25">
      <c r="A678" s="24" t="s">
        <v>2212</v>
      </c>
      <c r="B678" s="28">
        <v>44849</v>
      </c>
      <c r="C678" s="24" t="s">
        <v>807</v>
      </c>
      <c r="D678" s="24" t="s">
        <v>943</v>
      </c>
      <c r="E678" s="24" t="s">
        <v>944</v>
      </c>
      <c r="F678" s="24" t="s">
        <v>1135</v>
      </c>
      <c r="G678" s="24" t="s">
        <v>49</v>
      </c>
      <c r="H678" s="24" t="s">
        <v>1144</v>
      </c>
      <c r="I678" s="26" t="s">
        <v>51</v>
      </c>
      <c r="J678" s="26" t="s">
        <v>51</v>
      </c>
      <c r="K678" s="26" t="s">
        <v>51</v>
      </c>
      <c r="L678" s="26" t="s">
        <v>51</v>
      </c>
      <c r="M678" s="26">
        <v>0</v>
      </c>
      <c r="N678" s="24" t="s">
        <v>51</v>
      </c>
      <c r="O678" s="24" t="s">
        <v>52</v>
      </c>
      <c r="P678" s="24" t="s">
        <v>51</v>
      </c>
      <c r="Q678" s="26">
        <f t="shared" si="50"/>
        <v>1901.0114840000001</v>
      </c>
      <c r="R678" s="26">
        <v>0</v>
      </c>
      <c r="S678" s="26">
        <v>1688.9375</v>
      </c>
      <c r="T678" s="26">
        <v>0</v>
      </c>
      <c r="U678" s="24" t="s">
        <v>53</v>
      </c>
      <c r="V678" s="9">
        <f t="shared" si="48"/>
        <v>0</v>
      </c>
      <c r="W678" s="26">
        <v>182.82240000000002</v>
      </c>
      <c r="X678" s="24" t="s">
        <v>54</v>
      </c>
      <c r="Y678" s="9">
        <f t="shared" si="49"/>
        <v>29.251584000000005</v>
      </c>
      <c r="Z678" s="26">
        <v>0</v>
      </c>
      <c r="AA678" s="24" t="s">
        <v>53</v>
      </c>
      <c r="AB678" s="26">
        <v>0</v>
      </c>
      <c r="AC678" s="26">
        <v>0</v>
      </c>
      <c r="AD678" s="24" t="s">
        <v>53</v>
      </c>
      <c r="AE678" s="26">
        <v>0</v>
      </c>
      <c r="AF678" s="24">
        <v>0</v>
      </c>
      <c r="AG678" s="24" t="s">
        <v>53</v>
      </c>
      <c r="AH678" s="26">
        <v>0</v>
      </c>
      <c r="AI678" s="26">
        <v>0</v>
      </c>
      <c r="AJ678" s="24" t="s">
        <v>53</v>
      </c>
      <c r="AK678" s="26">
        <v>0</v>
      </c>
      <c r="AL678" s="26">
        <v>0</v>
      </c>
      <c r="AM678" s="25" t="s">
        <v>51</v>
      </c>
      <c r="AN678" s="24" t="s">
        <v>51</v>
      </c>
      <c r="AO678" s="25" t="s">
        <v>51</v>
      </c>
      <c r="AP678" s="24" t="s">
        <v>51</v>
      </c>
    </row>
    <row r="679" spans="1:42" s="27" customFormat="1" x14ac:dyDescent="0.25">
      <c r="A679" s="24" t="s">
        <v>2213</v>
      </c>
      <c r="B679" s="28">
        <v>44849</v>
      </c>
      <c r="C679" s="24" t="s">
        <v>1596</v>
      </c>
      <c r="D679" s="24" t="s">
        <v>943</v>
      </c>
      <c r="E679" s="24" t="s">
        <v>1620</v>
      </c>
      <c r="F679" s="24" t="s">
        <v>1631</v>
      </c>
      <c r="G679" s="24" t="s">
        <v>49</v>
      </c>
      <c r="H679" s="24" t="s">
        <v>1977</v>
      </c>
      <c r="I679" s="26" t="s">
        <v>51</v>
      </c>
      <c r="J679" s="26" t="s">
        <v>51</v>
      </c>
      <c r="K679" s="26" t="s">
        <v>51</v>
      </c>
      <c r="L679" s="26" t="s">
        <v>51</v>
      </c>
      <c r="M679" s="26">
        <v>0</v>
      </c>
      <c r="N679" s="24" t="s">
        <v>51</v>
      </c>
      <c r="O679" s="24" t="s">
        <v>52</v>
      </c>
      <c r="P679" s="24" t="s">
        <v>51</v>
      </c>
      <c r="Q679" s="26">
        <f t="shared" si="50"/>
        <v>6897.9879780000001</v>
      </c>
      <c r="R679" s="26">
        <v>0</v>
      </c>
      <c r="S679" s="26">
        <v>4702.79</v>
      </c>
      <c r="T679" s="26">
        <v>0</v>
      </c>
      <c r="U679" s="24" t="s">
        <v>53</v>
      </c>
      <c r="V679" s="9">
        <f t="shared" si="48"/>
        <v>0</v>
      </c>
      <c r="W679" s="26">
        <v>1892.4120499999999</v>
      </c>
      <c r="X679" s="24" t="s">
        <v>54</v>
      </c>
      <c r="Y679" s="9">
        <f t="shared" si="49"/>
        <v>302.78592800000001</v>
      </c>
      <c r="Z679" s="26">
        <v>0</v>
      </c>
      <c r="AA679" s="24" t="s">
        <v>53</v>
      </c>
      <c r="AB679" s="26">
        <v>0</v>
      </c>
      <c r="AC679" s="26">
        <v>0</v>
      </c>
      <c r="AD679" s="24" t="s">
        <v>53</v>
      </c>
      <c r="AE679" s="26">
        <v>0</v>
      </c>
      <c r="AF679" s="24">
        <v>0</v>
      </c>
      <c r="AG679" s="24" t="s">
        <v>53</v>
      </c>
      <c r="AH679" s="26">
        <v>0</v>
      </c>
      <c r="AI679" s="26">
        <v>0</v>
      </c>
      <c r="AJ679" s="24" t="s">
        <v>53</v>
      </c>
      <c r="AK679" s="26">
        <v>0</v>
      </c>
      <c r="AL679" s="26">
        <v>0</v>
      </c>
      <c r="AM679" s="25" t="s">
        <v>51</v>
      </c>
      <c r="AN679" s="24" t="s">
        <v>51</v>
      </c>
      <c r="AO679" s="25" t="s">
        <v>51</v>
      </c>
      <c r="AP679" s="24" t="s">
        <v>51</v>
      </c>
    </row>
    <row r="680" spans="1:42" s="1" customFormat="1" x14ac:dyDescent="0.25">
      <c r="A680" s="24" t="s">
        <v>2214</v>
      </c>
      <c r="B680" s="2">
        <v>44849</v>
      </c>
      <c r="C680" s="3" t="s">
        <v>807</v>
      </c>
      <c r="D680" s="3" t="s">
        <v>237</v>
      </c>
      <c r="E680" s="3" t="s">
        <v>238</v>
      </c>
      <c r="F680" s="3" t="s">
        <v>825</v>
      </c>
      <c r="G680" s="3" t="s">
        <v>49</v>
      </c>
      <c r="H680" s="3" t="s">
        <v>781</v>
      </c>
      <c r="I680" s="9" t="s">
        <v>51</v>
      </c>
      <c r="J680" s="9" t="s">
        <v>51</v>
      </c>
      <c r="K680" s="9" t="s">
        <v>51</v>
      </c>
      <c r="L680" s="9" t="s">
        <v>51</v>
      </c>
      <c r="M680" s="9">
        <v>0</v>
      </c>
      <c r="N680" s="3" t="s">
        <v>51</v>
      </c>
      <c r="O680" s="3" t="s">
        <v>52</v>
      </c>
      <c r="P680" s="3" t="s">
        <v>51</v>
      </c>
      <c r="Q680" s="9">
        <v>4883.6289000000015</v>
      </c>
      <c r="R680" s="9">
        <v>0</v>
      </c>
      <c r="S680" s="9">
        <v>3585.5239000000001</v>
      </c>
      <c r="T680" s="9">
        <v>0</v>
      </c>
      <c r="U680" s="3" t="s">
        <v>53</v>
      </c>
      <c r="V680" s="9">
        <f t="shared" si="48"/>
        <v>0</v>
      </c>
      <c r="W680" s="9">
        <v>1119.0560000000003</v>
      </c>
      <c r="X680" s="3" t="s">
        <v>54</v>
      </c>
      <c r="Y680" s="9">
        <f t="shared" si="49"/>
        <v>179.04896000000005</v>
      </c>
      <c r="Z680" s="9">
        <v>0</v>
      </c>
      <c r="AA680" s="3" t="s">
        <v>53</v>
      </c>
      <c r="AB680" s="9">
        <v>0</v>
      </c>
      <c r="AC680" s="9">
        <v>0</v>
      </c>
      <c r="AD680" s="3" t="s">
        <v>53</v>
      </c>
      <c r="AE680" s="9">
        <v>0</v>
      </c>
      <c r="AF680" s="3">
        <v>0</v>
      </c>
      <c r="AG680" s="3" t="s">
        <v>53</v>
      </c>
      <c r="AH680" s="9">
        <v>0</v>
      </c>
      <c r="AI680" s="9">
        <v>0</v>
      </c>
      <c r="AJ680" s="3" t="s">
        <v>53</v>
      </c>
      <c r="AK680" s="9">
        <v>0</v>
      </c>
      <c r="AL680" s="9">
        <v>0</v>
      </c>
      <c r="AM680" s="18" t="s">
        <v>51</v>
      </c>
      <c r="AN680" s="3" t="s">
        <v>51</v>
      </c>
      <c r="AO680" s="18" t="s">
        <v>51</v>
      </c>
      <c r="AP680" s="3" t="s">
        <v>51</v>
      </c>
    </row>
    <row r="681" spans="1:42" s="1" customFormat="1" x14ac:dyDescent="0.25">
      <c r="A681" s="24" t="s">
        <v>2215</v>
      </c>
      <c r="B681" s="2">
        <v>44849</v>
      </c>
      <c r="C681" s="3" t="s">
        <v>807</v>
      </c>
      <c r="D681" s="3" t="s">
        <v>832</v>
      </c>
      <c r="E681" s="3" t="s">
        <v>151</v>
      </c>
      <c r="F681" s="3" t="s">
        <v>785</v>
      </c>
      <c r="G681" s="3" t="s">
        <v>49</v>
      </c>
      <c r="H681" s="3" t="s">
        <v>783</v>
      </c>
      <c r="I681" s="9" t="s">
        <v>51</v>
      </c>
      <c r="J681" s="9" t="s">
        <v>51</v>
      </c>
      <c r="K681" s="9" t="s">
        <v>51</v>
      </c>
      <c r="L681" s="9" t="s">
        <v>51</v>
      </c>
      <c r="M681" s="9">
        <v>0</v>
      </c>
      <c r="N681" s="3" t="s">
        <v>51</v>
      </c>
      <c r="O681" s="3" t="s">
        <v>52</v>
      </c>
      <c r="P681" s="3" t="s">
        <v>51</v>
      </c>
      <c r="Q681" s="9">
        <v>6160.7826500000001</v>
      </c>
      <c r="R681" s="9">
        <v>0</v>
      </c>
      <c r="S681" s="9">
        <v>4774.1867500000008</v>
      </c>
      <c r="T681" s="9">
        <v>0</v>
      </c>
      <c r="U681" s="3" t="s">
        <v>53</v>
      </c>
      <c r="V681" s="9">
        <f t="shared" si="48"/>
        <v>0</v>
      </c>
      <c r="W681" s="9">
        <v>1195.3412000000001</v>
      </c>
      <c r="X681" s="3" t="s">
        <v>54</v>
      </c>
      <c r="Y681" s="9">
        <f t="shared" si="49"/>
        <v>191.254592</v>
      </c>
      <c r="Z681" s="9">
        <v>0</v>
      </c>
      <c r="AA681" s="3" t="s">
        <v>53</v>
      </c>
      <c r="AB681" s="9">
        <v>0</v>
      </c>
      <c r="AC681" s="9">
        <v>0</v>
      </c>
      <c r="AD681" s="3" t="s">
        <v>53</v>
      </c>
      <c r="AE681" s="9">
        <v>0</v>
      </c>
      <c r="AF681" s="3">
        <v>0</v>
      </c>
      <c r="AG681" s="3" t="s">
        <v>53</v>
      </c>
      <c r="AH681" s="9">
        <v>0</v>
      </c>
      <c r="AI681" s="9">
        <v>0</v>
      </c>
      <c r="AJ681" s="3" t="s">
        <v>53</v>
      </c>
      <c r="AK681" s="9">
        <v>0</v>
      </c>
      <c r="AL681" s="9">
        <v>0</v>
      </c>
      <c r="AM681" s="18" t="s">
        <v>51</v>
      </c>
      <c r="AN681" s="3" t="s">
        <v>51</v>
      </c>
      <c r="AO681" s="18" t="s">
        <v>51</v>
      </c>
      <c r="AP681" s="3" t="s">
        <v>51</v>
      </c>
    </row>
    <row r="682" spans="1:42" s="1" customFormat="1" x14ac:dyDescent="0.25">
      <c r="A682" s="24" t="s">
        <v>2216</v>
      </c>
      <c r="B682" s="2">
        <v>44849</v>
      </c>
      <c r="C682" s="3" t="s">
        <v>807</v>
      </c>
      <c r="D682" s="3" t="s">
        <v>832</v>
      </c>
      <c r="E682" s="3" t="s">
        <v>151</v>
      </c>
      <c r="F682" s="3" t="s">
        <v>785</v>
      </c>
      <c r="G682" s="3" t="s">
        <v>63</v>
      </c>
      <c r="H682" s="3" t="s">
        <v>51</v>
      </c>
      <c r="I682" s="9" t="s">
        <v>786</v>
      </c>
      <c r="J682" s="9" t="s">
        <v>51</v>
      </c>
      <c r="K682" s="9" t="s">
        <v>787</v>
      </c>
      <c r="L682" s="9" t="s">
        <v>716</v>
      </c>
      <c r="M682" s="9">
        <v>172.99</v>
      </c>
      <c r="N682" s="3" t="s">
        <v>66</v>
      </c>
      <c r="O682" s="3" t="s">
        <v>788</v>
      </c>
      <c r="P682" s="3" t="s">
        <v>789</v>
      </c>
      <c r="Q682" s="9">
        <v>-1.7010000000000001</v>
      </c>
      <c r="R682" s="9">
        <v>0</v>
      </c>
      <c r="S682" s="9">
        <v>-1.7010000000000001</v>
      </c>
      <c r="T682" s="9">
        <v>0</v>
      </c>
      <c r="U682" s="3" t="s">
        <v>53</v>
      </c>
      <c r="V682" s="9">
        <f t="shared" si="48"/>
        <v>0</v>
      </c>
      <c r="W682" s="9">
        <v>0</v>
      </c>
      <c r="X682" s="3" t="s">
        <v>53</v>
      </c>
      <c r="Y682" s="9">
        <f t="shared" si="49"/>
        <v>0</v>
      </c>
      <c r="Z682" s="9">
        <v>0</v>
      </c>
      <c r="AA682" s="3" t="s">
        <v>53</v>
      </c>
      <c r="AB682" s="9">
        <v>0</v>
      </c>
      <c r="AC682" s="9">
        <v>0</v>
      </c>
      <c r="AD682" s="3" t="s">
        <v>53</v>
      </c>
      <c r="AE682" s="9">
        <v>0</v>
      </c>
      <c r="AF682" s="3">
        <v>0</v>
      </c>
      <c r="AG682" s="3" t="s">
        <v>53</v>
      </c>
      <c r="AH682" s="9">
        <v>0</v>
      </c>
      <c r="AI682" s="9">
        <v>0</v>
      </c>
      <c r="AJ682" s="3" t="s">
        <v>53</v>
      </c>
      <c r="AK682" s="9">
        <v>0</v>
      </c>
      <c r="AL682" s="9">
        <v>0</v>
      </c>
      <c r="AM682" s="18" t="s">
        <v>51</v>
      </c>
      <c r="AN682" s="3" t="s">
        <v>51</v>
      </c>
      <c r="AO682" s="18" t="s">
        <v>51</v>
      </c>
      <c r="AP682" s="3" t="s">
        <v>51</v>
      </c>
    </row>
    <row r="683" spans="1:42" s="27" customFormat="1" x14ac:dyDescent="0.25">
      <c r="A683" s="24" t="s">
        <v>2217</v>
      </c>
      <c r="B683" s="28">
        <v>44849</v>
      </c>
      <c r="C683" s="24" t="s">
        <v>1596</v>
      </c>
      <c r="D683" s="24" t="s">
        <v>832</v>
      </c>
      <c r="E683" s="24" t="s">
        <v>1627</v>
      </c>
      <c r="F683" s="24" t="s">
        <v>1978</v>
      </c>
      <c r="G683" s="24" t="s">
        <v>49</v>
      </c>
      <c r="H683" s="24" t="s">
        <v>1979</v>
      </c>
      <c r="I683" s="26" t="s">
        <v>51</v>
      </c>
      <c r="J683" s="26" t="s">
        <v>51</v>
      </c>
      <c r="K683" s="26" t="s">
        <v>51</v>
      </c>
      <c r="L683" s="26" t="s">
        <v>51</v>
      </c>
      <c r="M683" s="26">
        <v>0</v>
      </c>
      <c r="N683" s="24" t="s">
        <v>51</v>
      </c>
      <c r="O683" s="24" t="s">
        <v>52</v>
      </c>
      <c r="P683" s="24" t="s">
        <v>51</v>
      </c>
      <c r="Q683" s="26">
        <f>+S683+T683+V683+W683+Y683+Z683+AB683+AC683+AE683</f>
        <v>371.05040000000002</v>
      </c>
      <c r="R683" s="26">
        <v>0</v>
      </c>
      <c r="S683" s="26">
        <v>322.98</v>
      </c>
      <c r="T683" s="26">
        <v>0</v>
      </c>
      <c r="U683" s="24" t="s">
        <v>53</v>
      </c>
      <c r="V683" s="9">
        <f t="shared" si="48"/>
        <v>0</v>
      </c>
      <c r="W683" s="26">
        <v>41.439999999999991</v>
      </c>
      <c r="X683" s="24" t="s">
        <v>54</v>
      </c>
      <c r="Y683" s="9">
        <f t="shared" si="49"/>
        <v>6.630399999999999</v>
      </c>
      <c r="Z683" s="26">
        <v>0</v>
      </c>
      <c r="AA683" s="24" t="s">
        <v>53</v>
      </c>
      <c r="AB683" s="26">
        <v>0</v>
      </c>
      <c r="AC683" s="26">
        <v>0</v>
      </c>
      <c r="AD683" s="24" t="s">
        <v>53</v>
      </c>
      <c r="AE683" s="26">
        <v>0</v>
      </c>
      <c r="AF683" s="24">
        <v>0</v>
      </c>
      <c r="AG683" s="24" t="s">
        <v>53</v>
      </c>
      <c r="AH683" s="26">
        <v>0</v>
      </c>
      <c r="AI683" s="26">
        <v>0</v>
      </c>
      <c r="AJ683" s="24" t="s">
        <v>53</v>
      </c>
      <c r="AK683" s="26">
        <v>0</v>
      </c>
      <c r="AL683" s="26">
        <v>0</v>
      </c>
      <c r="AM683" s="25" t="s">
        <v>51</v>
      </c>
      <c r="AN683" s="24" t="s">
        <v>51</v>
      </c>
      <c r="AO683" s="25" t="s">
        <v>51</v>
      </c>
      <c r="AP683" s="24" t="s">
        <v>51</v>
      </c>
    </row>
    <row r="684" spans="1:42" s="1" customFormat="1" x14ac:dyDescent="0.25">
      <c r="A684" s="24" t="s">
        <v>2218</v>
      </c>
      <c r="B684" s="2">
        <v>44849</v>
      </c>
      <c r="C684" s="3" t="s">
        <v>807</v>
      </c>
      <c r="D684" s="3" t="s">
        <v>833</v>
      </c>
      <c r="E684" s="3" t="s">
        <v>201</v>
      </c>
      <c r="F684" s="3" t="s">
        <v>785</v>
      </c>
      <c r="G684" s="3" t="s">
        <v>49</v>
      </c>
      <c r="H684" s="3" t="s">
        <v>791</v>
      </c>
      <c r="I684" s="9" t="s">
        <v>51</v>
      </c>
      <c r="J684" s="9" t="s">
        <v>51</v>
      </c>
      <c r="K684" s="9" t="s">
        <v>51</v>
      </c>
      <c r="L684" s="9" t="s">
        <v>51</v>
      </c>
      <c r="M684" s="9">
        <v>0</v>
      </c>
      <c r="N684" s="3" t="s">
        <v>51</v>
      </c>
      <c r="O684" s="3" t="s">
        <v>52</v>
      </c>
      <c r="P684" s="3" t="s">
        <v>51</v>
      </c>
      <c r="Q684" s="9">
        <v>3272.0428499999994</v>
      </c>
      <c r="R684" s="9">
        <v>0</v>
      </c>
      <c r="S684" s="9">
        <v>2608.2143999999998</v>
      </c>
      <c r="T684" s="9">
        <v>0</v>
      </c>
      <c r="U684" s="3" t="s">
        <v>53</v>
      </c>
      <c r="V684" s="9">
        <f t="shared" si="48"/>
        <v>0</v>
      </c>
      <c r="W684" s="9">
        <v>572.26585</v>
      </c>
      <c r="X684" s="3" t="s">
        <v>54</v>
      </c>
      <c r="Y684" s="9">
        <f t="shared" si="49"/>
        <v>91.562536000000009</v>
      </c>
      <c r="Z684" s="9">
        <v>0</v>
      </c>
      <c r="AA684" s="3" t="s">
        <v>53</v>
      </c>
      <c r="AB684" s="9">
        <v>0</v>
      </c>
      <c r="AC684" s="9">
        <v>0</v>
      </c>
      <c r="AD684" s="3" t="s">
        <v>53</v>
      </c>
      <c r="AE684" s="9">
        <v>0</v>
      </c>
      <c r="AF684" s="3">
        <v>0</v>
      </c>
      <c r="AG684" s="3" t="s">
        <v>53</v>
      </c>
      <c r="AH684" s="9">
        <v>0</v>
      </c>
      <c r="AI684" s="9">
        <v>0</v>
      </c>
      <c r="AJ684" s="3" t="s">
        <v>53</v>
      </c>
      <c r="AK684" s="9">
        <v>0</v>
      </c>
      <c r="AL684" s="9">
        <v>0</v>
      </c>
      <c r="AM684" s="18" t="s">
        <v>51</v>
      </c>
      <c r="AN684" s="3" t="s">
        <v>51</v>
      </c>
      <c r="AO684" s="18" t="s">
        <v>51</v>
      </c>
      <c r="AP684" s="3" t="s">
        <v>51</v>
      </c>
    </row>
    <row r="685" spans="1:42" s="1" customFormat="1" x14ac:dyDescent="0.25">
      <c r="A685" s="24" t="s">
        <v>2219</v>
      </c>
      <c r="B685" s="2">
        <v>44849</v>
      </c>
      <c r="C685" s="3" t="s">
        <v>807</v>
      </c>
      <c r="D685" s="3" t="s">
        <v>833</v>
      </c>
      <c r="E685" s="3" t="s">
        <v>201</v>
      </c>
      <c r="F685" s="3" t="s">
        <v>785</v>
      </c>
      <c r="G685" s="3" t="s">
        <v>49</v>
      </c>
      <c r="H685" s="3" t="s">
        <v>793</v>
      </c>
      <c r="I685" s="9" t="s">
        <v>51</v>
      </c>
      <c r="J685" s="9" t="s">
        <v>51</v>
      </c>
      <c r="K685" s="9" t="s">
        <v>51</v>
      </c>
      <c r="L685" s="9" t="s">
        <v>51</v>
      </c>
      <c r="M685" s="9">
        <v>0</v>
      </c>
      <c r="N685" s="3" t="s">
        <v>51</v>
      </c>
      <c r="O685" s="3" t="s">
        <v>794</v>
      </c>
      <c r="P685" s="3" t="s">
        <v>795</v>
      </c>
      <c r="Q685" s="9">
        <v>63.293999999999997</v>
      </c>
      <c r="R685" s="9">
        <v>0</v>
      </c>
      <c r="S685" s="9">
        <v>24.259999999999998</v>
      </c>
      <c r="T685" s="9">
        <v>33.65</v>
      </c>
      <c r="U685" s="3" t="s">
        <v>54</v>
      </c>
      <c r="V685" s="9">
        <f t="shared" si="48"/>
        <v>5.3839999999999995</v>
      </c>
      <c r="W685" s="9">
        <v>0</v>
      </c>
      <c r="X685" s="3" t="s">
        <v>53</v>
      </c>
      <c r="Y685" s="9">
        <f t="shared" si="49"/>
        <v>0</v>
      </c>
      <c r="Z685" s="9">
        <v>0</v>
      </c>
      <c r="AA685" s="3" t="s">
        <v>53</v>
      </c>
      <c r="AB685" s="9">
        <v>0</v>
      </c>
      <c r="AC685" s="9">
        <v>0</v>
      </c>
      <c r="AD685" s="3" t="s">
        <v>53</v>
      </c>
      <c r="AE685" s="9">
        <v>0</v>
      </c>
      <c r="AF685" s="3">
        <v>0</v>
      </c>
      <c r="AG685" s="3" t="s">
        <v>53</v>
      </c>
      <c r="AH685" s="9">
        <v>0</v>
      </c>
      <c r="AI685" s="9">
        <v>0</v>
      </c>
      <c r="AJ685" s="3" t="s">
        <v>53</v>
      </c>
      <c r="AK685" s="9">
        <v>0</v>
      </c>
      <c r="AL685" s="9">
        <v>0</v>
      </c>
      <c r="AM685" s="18" t="s">
        <v>51</v>
      </c>
      <c r="AN685" s="3" t="s">
        <v>51</v>
      </c>
      <c r="AO685" s="18" t="s">
        <v>51</v>
      </c>
      <c r="AP685" s="3" t="s">
        <v>51</v>
      </c>
    </row>
    <row r="686" spans="1:42" s="1" customFormat="1" x14ac:dyDescent="0.25">
      <c r="A686" s="24" t="s">
        <v>2220</v>
      </c>
      <c r="B686" s="2">
        <v>44849</v>
      </c>
      <c r="C686" s="3" t="s">
        <v>807</v>
      </c>
      <c r="D686" s="3" t="s">
        <v>833</v>
      </c>
      <c r="E686" s="3" t="s">
        <v>201</v>
      </c>
      <c r="F686" s="3" t="s">
        <v>785</v>
      </c>
      <c r="G686" s="3" t="s">
        <v>49</v>
      </c>
      <c r="H686" s="3" t="s">
        <v>797</v>
      </c>
      <c r="I686" s="9" t="s">
        <v>51</v>
      </c>
      <c r="J686" s="9" t="s">
        <v>51</v>
      </c>
      <c r="K686" s="9" t="s">
        <v>51</v>
      </c>
      <c r="L686" s="9" t="s">
        <v>51</v>
      </c>
      <c r="M686" s="9">
        <v>0</v>
      </c>
      <c r="N686" s="3" t="s">
        <v>51</v>
      </c>
      <c r="O686" s="3" t="s">
        <v>52</v>
      </c>
      <c r="P686" s="3" t="s">
        <v>51</v>
      </c>
      <c r="Q686" s="9">
        <v>2858.6539999999995</v>
      </c>
      <c r="R686" s="9">
        <v>0</v>
      </c>
      <c r="S686" s="9">
        <v>1971.0684999999999</v>
      </c>
      <c r="T686" s="9">
        <v>0</v>
      </c>
      <c r="U686" s="3" t="s">
        <v>53</v>
      </c>
      <c r="V686" s="9">
        <f t="shared" si="48"/>
        <v>0</v>
      </c>
      <c r="W686" s="9">
        <v>765.1597999999999</v>
      </c>
      <c r="X686" s="3" t="s">
        <v>53</v>
      </c>
      <c r="Y686" s="9">
        <f t="shared" si="49"/>
        <v>122.42556799999998</v>
      </c>
      <c r="Z686" s="9">
        <v>0</v>
      </c>
      <c r="AA686" s="3" t="s">
        <v>53</v>
      </c>
      <c r="AB686" s="9">
        <v>0</v>
      </c>
      <c r="AC686" s="9">
        <v>0</v>
      </c>
      <c r="AD686" s="3" t="s">
        <v>53</v>
      </c>
      <c r="AE686" s="9">
        <v>0</v>
      </c>
      <c r="AF686" s="3">
        <v>0</v>
      </c>
      <c r="AG686" s="3" t="s">
        <v>53</v>
      </c>
      <c r="AH686" s="9">
        <v>0</v>
      </c>
      <c r="AI686" s="9">
        <v>0</v>
      </c>
      <c r="AJ686" s="3" t="s">
        <v>53</v>
      </c>
      <c r="AK686" s="9">
        <v>0</v>
      </c>
      <c r="AL686" s="9">
        <v>0</v>
      </c>
      <c r="AM686" s="18" t="s">
        <v>51</v>
      </c>
      <c r="AN686" s="3" t="s">
        <v>51</v>
      </c>
      <c r="AO686" s="18" t="s">
        <v>51</v>
      </c>
      <c r="AP686" s="3" t="s">
        <v>51</v>
      </c>
    </row>
    <row r="687" spans="1:42" s="1" customFormat="1" x14ac:dyDescent="0.25">
      <c r="A687" s="24" t="s">
        <v>2221</v>
      </c>
      <c r="B687" s="2">
        <v>44849</v>
      </c>
      <c r="C687" s="3" t="s">
        <v>807</v>
      </c>
      <c r="D687" s="3" t="s">
        <v>834</v>
      </c>
      <c r="E687" s="3" t="s">
        <v>80</v>
      </c>
      <c r="F687" s="3" t="s">
        <v>841</v>
      </c>
      <c r="G687" s="3" t="s">
        <v>49</v>
      </c>
      <c r="H687" s="3" t="s">
        <v>719</v>
      </c>
      <c r="I687" s="9" t="s">
        <v>51</v>
      </c>
      <c r="J687" s="9" t="s">
        <v>51</v>
      </c>
      <c r="K687" s="9" t="s">
        <v>51</v>
      </c>
      <c r="L687" s="9" t="s">
        <v>51</v>
      </c>
      <c r="M687" s="9">
        <v>0</v>
      </c>
      <c r="N687" s="3" t="s">
        <v>51</v>
      </c>
      <c r="O687" s="3" t="s">
        <v>52</v>
      </c>
      <c r="P687" s="3" t="s">
        <v>51</v>
      </c>
      <c r="Q687" s="9">
        <v>7301.3184499999998</v>
      </c>
      <c r="R687" s="9">
        <v>0</v>
      </c>
      <c r="S687" s="9">
        <v>5504.3741</v>
      </c>
      <c r="T687" s="9">
        <v>0</v>
      </c>
      <c r="U687" s="3" t="s">
        <v>53</v>
      </c>
      <c r="V687" s="9">
        <f t="shared" si="48"/>
        <v>0</v>
      </c>
      <c r="W687" s="9">
        <v>1549.0899499999996</v>
      </c>
      <c r="X687" s="3" t="s">
        <v>53</v>
      </c>
      <c r="Y687" s="9">
        <f t="shared" si="49"/>
        <v>247.85439199999993</v>
      </c>
      <c r="Z687" s="9">
        <v>0</v>
      </c>
      <c r="AA687" s="3" t="s">
        <v>53</v>
      </c>
      <c r="AB687" s="9">
        <v>0</v>
      </c>
      <c r="AC687" s="9">
        <v>0</v>
      </c>
      <c r="AD687" s="3" t="s">
        <v>53</v>
      </c>
      <c r="AE687" s="9">
        <v>0</v>
      </c>
      <c r="AF687" s="3">
        <v>0</v>
      </c>
      <c r="AG687" s="3" t="s">
        <v>53</v>
      </c>
      <c r="AH687" s="9">
        <v>0</v>
      </c>
      <c r="AI687" s="9">
        <v>0</v>
      </c>
      <c r="AJ687" s="3" t="s">
        <v>53</v>
      </c>
      <c r="AK687" s="9">
        <v>0</v>
      </c>
      <c r="AL687" s="9">
        <v>0</v>
      </c>
      <c r="AM687" s="18" t="s">
        <v>51</v>
      </c>
      <c r="AN687" s="3" t="s">
        <v>51</v>
      </c>
      <c r="AO687" s="18" t="s">
        <v>51</v>
      </c>
      <c r="AP687" s="3" t="s">
        <v>51</v>
      </c>
    </row>
    <row r="688" spans="1:42" s="27" customFormat="1" ht="15.75" customHeight="1" x14ac:dyDescent="0.25">
      <c r="A688" s="24" t="s">
        <v>2222</v>
      </c>
      <c r="B688" s="28">
        <v>44849</v>
      </c>
      <c r="C688" s="24" t="s">
        <v>807</v>
      </c>
      <c r="D688" s="24" t="s">
        <v>927</v>
      </c>
      <c r="E688" s="24" t="s">
        <v>928</v>
      </c>
      <c r="F688" s="24" t="s">
        <v>1118</v>
      </c>
      <c r="G688" s="24" t="s">
        <v>49</v>
      </c>
      <c r="H688" s="24" t="s">
        <v>1119</v>
      </c>
      <c r="I688" s="26" t="s">
        <v>51</v>
      </c>
      <c r="J688" s="26" t="s">
        <v>51</v>
      </c>
      <c r="K688" s="26" t="s">
        <v>51</v>
      </c>
      <c r="L688" s="26" t="s">
        <v>51</v>
      </c>
      <c r="M688" s="26">
        <v>0</v>
      </c>
      <c r="N688" s="24" t="s">
        <v>51</v>
      </c>
      <c r="O688" s="24" t="s">
        <v>52</v>
      </c>
      <c r="P688" s="24" t="s">
        <v>51</v>
      </c>
      <c r="Q688" s="26">
        <f>+S688+T688+V688+W688+Y688+Z688+AB688+AC688+AE688</f>
        <v>7625.4135960000003</v>
      </c>
      <c r="R688" s="26">
        <v>0</v>
      </c>
      <c r="S688" s="26">
        <v>7017.1900999999998</v>
      </c>
      <c r="T688" s="26">
        <v>0</v>
      </c>
      <c r="U688" s="24" t="s">
        <v>53</v>
      </c>
      <c r="V688" s="9">
        <f t="shared" si="48"/>
        <v>0</v>
      </c>
      <c r="W688" s="26">
        <v>524.3306</v>
      </c>
      <c r="X688" s="24" t="s">
        <v>53</v>
      </c>
      <c r="Y688" s="9">
        <f t="shared" si="49"/>
        <v>83.892896000000007</v>
      </c>
      <c r="Z688" s="26">
        <v>0</v>
      </c>
      <c r="AA688" s="24" t="s">
        <v>53</v>
      </c>
      <c r="AB688" s="26">
        <v>0</v>
      </c>
      <c r="AC688" s="26">
        <v>0</v>
      </c>
      <c r="AD688" s="24" t="s">
        <v>53</v>
      </c>
      <c r="AE688" s="26">
        <v>0</v>
      </c>
      <c r="AF688" s="24">
        <v>0</v>
      </c>
      <c r="AG688" s="24" t="s">
        <v>53</v>
      </c>
      <c r="AH688" s="26">
        <v>0</v>
      </c>
      <c r="AI688" s="26">
        <v>0</v>
      </c>
      <c r="AJ688" s="24" t="s">
        <v>53</v>
      </c>
      <c r="AK688" s="26">
        <v>0</v>
      </c>
      <c r="AL688" s="26">
        <v>0</v>
      </c>
      <c r="AM688" s="25" t="s">
        <v>51</v>
      </c>
      <c r="AN688" s="24" t="s">
        <v>51</v>
      </c>
      <c r="AO688" s="25" t="s">
        <v>51</v>
      </c>
      <c r="AP688" s="24" t="s">
        <v>51</v>
      </c>
    </row>
    <row r="689" spans="1:43" s="27" customFormat="1" x14ac:dyDescent="0.25">
      <c r="A689" s="24" t="s">
        <v>2223</v>
      </c>
      <c r="B689" s="28">
        <v>44849</v>
      </c>
      <c r="C689" s="24" t="s">
        <v>807</v>
      </c>
      <c r="D689" s="24" t="s">
        <v>1587</v>
      </c>
      <c r="E689" s="24" t="s">
        <v>1588</v>
      </c>
      <c r="F689" s="24" t="s">
        <v>1589</v>
      </c>
      <c r="G689" s="24" t="s">
        <v>49</v>
      </c>
      <c r="H689" s="24" t="s">
        <v>1590</v>
      </c>
      <c r="I689" s="26" t="s">
        <v>51</v>
      </c>
      <c r="J689" s="26" t="s">
        <v>51</v>
      </c>
      <c r="K689" s="26" t="s">
        <v>51</v>
      </c>
      <c r="L689" s="26" t="s">
        <v>51</v>
      </c>
      <c r="M689" s="26">
        <v>0</v>
      </c>
      <c r="N689" s="24" t="s">
        <v>51</v>
      </c>
      <c r="O689" s="24" t="s">
        <v>52</v>
      </c>
      <c r="P689" s="24" t="s">
        <v>51</v>
      </c>
      <c r="Q689" s="26">
        <f>+S689+T689+V689+W689+Y689+Z689+AB689+AC689+AE689</f>
        <v>639.27475799999991</v>
      </c>
      <c r="R689" s="26">
        <v>0</v>
      </c>
      <c r="S689" s="26">
        <v>484.88014999999996</v>
      </c>
      <c r="T689" s="26">
        <v>0</v>
      </c>
      <c r="U689" s="24" t="s">
        <v>53</v>
      </c>
      <c r="V689" s="9">
        <f t="shared" si="48"/>
        <v>0</v>
      </c>
      <c r="W689" s="26">
        <v>133.09880000000001</v>
      </c>
      <c r="X689" s="24" t="s">
        <v>53</v>
      </c>
      <c r="Y689" s="9">
        <f t="shared" si="49"/>
        <v>21.295808000000001</v>
      </c>
      <c r="Z689" s="26">
        <v>0</v>
      </c>
      <c r="AA689" s="24" t="s">
        <v>53</v>
      </c>
      <c r="AB689" s="26">
        <v>0</v>
      </c>
      <c r="AC689" s="26">
        <v>0</v>
      </c>
      <c r="AD689" s="24" t="s">
        <v>53</v>
      </c>
      <c r="AE689" s="26">
        <v>0</v>
      </c>
      <c r="AF689" s="24">
        <v>0</v>
      </c>
      <c r="AG689" s="24" t="s">
        <v>53</v>
      </c>
      <c r="AH689" s="26">
        <v>0</v>
      </c>
      <c r="AI689" s="26">
        <v>0</v>
      </c>
      <c r="AJ689" s="24" t="s">
        <v>53</v>
      </c>
      <c r="AK689" s="26">
        <v>0</v>
      </c>
      <c r="AL689" s="26">
        <v>0</v>
      </c>
      <c r="AM689" s="25" t="s">
        <v>51</v>
      </c>
      <c r="AN689" s="24" t="s">
        <v>51</v>
      </c>
      <c r="AO689" s="25" t="s">
        <v>51</v>
      </c>
      <c r="AP689" s="24" t="s">
        <v>51</v>
      </c>
    </row>
    <row r="690" spans="1:43" s="27" customFormat="1" x14ac:dyDescent="0.25">
      <c r="A690" s="24" t="s">
        <v>2224</v>
      </c>
      <c r="B690" s="28">
        <v>44849</v>
      </c>
      <c r="C690" s="24" t="s">
        <v>807</v>
      </c>
      <c r="D690" s="24" t="s">
        <v>1587</v>
      </c>
      <c r="E690" s="24" t="s">
        <v>1588</v>
      </c>
      <c r="F690" s="24" t="s">
        <v>1589</v>
      </c>
      <c r="G690" s="24" t="s">
        <v>63</v>
      </c>
      <c r="H690" s="24" t="s">
        <v>51</v>
      </c>
      <c r="I690" s="26" t="s">
        <v>1591</v>
      </c>
      <c r="J690" s="26" t="s">
        <v>51</v>
      </c>
      <c r="K690" s="26" t="s">
        <v>1592</v>
      </c>
      <c r="L690" s="26" t="s">
        <v>716</v>
      </c>
      <c r="M690" s="26">
        <v>20.83</v>
      </c>
      <c r="N690" s="24" t="s">
        <v>66</v>
      </c>
      <c r="O690" s="24" t="s">
        <v>1593</v>
      </c>
      <c r="P690" s="24" t="s">
        <v>1594</v>
      </c>
      <c r="Q690" s="26">
        <f>+S690+T690+V690+W690+Y690+Z690+AB690+AC690+AE690</f>
        <v>-20.828150000000001</v>
      </c>
      <c r="R690" s="26">
        <v>0</v>
      </c>
      <c r="S690" s="26">
        <v>-9.2629499999999982</v>
      </c>
      <c r="T690" s="26">
        <v>0</v>
      </c>
      <c r="U690" s="24" t="s">
        <v>53</v>
      </c>
      <c r="V690" s="9">
        <f t="shared" si="48"/>
        <v>0</v>
      </c>
      <c r="W690" s="26">
        <v>-9.9700000000000006</v>
      </c>
      <c r="X690" s="24" t="s">
        <v>54</v>
      </c>
      <c r="Y690" s="9">
        <f t="shared" si="49"/>
        <v>-1.5952000000000002</v>
      </c>
      <c r="Z690" s="26">
        <v>0</v>
      </c>
      <c r="AA690" s="24" t="s">
        <v>53</v>
      </c>
      <c r="AB690" s="26">
        <v>0</v>
      </c>
      <c r="AC690" s="26">
        <v>0</v>
      </c>
      <c r="AD690" s="24" t="s">
        <v>53</v>
      </c>
      <c r="AE690" s="26">
        <v>0</v>
      </c>
      <c r="AF690" s="24">
        <v>0</v>
      </c>
      <c r="AG690" s="24" t="s">
        <v>53</v>
      </c>
      <c r="AH690" s="26">
        <v>0</v>
      </c>
      <c r="AI690" s="26">
        <v>0</v>
      </c>
      <c r="AJ690" s="24" t="s">
        <v>53</v>
      </c>
      <c r="AK690" s="26">
        <v>0</v>
      </c>
      <c r="AL690" s="26">
        <v>0</v>
      </c>
      <c r="AM690" s="25" t="s">
        <v>51</v>
      </c>
      <c r="AN690" s="24" t="s">
        <v>51</v>
      </c>
      <c r="AO690" s="25" t="s">
        <v>51</v>
      </c>
      <c r="AP690" s="24" t="s">
        <v>51</v>
      </c>
    </row>
    <row r="691" spans="1:43" s="1" customFormat="1" x14ac:dyDescent="0.25">
      <c r="A691" s="24" t="s">
        <v>2225</v>
      </c>
      <c r="B691" s="2">
        <v>44849</v>
      </c>
      <c r="C691" s="3" t="s">
        <v>807</v>
      </c>
      <c r="D691" s="3" t="s">
        <v>848</v>
      </c>
      <c r="E691" s="3" t="s">
        <v>91</v>
      </c>
      <c r="F691" s="3" t="s">
        <v>723</v>
      </c>
      <c r="G691" s="3" t="s">
        <v>49</v>
      </c>
      <c r="H691" s="3" t="s">
        <v>721</v>
      </c>
      <c r="I691" s="9" t="s">
        <v>51</v>
      </c>
      <c r="J691" s="9" t="s">
        <v>51</v>
      </c>
      <c r="K691" s="9" t="s">
        <v>51</v>
      </c>
      <c r="L691" s="9" t="s">
        <v>51</v>
      </c>
      <c r="M691" s="9">
        <v>0</v>
      </c>
      <c r="N691" s="3" t="s">
        <v>51</v>
      </c>
      <c r="O691" s="3" t="s">
        <v>52</v>
      </c>
      <c r="P691" s="3" t="s">
        <v>51</v>
      </c>
      <c r="Q691" s="9">
        <v>5875.2463499999985</v>
      </c>
      <c r="R691" s="9">
        <v>0</v>
      </c>
      <c r="S691" s="9">
        <v>4494.5887500000017</v>
      </c>
      <c r="T691" s="9">
        <v>0</v>
      </c>
      <c r="U691" s="3" t="s">
        <v>53</v>
      </c>
      <c r="V691" s="9">
        <f t="shared" si="48"/>
        <v>0</v>
      </c>
      <c r="W691" s="9">
        <v>1190.2221000000002</v>
      </c>
      <c r="X691" s="3" t="s">
        <v>53</v>
      </c>
      <c r="Y691" s="9">
        <f t="shared" si="49"/>
        <v>190.43553600000004</v>
      </c>
      <c r="Z691" s="9">
        <v>0</v>
      </c>
      <c r="AA691" s="3" t="s">
        <v>53</v>
      </c>
      <c r="AB691" s="9">
        <v>0</v>
      </c>
      <c r="AC691" s="9">
        <v>0</v>
      </c>
      <c r="AD691" s="3" t="s">
        <v>53</v>
      </c>
      <c r="AE691" s="9">
        <v>0</v>
      </c>
      <c r="AF691" s="3">
        <v>0</v>
      </c>
      <c r="AG691" s="3" t="s">
        <v>53</v>
      </c>
      <c r="AH691" s="9">
        <v>0</v>
      </c>
      <c r="AI691" s="9">
        <v>0</v>
      </c>
      <c r="AJ691" s="3" t="s">
        <v>53</v>
      </c>
      <c r="AK691" s="9">
        <v>0</v>
      </c>
      <c r="AL691" s="9">
        <v>0</v>
      </c>
      <c r="AM691" s="18" t="s">
        <v>51</v>
      </c>
      <c r="AN691" s="3" t="s">
        <v>51</v>
      </c>
      <c r="AO691" s="18" t="s">
        <v>51</v>
      </c>
      <c r="AP691" s="3" t="s">
        <v>51</v>
      </c>
    </row>
    <row r="692" spans="1:43" s="1" customFormat="1" x14ac:dyDescent="0.25">
      <c r="A692" s="24" t="s">
        <v>2226</v>
      </c>
      <c r="B692" s="2">
        <v>44849</v>
      </c>
      <c r="C692" s="3" t="s">
        <v>807</v>
      </c>
      <c r="D692" s="3" t="s">
        <v>848</v>
      </c>
      <c r="E692" s="3" t="s">
        <v>91</v>
      </c>
      <c r="F692" s="3" t="s">
        <v>723</v>
      </c>
      <c r="G692" s="3" t="s">
        <v>49</v>
      </c>
      <c r="H692" s="3" t="s">
        <v>724</v>
      </c>
      <c r="I692" s="9" t="s">
        <v>51</v>
      </c>
      <c r="J692" s="9" t="s">
        <v>51</v>
      </c>
      <c r="K692" s="9" t="s">
        <v>51</v>
      </c>
      <c r="L692" s="9" t="s">
        <v>51</v>
      </c>
      <c r="M692" s="9">
        <v>0</v>
      </c>
      <c r="N692" s="3" t="s">
        <v>51</v>
      </c>
      <c r="O692" s="3" t="s">
        <v>132</v>
      </c>
      <c r="P692" s="3" t="s">
        <v>133</v>
      </c>
      <c r="Q692" s="9">
        <v>275.02814999999998</v>
      </c>
      <c r="R692" s="9">
        <v>0</v>
      </c>
      <c r="S692" s="9">
        <v>171.03414999999998</v>
      </c>
      <c r="T692" s="9">
        <v>89.65</v>
      </c>
      <c r="U692" s="3" t="s">
        <v>54</v>
      </c>
      <c r="V692" s="9">
        <f t="shared" si="48"/>
        <v>14.344000000000001</v>
      </c>
      <c r="W692" s="9">
        <v>0</v>
      </c>
      <c r="X692" s="3" t="s">
        <v>53</v>
      </c>
      <c r="Y692" s="9">
        <f t="shared" si="49"/>
        <v>0</v>
      </c>
      <c r="Z692" s="9">
        <v>0</v>
      </c>
      <c r="AA692" s="3" t="s">
        <v>53</v>
      </c>
      <c r="AB692" s="9">
        <v>0</v>
      </c>
      <c r="AC692" s="9">
        <v>0</v>
      </c>
      <c r="AD692" s="3" t="s">
        <v>53</v>
      </c>
      <c r="AE692" s="9">
        <v>0</v>
      </c>
      <c r="AF692" s="3">
        <v>0</v>
      </c>
      <c r="AG692" s="3" t="s">
        <v>53</v>
      </c>
      <c r="AH692" s="9">
        <v>0</v>
      </c>
      <c r="AI692" s="9">
        <v>0</v>
      </c>
      <c r="AJ692" s="3" t="s">
        <v>53</v>
      </c>
      <c r="AK692" s="9">
        <v>0</v>
      </c>
      <c r="AL692" s="9">
        <v>0</v>
      </c>
      <c r="AM692" s="18" t="s">
        <v>51</v>
      </c>
      <c r="AN692" s="3" t="s">
        <v>51</v>
      </c>
      <c r="AO692" s="18" t="s">
        <v>51</v>
      </c>
      <c r="AP692" s="3" t="s">
        <v>51</v>
      </c>
    </row>
    <row r="693" spans="1:43" s="1" customFormat="1" x14ac:dyDescent="0.25">
      <c r="A693" s="24" t="s">
        <v>2227</v>
      </c>
      <c r="B693" s="2">
        <v>44849</v>
      </c>
      <c r="C693" s="3" t="s">
        <v>807</v>
      </c>
      <c r="D693" s="3" t="s">
        <v>848</v>
      </c>
      <c r="E693" s="3" t="s">
        <v>91</v>
      </c>
      <c r="F693" s="3" t="s">
        <v>723</v>
      </c>
      <c r="G693" s="3" t="s">
        <v>49</v>
      </c>
      <c r="H693" s="3" t="s">
        <v>726</v>
      </c>
      <c r="I693" s="9" t="s">
        <v>51</v>
      </c>
      <c r="J693" s="9" t="s">
        <v>51</v>
      </c>
      <c r="K693" s="9" t="s">
        <v>51</v>
      </c>
      <c r="L693" s="9" t="s">
        <v>51</v>
      </c>
      <c r="M693" s="9">
        <v>0</v>
      </c>
      <c r="N693" s="3" t="s">
        <v>51</v>
      </c>
      <c r="O693" s="3" t="s">
        <v>52</v>
      </c>
      <c r="P693" s="3" t="s">
        <v>51</v>
      </c>
      <c r="Q693" s="9">
        <v>7596.2082</v>
      </c>
      <c r="R693" s="9">
        <v>0</v>
      </c>
      <c r="S693" s="9">
        <v>6013.029700000001</v>
      </c>
      <c r="T693" s="9">
        <v>0</v>
      </c>
      <c r="U693" s="3" t="s">
        <v>53</v>
      </c>
      <c r="V693" s="9">
        <f t="shared" si="48"/>
        <v>0</v>
      </c>
      <c r="W693" s="9">
        <v>1364.8088999999998</v>
      </c>
      <c r="X693" s="3" t="s">
        <v>53</v>
      </c>
      <c r="Y693" s="9">
        <f t="shared" si="49"/>
        <v>218.36942399999998</v>
      </c>
      <c r="Z693" s="9">
        <v>0</v>
      </c>
      <c r="AA693" s="3" t="s">
        <v>53</v>
      </c>
      <c r="AB693" s="9">
        <v>0</v>
      </c>
      <c r="AC693" s="9">
        <v>0</v>
      </c>
      <c r="AD693" s="3" t="s">
        <v>53</v>
      </c>
      <c r="AE693" s="9">
        <v>0</v>
      </c>
      <c r="AF693" s="3">
        <v>0</v>
      </c>
      <c r="AG693" s="3" t="s">
        <v>53</v>
      </c>
      <c r="AH693" s="9">
        <v>0</v>
      </c>
      <c r="AI693" s="9">
        <v>0</v>
      </c>
      <c r="AJ693" s="3" t="s">
        <v>53</v>
      </c>
      <c r="AK693" s="9">
        <v>0</v>
      </c>
      <c r="AL693" s="9">
        <v>0</v>
      </c>
      <c r="AM693" s="18" t="s">
        <v>51</v>
      </c>
      <c r="AN693" s="3" t="s">
        <v>51</v>
      </c>
      <c r="AO693" s="18" t="s">
        <v>51</v>
      </c>
      <c r="AP693" s="3" t="s">
        <v>51</v>
      </c>
    </row>
    <row r="694" spans="1:43" s="1" customFormat="1" x14ac:dyDescent="0.25">
      <c r="A694" s="24" t="s">
        <v>2228</v>
      </c>
      <c r="B694" s="2">
        <v>44849</v>
      </c>
      <c r="C694" s="3" t="s">
        <v>807</v>
      </c>
      <c r="D694" s="3" t="s">
        <v>848</v>
      </c>
      <c r="E694" s="3" t="s">
        <v>91</v>
      </c>
      <c r="F694" s="3" t="s">
        <v>723</v>
      </c>
      <c r="G694" s="3" t="s">
        <v>63</v>
      </c>
      <c r="H694" s="3" t="s">
        <v>51</v>
      </c>
      <c r="I694" s="9" t="s">
        <v>728</v>
      </c>
      <c r="J694" s="9" t="s">
        <v>51</v>
      </c>
      <c r="K694" s="9" t="s">
        <v>729</v>
      </c>
      <c r="L694" s="9" t="s">
        <v>716</v>
      </c>
      <c r="M694" s="9">
        <v>518.36</v>
      </c>
      <c r="N694" s="3" t="s">
        <v>66</v>
      </c>
      <c r="O694" s="3" t="s">
        <v>730</v>
      </c>
      <c r="P694" s="3" t="s">
        <v>731</v>
      </c>
      <c r="Q694" s="9">
        <v>-8.9018999999999995</v>
      </c>
      <c r="R694" s="9">
        <v>0</v>
      </c>
      <c r="S694" s="9">
        <v>-8.9018999999999995</v>
      </c>
      <c r="T694" s="9">
        <v>0</v>
      </c>
      <c r="U694" s="3" t="s">
        <v>53</v>
      </c>
      <c r="V694" s="9">
        <f t="shared" si="48"/>
        <v>0</v>
      </c>
      <c r="W694" s="9">
        <v>0</v>
      </c>
      <c r="X694" s="3" t="s">
        <v>53</v>
      </c>
      <c r="Y694" s="9">
        <f t="shared" si="49"/>
        <v>0</v>
      </c>
      <c r="Z694" s="9">
        <v>0</v>
      </c>
      <c r="AA694" s="3" t="s">
        <v>53</v>
      </c>
      <c r="AB694" s="9">
        <v>0</v>
      </c>
      <c r="AC694" s="9">
        <v>0</v>
      </c>
      <c r="AD694" s="3" t="s">
        <v>53</v>
      </c>
      <c r="AE694" s="9">
        <v>0</v>
      </c>
      <c r="AF694" s="3">
        <v>0</v>
      </c>
      <c r="AG694" s="3" t="s">
        <v>53</v>
      </c>
      <c r="AH694" s="9">
        <v>0</v>
      </c>
      <c r="AI694" s="9">
        <v>0</v>
      </c>
      <c r="AJ694" s="3" t="s">
        <v>53</v>
      </c>
      <c r="AK694" s="9">
        <v>0</v>
      </c>
      <c r="AL694" s="9">
        <v>0</v>
      </c>
      <c r="AM694" s="18" t="s">
        <v>51</v>
      </c>
      <c r="AN694" s="3" t="s">
        <v>51</v>
      </c>
      <c r="AO694" s="18" t="s">
        <v>51</v>
      </c>
      <c r="AP694" s="3" t="s">
        <v>51</v>
      </c>
    </row>
    <row r="695" spans="1:43" s="1" customFormat="1" x14ac:dyDescent="0.25">
      <c r="A695" s="24" t="s">
        <v>2229</v>
      </c>
      <c r="B695" s="2">
        <v>44849</v>
      </c>
      <c r="C695" s="3" t="s">
        <v>807</v>
      </c>
      <c r="D695" s="3" t="s">
        <v>856</v>
      </c>
      <c r="E695" s="3" t="s">
        <v>94</v>
      </c>
      <c r="F695" s="3" t="s">
        <v>735</v>
      </c>
      <c r="G695" s="3" t="s">
        <v>49</v>
      </c>
      <c r="H695" s="3" t="s">
        <v>733</v>
      </c>
      <c r="I695" s="9" t="s">
        <v>51</v>
      </c>
      <c r="J695" s="9" t="s">
        <v>51</v>
      </c>
      <c r="K695" s="9" t="s">
        <v>51</v>
      </c>
      <c r="L695" s="9" t="s">
        <v>51</v>
      </c>
      <c r="M695" s="9">
        <v>0</v>
      </c>
      <c r="N695" s="3" t="s">
        <v>51</v>
      </c>
      <c r="O695" s="3" t="s">
        <v>52</v>
      </c>
      <c r="P695" s="3" t="s">
        <v>51</v>
      </c>
      <c r="Q695" s="9">
        <v>5416.7785999999996</v>
      </c>
      <c r="R695" s="9">
        <v>0</v>
      </c>
      <c r="S695" s="9">
        <v>4572.964750000001</v>
      </c>
      <c r="T695" s="9">
        <v>0</v>
      </c>
      <c r="U695" s="3" t="s">
        <v>53</v>
      </c>
      <c r="V695" s="9">
        <f t="shared" si="48"/>
        <v>0</v>
      </c>
      <c r="W695" s="9">
        <v>727.42574999999999</v>
      </c>
      <c r="X695" s="3" t="s">
        <v>53</v>
      </c>
      <c r="Y695" s="9">
        <f t="shared" si="49"/>
        <v>116.38812</v>
      </c>
      <c r="Z695" s="9">
        <v>0</v>
      </c>
      <c r="AA695" s="3" t="s">
        <v>53</v>
      </c>
      <c r="AB695" s="9">
        <v>0</v>
      </c>
      <c r="AC695" s="9">
        <v>0</v>
      </c>
      <c r="AD695" s="3" t="s">
        <v>53</v>
      </c>
      <c r="AE695" s="9">
        <v>0</v>
      </c>
      <c r="AF695" s="3">
        <v>0</v>
      </c>
      <c r="AG695" s="3" t="s">
        <v>53</v>
      </c>
      <c r="AH695" s="9">
        <v>0</v>
      </c>
      <c r="AI695" s="9">
        <v>0</v>
      </c>
      <c r="AJ695" s="3" t="s">
        <v>53</v>
      </c>
      <c r="AK695" s="9">
        <v>0</v>
      </c>
      <c r="AL695" s="9">
        <v>0</v>
      </c>
      <c r="AM695" s="18" t="s">
        <v>51</v>
      </c>
      <c r="AN695" s="3" t="s">
        <v>51</v>
      </c>
      <c r="AO695" s="18" t="s">
        <v>51</v>
      </c>
      <c r="AP695" s="3" t="s">
        <v>51</v>
      </c>
    </row>
    <row r="696" spans="1:43" s="1" customFormat="1" x14ac:dyDescent="0.25">
      <c r="A696" s="24" t="s">
        <v>2230</v>
      </c>
      <c r="B696" s="2">
        <v>44849</v>
      </c>
      <c r="C696" s="3" t="s">
        <v>807</v>
      </c>
      <c r="D696" s="3" t="s">
        <v>856</v>
      </c>
      <c r="E696" s="3" t="s">
        <v>94</v>
      </c>
      <c r="F696" s="3" t="s">
        <v>735</v>
      </c>
      <c r="G696" s="3" t="s">
        <v>49</v>
      </c>
      <c r="H696" s="3" t="s">
        <v>736</v>
      </c>
      <c r="I696" s="9" t="s">
        <v>51</v>
      </c>
      <c r="J696" s="9" t="s">
        <v>51</v>
      </c>
      <c r="K696" s="9" t="s">
        <v>51</v>
      </c>
      <c r="L696" s="9" t="s">
        <v>51</v>
      </c>
      <c r="M696" s="9">
        <v>0</v>
      </c>
      <c r="N696" s="3" t="s">
        <v>51</v>
      </c>
      <c r="O696" s="3" t="s">
        <v>737</v>
      </c>
      <c r="P696" s="3" t="s">
        <v>738</v>
      </c>
      <c r="Q696" s="9">
        <v>206.16079999999999</v>
      </c>
      <c r="R696" s="9">
        <v>0</v>
      </c>
      <c r="S696" s="9">
        <v>161.06</v>
      </c>
      <c r="T696" s="9">
        <v>38.880000000000003</v>
      </c>
      <c r="U696" s="3" t="s">
        <v>54</v>
      </c>
      <c r="V696" s="9">
        <f t="shared" si="48"/>
        <v>6.2208000000000006</v>
      </c>
      <c r="W696" s="9">
        <v>0</v>
      </c>
      <c r="X696" s="3" t="s">
        <v>53</v>
      </c>
      <c r="Y696" s="9">
        <f t="shared" si="49"/>
        <v>0</v>
      </c>
      <c r="Z696" s="9">
        <v>0</v>
      </c>
      <c r="AA696" s="3" t="s">
        <v>53</v>
      </c>
      <c r="AB696" s="9">
        <v>0</v>
      </c>
      <c r="AC696" s="9">
        <v>0</v>
      </c>
      <c r="AD696" s="3" t="s">
        <v>53</v>
      </c>
      <c r="AE696" s="9">
        <v>0</v>
      </c>
      <c r="AF696" s="3">
        <v>0</v>
      </c>
      <c r="AG696" s="3" t="s">
        <v>53</v>
      </c>
      <c r="AH696" s="9">
        <v>0</v>
      </c>
      <c r="AI696" s="9">
        <v>0</v>
      </c>
      <c r="AJ696" s="3" t="s">
        <v>53</v>
      </c>
      <c r="AK696" s="9">
        <v>0</v>
      </c>
      <c r="AL696" s="9">
        <v>0</v>
      </c>
      <c r="AM696" s="18" t="s">
        <v>51</v>
      </c>
      <c r="AN696" s="3" t="s">
        <v>51</v>
      </c>
      <c r="AO696" s="18" t="s">
        <v>51</v>
      </c>
      <c r="AP696" s="3" t="s">
        <v>51</v>
      </c>
    </row>
    <row r="697" spans="1:43" s="1" customFormat="1" x14ac:dyDescent="0.25">
      <c r="A697" s="24" t="s">
        <v>2231</v>
      </c>
      <c r="B697" s="2">
        <v>44849</v>
      </c>
      <c r="C697" s="3" t="s">
        <v>807</v>
      </c>
      <c r="D697" s="3" t="s">
        <v>856</v>
      </c>
      <c r="E697" s="3" t="s">
        <v>94</v>
      </c>
      <c r="F697" s="3" t="s">
        <v>735</v>
      </c>
      <c r="G697" s="3" t="s">
        <v>49</v>
      </c>
      <c r="H697" s="3" t="s">
        <v>740</v>
      </c>
      <c r="I697" s="9" t="s">
        <v>51</v>
      </c>
      <c r="J697" s="9" t="s">
        <v>51</v>
      </c>
      <c r="K697" s="9" t="s">
        <v>51</v>
      </c>
      <c r="L697" s="9" t="s">
        <v>51</v>
      </c>
      <c r="M697" s="9">
        <v>0</v>
      </c>
      <c r="N697" s="3" t="s">
        <v>51</v>
      </c>
      <c r="O697" s="3" t="s">
        <v>52</v>
      </c>
      <c r="P697" s="3" t="s">
        <v>51</v>
      </c>
      <c r="Q697" s="9">
        <v>12889.154549999997</v>
      </c>
      <c r="R697" s="9">
        <v>0</v>
      </c>
      <c r="S697" s="9">
        <v>10056.719199999998</v>
      </c>
      <c r="T697" s="9">
        <v>0</v>
      </c>
      <c r="U697" s="3" t="s">
        <v>53</v>
      </c>
      <c r="V697" s="9">
        <f t="shared" si="48"/>
        <v>0</v>
      </c>
      <c r="W697" s="9">
        <v>2441.7546500000003</v>
      </c>
      <c r="X697" s="3" t="s">
        <v>54</v>
      </c>
      <c r="Y697" s="9">
        <f t="shared" si="49"/>
        <v>390.68074400000006</v>
      </c>
      <c r="Z697" s="9">
        <v>0</v>
      </c>
      <c r="AA697" s="3" t="s">
        <v>53</v>
      </c>
      <c r="AB697" s="9">
        <v>0</v>
      </c>
      <c r="AC697" s="9">
        <v>0</v>
      </c>
      <c r="AD697" s="3" t="s">
        <v>53</v>
      </c>
      <c r="AE697" s="9">
        <v>0</v>
      </c>
      <c r="AF697" s="3">
        <v>0</v>
      </c>
      <c r="AG697" s="3" t="s">
        <v>53</v>
      </c>
      <c r="AH697" s="9">
        <v>0</v>
      </c>
      <c r="AI697" s="9">
        <v>0</v>
      </c>
      <c r="AJ697" s="3" t="s">
        <v>53</v>
      </c>
      <c r="AK697" s="9">
        <v>0</v>
      </c>
      <c r="AL697" s="9">
        <v>0</v>
      </c>
      <c r="AM697" s="18" t="s">
        <v>51</v>
      </c>
      <c r="AN697" s="3" t="s">
        <v>51</v>
      </c>
      <c r="AO697" s="18" t="s">
        <v>51</v>
      </c>
      <c r="AP697" s="3" t="s">
        <v>51</v>
      </c>
    </row>
    <row r="698" spans="1:43" s="1" customFormat="1" x14ac:dyDescent="0.25">
      <c r="A698" s="24" t="s">
        <v>2232</v>
      </c>
      <c r="B698" s="2">
        <v>44849</v>
      </c>
      <c r="C698" s="3" t="s">
        <v>807</v>
      </c>
      <c r="D698" s="3" t="s">
        <v>856</v>
      </c>
      <c r="E698" s="3" t="s">
        <v>94</v>
      </c>
      <c r="F698" s="3" t="s">
        <v>735</v>
      </c>
      <c r="G698" s="3" t="s">
        <v>63</v>
      </c>
      <c r="H698" s="3" t="s">
        <v>51</v>
      </c>
      <c r="I698" s="9" t="s">
        <v>742</v>
      </c>
      <c r="J698" s="9" t="s">
        <v>51</v>
      </c>
      <c r="K698" s="9" t="s">
        <v>743</v>
      </c>
      <c r="L698" s="9" t="s">
        <v>716</v>
      </c>
      <c r="M698" s="9">
        <v>60.45</v>
      </c>
      <c r="N698" s="3" t="s">
        <v>66</v>
      </c>
      <c r="O698" s="3" t="s">
        <v>744</v>
      </c>
      <c r="P698" s="3" t="s">
        <v>745</v>
      </c>
      <c r="Q698" s="9">
        <v>-34.223999999999997</v>
      </c>
      <c r="R698" s="9">
        <v>0</v>
      </c>
      <c r="S698" s="9">
        <v>-34.223999999999997</v>
      </c>
      <c r="T698" s="9">
        <v>0</v>
      </c>
      <c r="U698" s="3" t="s">
        <v>53</v>
      </c>
      <c r="V698" s="9">
        <f t="shared" si="48"/>
        <v>0</v>
      </c>
      <c r="W698" s="9">
        <v>0</v>
      </c>
      <c r="X698" s="3" t="s">
        <v>53</v>
      </c>
      <c r="Y698" s="9">
        <f t="shared" si="49"/>
        <v>0</v>
      </c>
      <c r="Z698" s="9">
        <v>0</v>
      </c>
      <c r="AA698" s="3" t="s">
        <v>53</v>
      </c>
      <c r="AB698" s="9">
        <v>0</v>
      </c>
      <c r="AC698" s="9">
        <v>0</v>
      </c>
      <c r="AD698" s="3" t="s">
        <v>53</v>
      </c>
      <c r="AE698" s="9">
        <v>0</v>
      </c>
      <c r="AF698" s="3">
        <v>0</v>
      </c>
      <c r="AG698" s="3" t="s">
        <v>53</v>
      </c>
      <c r="AH698" s="9">
        <v>0</v>
      </c>
      <c r="AI698" s="9">
        <v>0</v>
      </c>
      <c r="AJ698" s="3" t="s">
        <v>53</v>
      </c>
      <c r="AK698" s="9">
        <v>0</v>
      </c>
      <c r="AL698" s="9">
        <v>0</v>
      </c>
      <c r="AM698" s="18" t="s">
        <v>51</v>
      </c>
      <c r="AN698" s="3" t="s">
        <v>51</v>
      </c>
      <c r="AO698" s="18" t="s">
        <v>51</v>
      </c>
      <c r="AP698" s="3" t="s">
        <v>51</v>
      </c>
    </row>
    <row r="699" spans="1:43" s="1" customFormat="1" x14ac:dyDescent="0.25">
      <c r="A699" s="24" t="s">
        <v>2233</v>
      </c>
      <c r="B699" s="2">
        <v>44849</v>
      </c>
      <c r="C699" s="3" t="s">
        <v>807</v>
      </c>
      <c r="D699" s="3" t="s">
        <v>868</v>
      </c>
      <c r="E699" s="3" t="s">
        <v>115</v>
      </c>
      <c r="F699" s="3" t="s">
        <v>776</v>
      </c>
      <c r="G699" s="3" t="s">
        <v>49</v>
      </c>
      <c r="H699" s="3" t="s">
        <v>774</v>
      </c>
      <c r="I699" s="9" t="s">
        <v>51</v>
      </c>
      <c r="J699" s="9" t="s">
        <v>51</v>
      </c>
      <c r="K699" s="9" t="s">
        <v>51</v>
      </c>
      <c r="L699" s="9" t="s">
        <v>51</v>
      </c>
      <c r="M699" s="9">
        <v>0</v>
      </c>
      <c r="N699" s="3" t="s">
        <v>51</v>
      </c>
      <c r="O699" s="3" t="s">
        <v>52</v>
      </c>
      <c r="P699" s="3" t="s">
        <v>51</v>
      </c>
      <c r="Q699" s="9">
        <v>4689.3163500000001</v>
      </c>
      <c r="R699" s="9">
        <v>0</v>
      </c>
      <c r="S699" s="9">
        <v>3294.3722499999999</v>
      </c>
      <c r="T699" s="9">
        <v>0</v>
      </c>
      <c r="U699" s="3" t="s">
        <v>53</v>
      </c>
      <c r="V699" s="9">
        <f t="shared" si="48"/>
        <v>0</v>
      </c>
      <c r="W699" s="9">
        <v>1202.538</v>
      </c>
      <c r="X699" s="3" t="s">
        <v>54</v>
      </c>
      <c r="Y699" s="9">
        <f t="shared" si="49"/>
        <v>192.40608</v>
      </c>
      <c r="Z699" s="9">
        <v>0</v>
      </c>
      <c r="AA699" s="3" t="s">
        <v>53</v>
      </c>
      <c r="AB699" s="9">
        <v>0</v>
      </c>
      <c r="AC699" s="9">
        <v>0</v>
      </c>
      <c r="AD699" s="3" t="s">
        <v>53</v>
      </c>
      <c r="AE699" s="9">
        <v>0</v>
      </c>
      <c r="AF699" s="3">
        <v>0</v>
      </c>
      <c r="AG699" s="3" t="s">
        <v>53</v>
      </c>
      <c r="AH699" s="9">
        <v>0</v>
      </c>
      <c r="AI699" s="9">
        <v>0</v>
      </c>
      <c r="AJ699" s="3" t="s">
        <v>53</v>
      </c>
      <c r="AK699" s="9">
        <v>0</v>
      </c>
      <c r="AL699" s="9">
        <v>0</v>
      </c>
      <c r="AM699" s="18" t="s">
        <v>51</v>
      </c>
      <c r="AN699" s="3" t="s">
        <v>51</v>
      </c>
      <c r="AO699" s="18" t="s">
        <v>51</v>
      </c>
      <c r="AP699" s="3" t="s">
        <v>51</v>
      </c>
    </row>
    <row r="700" spans="1:43" s="1" customFormat="1" x14ac:dyDescent="0.25">
      <c r="A700" s="24" t="s">
        <v>2234</v>
      </c>
      <c r="B700" s="2">
        <v>44849</v>
      </c>
      <c r="C700" s="3" t="s">
        <v>807</v>
      </c>
      <c r="D700" s="3" t="s">
        <v>868</v>
      </c>
      <c r="E700" s="3" t="s">
        <v>115</v>
      </c>
      <c r="F700" s="3" t="s">
        <v>776</v>
      </c>
      <c r="G700" s="3" t="s">
        <v>63</v>
      </c>
      <c r="H700" s="3" t="s">
        <v>51</v>
      </c>
      <c r="I700" s="9" t="s">
        <v>777</v>
      </c>
      <c r="J700" s="9" t="s">
        <v>51</v>
      </c>
      <c r="K700" s="9" t="s">
        <v>778</v>
      </c>
      <c r="L700" s="9" t="s">
        <v>716</v>
      </c>
      <c r="M700" s="9">
        <v>0.57999999999999996</v>
      </c>
      <c r="N700" s="3" t="s">
        <v>66</v>
      </c>
      <c r="O700" s="3" t="s">
        <v>551</v>
      </c>
      <c r="P700" s="3" t="s">
        <v>779</v>
      </c>
      <c r="Q700" s="9">
        <v>-0.57999999999999996</v>
      </c>
      <c r="R700" s="9">
        <v>0</v>
      </c>
      <c r="S700" s="9">
        <v>-0.57999999999999996</v>
      </c>
      <c r="T700" s="9">
        <v>0</v>
      </c>
      <c r="U700" s="3" t="s">
        <v>53</v>
      </c>
      <c r="V700" s="9">
        <f t="shared" si="48"/>
        <v>0</v>
      </c>
      <c r="W700" s="9">
        <v>0</v>
      </c>
      <c r="X700" s="3" t="s">
        <v>53</v>
      </c>
      <c r="Y700" s="9">
        <f t="shared" si="49"/>
        <v>0</v>
      </c>
      <c r="Z700" s="9">
        <v>0</v>
      </c>
      <c r="AA700" s="3" t="s">
        <v>53</v>
      </c>
      <c r="AB700" s="9">
        <v>0</v>
      </c>
      <c r="AC700" s="9">
        <v>0</v>
      </c>
      <c r="AD700" s="3" t="s">
        <v>53</v>
      </c>
      <c r="AE700" s="9">
        <v>0</v>
      </c>
      <c r="AF700" s="3">
        <v>0</v>
      </c>
      <c r="AG700" s="3" t="s">
        <v>53</v>
      </c>
      <c r="AH700" s="9">
        <v>0</v>
      </c>
      <c r="AI700" s="9">
        <v>0</v>
      </c>
      <c r="AJ700" s="3" t="s">
        <v>53</v>
      </c>
      <c r="AK700" s="9">
        <v>0</v>
      </c>
      <c r="AL700" s="9">
        <v>0</v>
      </c>
      <c r="AM700" s="18" t="s">
        <v>51</v>
      </c>
      <c r="AN700" s="3" t="s">
        <v>51</v>
      </c>
      <c r="AO700" s="18" t="s">
        <v>51</v>
      </c>
      <c r="AP700" s="3" t="s">
        <v>51</v>
      </c>
    </row>
    <row r="701" spans="1:43" s="1" customFormat="1" x14ac:dyDescent="0.25">
      <c r="A701" s="24" t="s">
        <v>2235</v>
      </c>
      <c r="B701" s="2">
        <v>44849</v>
      </c>
      <c r="C701" s="3" t="s">
        <v>807</v>
      </c>
      <c r="D701" s="3" t="s">
        <v>880</v>
      </c>
      <c r="E701" s="1" t="s">
        <v>881</v>
      </c>
      <c r="F701" s="3" t="s">
        <v>911</v>
      </c>
      <c r="G701" s="3" t="s">
        <v>49</v>
      </c>
      <c r="H701" s="1" t="s">
        <v>912</v>
      </c>
      <c r="I701" s="3"/>
      <c r="J701" s="3"/>
      <c r="K701" s="3"/>
      <c r="L701" s="3"/>
      <c r="M701" s="3"/>
      <c r="N701" s="3"/>
      <c r="O701" s="3" t="s">
        <v>884</v>
      </c>
      <c r="P701" s="3"/>
      <c r="Q701" s="4">
        <v>7612.53</v>
      </c>
      <c r="R701" s="4">
        <v>0</v>
      </c>
      <c r="S701" s="4">
        <v>7612.53</v>
      </c>
      <c r="T701" s="4">
        <v>0</v>
      </c>
      <c r="U701" s="3" t="s">
        <v>53</v>
      </c>
      <c r="V701" s="9">
        <f t="shared" si="48"/>
        <v>0</v>
      </c>
      <c r="W701" s="4">
        <v>0</v>
      </c>
      <c r="X701" s="3" t="s">
        <v>53</v>
      </c>
      <c r="Y701" s="9">
        <f t="shared" si="49"/>
        <v>0</v>
      </c>
      <c r="Z701" s="4">
        <v>0</v>
      </c>
      <c r="AA701" s="4">
        <v>0</v>
      </c>
      <c r="AB701" s="4">
        <v>0</v>
      </c>
      <c r="AC701" s="4">
        <v>0</v>
      </c>
      <c r="AD701" s="4">
        <v>0</v>
      </c>
      <c r="AE701" s="4">
        <v>0</v>
      </c>
      <c r="AF701" s="4">
        <v>0</v>
      </c>
      <c r="AG701" s="4">
        <v>0</v>
      </c>
      <c r="AH701" s="4">
        <v>0</v>
      </c>
      <c r="AI701" s="4">
        <v>0</v>
      </c>
      <c r="AJ701" s="4">
        <v>0</v>
      </c>
      <c r="AK701" s="4">
        <v>0</v>
      </c>
      <c r="AL701" s="4">
        <v>0</v>
      </c>
      <c r="AM701" s="4">
        <v>0</v>
      </c>
      <c r="AN701" s="4">
        <v>0</v>
      </c>
      <c r="AO701" s="4">
        <v>0</v>
      </c>
      <c r="AP701" s="4">
        <v>0</v>
      </c>
      <c r="AQ701" s="3"/>
    </row>
    <row r="702" spans="1:43" s="1" customFormat="1" x14ac:dyDescent="0.25">
      <c r="A702" s="24" t="s">
        <v>2236</v>
      </c>
      <c r="B702" s="2">
        <v>44849</v>
      </c>
      <c r="C702" s="3" t="s">
        <v>807</v>
      </c>
      <c r="D702" s="3" t="s">
        <v>913</v>
      </c>
      <c r="E702" s="1" t="s">
        <v>914</v>
      </c>
      <c r="F702" s="3" t="s">
        <v>819</v>
      </c>
      <c r="G702" s="3" t="s">
        <v>49</v>
      </c>
      <c r="H702" s="3" t="s">
        <v>925</v>
      </c>
      <c r="I702" s="3"/>
      <c r="J702" s="3"/>
      <c r="K702" s="3"/>
      <c r="L702" s="3"/>
      <c r="M702" s="3"/>
      <c r="N702" s="3"/>
      <c r="O702" s="3" t="s">
        <v>884</v>
      </c>
      <c r="P702" s="3"/>
      <c r="Q702" s="4">
        <f>S702</f>
        <v>1970.5700000000002</v>
      </c>
      <c r="R702" s="4">
        <v>0</v>
      </c>
      <c r="S702" s="4">
        <f>2027.93-57.36</f>
        <v>1970.5700000000002</v>
      </c>
      <c r="T702" s="4">
        <v>0</v>
      </c>
      <c r="U702" s="3" t="s">
        <v>53</v>
      </c>
      <c r="V702" s="9">
        <f t="shared" si="48"/>
        <v>0</v>
      </c>
      <c r="W702" s="4">
        <v>0</v>
      </c>
      <c r="X702" s="3" t="s">
        <v>53</v>
      </c>
      <c r="Y702" s="9">
        <f t="shared" si="49"/>
        <v>0</v>
      </c>
      <c r="Z702" s="4">
        <v>0</v>
      </c>
      <c r="AA702" s="4">
        <v>0</v>
      </c>
      <c r="AB702" s="4">
        <v>0</v>
      </c>
      <c r="AC702" s="4">
        <v>0</v>
      </c>
      <c r="AD702" s="4">
        <v>0</v>
      </c>
      <c r="AE702" s="4">
        <v>0</v>
      </c>
      <c r="AF702" s="4">
        <v>0</v>
      </c>
      <c r="AG702" s="4">
        <v>0</v>
      </c>
      <c r="AH702" s="4">
        <v>0</v>
      </c>
      <c r="AI702" s="4">
        <v>0</v>
      </c>
      <c r="AJ702" s="4">
        <v>0</v>
      </c>
      <c r="AK702" s="4">
        <v>0</v>
      </c>
      <c r="AL702" s="4">
        <v>0</v>
      </c>
      <c r="AM702" s="4">
        <v>0</v>
      </c>
      <c r="AN702" s="4">
        <v>0</v>
      </c>
      <c r="AO702" s="4">
        <v>0</v>
      </c>
      <c r="AP702" s="4">
        <v>0</v>
      </c>
      <c r="AQ702" s="3"/>
    </row>
    <row r="703" spans="1:43" s="27" customFormat="1" x14ac:dyDescent="0.25">
      <c r="A703" s="24" t="s">
        <v>2237</v>
      </c>
      <c r="B703" s="28">
        <v>44850</v>
      </c>
      <c r="C703" s="24" t="s">
        <v>1596</v>
      </c>
      <c r="D703" s="24" t="s">
        <v>935</v>
      </c>
      <c r="E703" s="24" t="s">
        <v>1600</v>
      </c>
      <c r="F703" s="24" t="s">
        <v>1981</v>
      </c>
      <c r="G703" s="24" t="s">
        <v>49</v>
      </c>
      <c r="H703" s="24" t="s">
        <v>1982</v>
      </c>
      <c r="I703" s="26" t="s">
        <v>51</v>
      </c>
      <c r="J703" s="26" t="s">
        <v>51</v>
      </c>
      <c r="K703" s="26" t="s">
        <v>51</v>
      </c>
      <c r="L703" s="26" t="s">
        <v>51</v>
      </c>
      <c r="M703" s="26">
        <v>0</v>
      </c>
      <c r="N703" s="24" t="s">
        <v>51</v>
      </c>
      <c r="O703" s="24" t="s">
        <v>52</v>
      </c>
      <c r="P703" s="24" t="s">
        <v>51</v>
      </c>
      <c r="Q703" s="26">
        <f t="shared" ref="Q703:Q726" si="51">+S703+T703+V703+W703+Y703+Z703+AB703+AC703+AE703</f>
        <v>2504.4503999999997</v>
      </c>
      <c r="R703" s="26">
        <v>0</v>
      </c>
      <c r="S703" s="26">
        <v>1656.4903999999999</v>
      </c>
      <c r="T703" s="26">
        <v>0</v>
      </c>
      <c r="U703" s="24" t="s">
        <v>53</v>
      </c>
      <c r="V703" s="9">
        <f t="shared" si="48"/>
        <v>0</v>
      </c>
      <c r="W703" s="26">
        <v>731</v>
      </c>
      <c r="X703" s="24" t="s">
        <v>53</v>
      </c>
      <c r="Y703" s="9">
        <f t="shared" si="49"/>
        <v>116.96000000000001</v>
      </c>
      <c r="Z703" s="26">
        <v>0</v>
      </c>
      <c r="AA703" s="24" t="s">
        <v>53</v>
      </c>
      <c r="AB703" s="26">
        <v>0</v>
      </c>
      <c r="AC703" s="26">
        <v>0</v>
      </c>
      <c r="AD703" s="24" t="s">
        <v>53</v>
      </c>
      <c r="AE703" s="26">
        <v>0</v>
      </c>
      <c r="AF703" s="24">
        <v>0</v>
      </c>
      <c r="AG703" s="24" t="s">
        <v>53</v>
      </c>
      <c r="AH703" s="26">
        <v>0</v>
      </c>
      <c r="AI703" s="26">
        <v>0</v>
      </c>
      <c r="AJ703" s="24" t="s">
        <v>53</v>
      </c>
      <c r="AK703" s="26">
        <v>0</v>
      </c>
      <c r="AL703" s="26">
        <v>0</v>
      </c>
      <c r="AM703" s="25" t="s">
        <v>51</v>
      </c>
      <c r="AN703" s="24" t="s">
        <v>51</v>
      </c>
      <c r="AO703" s="25" t="s">
        <v>51</v>
      </c>
      <c r="AP703" s="24" t="s">
        <v>51</v>
      </c>
    </row>
    <row r="704" spans="1:43" s="27" customFormat="1" x14ac:dyDescent="0.25">
      <c r="A704" s="24" t="s">
        <v>2238</v>
      </c>
      <c r="B704" s="28">
        <v>44850</v>
      </c>
      <c r="C704" s="24" t="s">
        <v>1596</v>
      </c>
      <c r="D704" s="24" t="s">
        <v>935</v>
      </c>
      <c r="E704" s="24" t="s">
        <v>1600</v>
      </c>
      <c r="F704" s="24" t="s">
        <v>1981</v>
      </c>
      <c r="G704" s="24" t="s">
        <v>49</v>
      </c>
      <c r="H704" s="24" t="s">
        <v>1983</v>
      </c>
      <c r="I704" s="26" t="s">
        <v>51</v>
      </c>
      <c r="J704" s="26" t="s">
        <v>51</v>
      </c>
      <c r="K704" s="26" t="s">
        <v>51</v>
      </c>
      <c r="L704" s="26" t="s">
        <v>51</v>
      </c>
      <c r="M704" s="26">
        <v>0</v>
      </c>
      <c r="N704" s="24" t="s">
        <v>51</v>
      </c>
      <c r="O704" s="24" t="s">
        <v>1683</v>
      </c>
      <c r="P704" s="24" t="s">
        <v>1684</v>
      </c>
      <c r="Q704" s="26">
        <f t="shared" si="51"/>
        <v>38.746299999999998</v>
      </c>
      <c r="R704" s="26">
        <v>0</v>
      </c>
      <c r="S704" s="26">
        <v>38.746299999999998</v>
      </c>
      <c r="T704" s="26">
        <v>0</v>
      </c>
      <c r="U704" s="24" t="s">
        <v>53</v>
      </c>
      <c r="V704" s="9">
        <f t="shared" si="48"/>
        <v>0</v>
      </c>
      <c r="W704" s="26">
        <v>0</v>
      </c>
      <c r="X704" s="24" t="s">
        <v>53</v>
      </c>
      <c r="Y704" s="9">
        <f t="shared" si="49"/>
        <v>0</v>
      </c>
      <c r="Z704" s="26">
        <v>0</v>
      </c>
      <c r="AA704" s="24" t="s">
        <v>53</v>
      </c>
      <c r="AB704" s="26">
        <v>0</v>
      </c>
      <c r="AC704" s="26">
        <v>0</v>
      </c>
      <c r="AD704" s="24" t="s">
        <v>53</v>
      </c>
      <c r="AE704" s="26">
        <v>0</v>
      </c>
      <c r="AF704" s="24">
        <v>0</v>
      </c>
      <c r="AG704" s="24" t="s">
        <v>53</v>
      </c>
      <c r="AH704" s="26">
        <v>0</v>
      </c>
      <c r="AI704" s="26">
        <v>0</v>
      </c>
      <c r="AJ704" s="24" t="s">
        <v>53</v>
      </c>
      <c r="AK704" s="26">
        <v>0</v>
      </c>
      <c r="AL704" s="26">
        <v>0</v>
      </c>
      <c r="AM704" s="25" t="s">
        <v>51</v>
      </c>
      <c r="AN704" s="24" t="s">
        <v>51</v>
      </c>
      <c r="AO704" s="25" t="s">
        <v>51</v>
      </c>
      <c r="AP704" s="24" t="s">
        <v>51</v>
      </c>
    </row>
    <row r="705" spans="1:42" s="27" customFormat="1" x14ac:dyDescent="0.25">
      <c r="A705" s="24" t="s">
        <v>2239</v>
      </c>
      <c r="B705" s="28">
        <v>44850</v>
      </c>
      <c r="C705" s="24" t="s">
        <v>1596</v>
      </c>
      <c r="D705" s="24" t="s">
        <v>935</v>
      </c>
      <c r="E705" s="24" t="s">
        <v>1600</v>
      </c>
      <c r="F705" s="24" t="s">
        <v>1981</v>
      </c>
      <c r="G705" s="24" t="s">
        <v>49</v>
      </c>
      <c r="H705" s="24" t="s">
        <v>1984</v>
      </c>
      <c r="I705" s="26" t="s">
        <v>51</v>
      </c>
      <c r="J705" s="26" t="s">
        <v>51</v>
      </c>
      <c r="K705" s="26" t="s">
        <v>51</v>
      </c>
      <c r="L705" s="26" t="s">
        <v>51</v>
      </c>
      <c r="M705" s="26">
        <v>0</v>
      </c>
      <c r="N705" s="24" t="s">
        <v>51</v>
      </c>
      <c r="O705" s="24" t="s">
        <v>52</v>
      </c>
      <c r="P705" s="24" t="s">
        <v>51</v>
      </c>
      <c r="Q705" s="26">
        <f t="shared" si="51"/>
        <v>1117.61115</v>
      </c>
      <c r="R705" s="26">
        <v>0</v>
      </c>
      <c r="S705" s="26">
        <v>692.76115000000004</v>
      </c>
      <c r="T705" s="26">
        <v>0</v>
      </c>
      <c r="U705" s="24" t="s">
        <v>53</v>
      </c>
      <c r="V705" s="9">
        <f t="shared" si="48"/>
        <v>0</v>
      </c>
      <c r="W705" s="26">
        <v>366.24999999999994</v>
      </c>
      <c r="X705" s="24" t="s">
        <v>53</v>
      </c>
      <c r="Y705" s="9">
        <f t="shared" si="49"/>
        <v>58.599999999999994</v>
      </c>
      <c r="Z705" s="26">
        <v>0</v>
      </c>
      <c r="AA705" s="24" t="s">
        <v>53</v>
      </c>
      <c r="AB705" s="26">
        <v>0</v>
      </c>
      <c r="AC705" s="26">
        <v>0</v>
      </c>
      <c r="AD705" s="24" t="s">
        <v>53</v>
      </c>
      <c r="AE705" s="26">
        <v>0</v>
      </c>
      <c r="AF705" s="24">
        <v>0</v>
      </c>
      <c r="AG705" s="24" t="s">
        <v>53</v>
      </c>
      <c r="AH705" s="26">
        <v>0</v>
      </c>
      <c r="AI705" s="26">
        <v>0</v>
      </c>
      <c r="AJ705" s="24" t="s">
        <v>53</v>
      </c>
      <c r="AK705" s="26">
        <v>0</v>
      </c>
      <c r="AL705" s="26">
        <v>0</v>
      </c>
      <c r="AM705" s="25" t="s">
        <v>51</v>
      </c>
      <c r="AN705" s="24" t="s">
        <v>51</v>
      </c>
      <c r="AO705" s="25" t="s">
        <v>51</v>
      </c>
      <c r="AP705" s="24" t="s">
        <v>51</v>
      </c>
    </row>
    <row r="706" spans="1:42" s="27" customFormat="1" x14ac:dyDescent="0.25">
      <c r="A706" s="24" t="s">
        <v>2240</v>
      </c>
      <c r="B706" s="28">
        <v>44850</v>
      </c>
      <c r="C706" s="24" t="s">
        <v>1596</v>
      </c>
      <c r="D706" s="24" t="s">
        <v>935</v>
      </c>
      <c r="E706" s="24" t="s">
        <v>1600</v>
      </c>
      <c r="F706" s="24" t="s">
        <v>1981</v>
      </c>
      <c r="G706" s="24" t="s">
        <v>49</v>
      </c>
      <c r="H706" s="24" t="s">
        <v>1985</v>
      </c>
      <c r="I706" s="26" t="s">
        <v>51</v>
      </c>
      <c r="J706" s="26" t="s">
        <v>51</v>
      </c>
      <c r="K706" s="26" t="s">
        <v>51</v>
      </c>
      <c r="L706" s="26" t="s">
        <v>51</v>
      </c>
      <c r="M706" s="26">
        <v>0</v>
      </c>
      <c r="N706" s="24" t="s">
        <v>51</v>
      </c>
      <c r="O706" s="24" t="s">
        <v>1624</v>
      </c>
      <c r="P706" s="24" t="s">
        <v>1625</v>
      </c>
      <c r="Q706" s="26">
        <f t="shared" si="51"/>
        <v>130.64876800000002</v>
      </c>
      <c r="R706" s="26">
        <v>0</v>
      </c>
      <c r="S706" s="26">
        <v>67.6233</v>
      </c>
      <c r="T706" s="26">
        <v>54.332299999999996</v>
      </c>
      <c r="U706" s="24" t="s">
        <v>54</v>
      </c>
      <c r="V706" s="9">
        <f t="shared" si="48"/>
        <v>8.693168</v>
      </c>
      <c r="W706" s="26">
        <v>0</v>
      </c>
      <c r="X706" s="24" t="s">
        <v>53</v>
      </c>
      <c r="Y706" s="9">
        <f t="shared" si="49"/>
        <v>0</v>
      </c>
      <c r="Z706" s="26">
        <v>0</v>
      </c>
      <c r="AA706" s="24" t="s">
        <v>53</v>
      </c>
      <c r="AB706" s="26">
        <v>0</v>
      </c>
      <c r="AC706" s="26">
        <v>0</v>
      </c>
      <c r="AD706" s="24" t="s">
        <v>53</v>
      </c>
      <c r="AE706" s="26">
        <v>0</v>
      </c>
      <c r="AF706" s="24">
        <v>0</v>
      </c>
      <c r="AG706" s="24" t="s">
        <v>53</v>
      </c>
      <c r="AH706" s="26">
        <v>0</v>
      </c>
      <c r="AI706" s="26">
        <v>0</v>
      </c>
      <c r="AJ706" s="24" t="s">
        <v>53</v>
      </c>
      <c r="AK706" s="26">
        <v>0</v>
      </c>
      <c r="AL706" s="26">
        <v>0</v>
      </c>
      <c r="AM706" s="25" t="s">
        <v>51</v>
      </c>
      <c r="AN706" s="24" t="s">
        <v>51</v>
      </c>
      <c r="AO706" s="25" t="s">
        <v>51</v>
      </c>
      <c r="AP706" s="24" t="s">
        <v>51</v>
      </c>
    </row>
    <row r="707" spans="1:42" s="27" customFormat="1" x14ac:dyDescent="0.25">
      <c r="A707" s="24" t="s">
        <v>2241</v>
      </c>
      <c r="B707" s="28">
        <v>44850</v>
      </c>
      <c r="C707" s="24" t="s">
        <v>1596</v>
      </c>
      <c r="D707" s="24" t="s">
        <v>935</v>
      </c>
      <c r="E707" s="24" t="s">
        <v>1600</v>
      </c>
      <c r="F707" s="24" t="s">
        <v>1981</v>
      </c>
      <c r="G707" s="24" t="s">
        <v>49</v>
      </c>
      <c r="H707" s="24" t="s">
        <v>1986</v>
      </c>
      <c r="I707" s="26" t="s">
        <v>51</v>
      </c>
      <c r="J707" s="26" t="s">
        <v>51</v>
      </c>
      <c r="K707" s="26" t="s">
        <v>51</v>
      </c>
      <c r="L707" s="26" t="s">
        <v>51</v>
      </c>
      <c r="M707" s="26">
        <v>0</v>
      </c>
      <c r="N707" s="24" t="s">
        <v>51</v>
      </c>
      <c r="O707" s="24" t="s">
        <v>1614</v>
      </c>
      <c r="P707" s="24" t="s">
        <v>1615</v>
      </c>
      <c r="Q707" s="26">
        <f t="shared" si="51"/>
        <v>665.44860000000006</v>
      </c>
      <c r="R707" s="26">
        <v>0</v>
      </c>
      <c r="S707" s="26">
        <v>510.53059999999999</v>
      </c>
      <c r="T707" s="26">
        <v>133.55000000000001</v>
      </c>
      <c r="U707" s="24" t="s">
        <v>54</v>
      </c>
      <c r="V707" s="9">
        <f t="shared" si="48"/>
        <v>21.368000000000002</v>
      </c>
      <c r="W707" s="26">
        <v>0</v>
      </c>
      <c r="X707" s="24" t="s">
        <v>53</v>
      </c>
      <c r="Y707" s="9">
        <f t="shared" si="49"/>
        <v>0</v>
      </c>
      <c r="Z707" s="26">
        <v>0</v>
      </c>
      <c r="AA707" s="24" t="s">
        <v>53</v>
      </c>
      <c r="AB707" s="26">
        <v>0</v>
      </c>
      <c r="AC707" s="26">
        <v>0</v>
      </c>
      <c r="AD707" s="24" t="s">
        <v>53</v>
      </c>
      <c r="AE707" s="26">
        <v>0</v>
      </c>
      <c r="AF707" s="24">
        <v>0</v>
      </c>
      <c r="AG707" s="24" t="s">
        <v>53</v>
      </c>
      <c r="AH707" s="26">
        <v>0</v>
      </c>
      <c r="AI707" s="26">
        <v>0</v>
      </c>
      <c r="AJ707" s="24" t="s">
        <v>53</v>
      </c>
      <c r="AK707" s="26">
        <v>0</v>
      </c>
      <c r="AL707" s="26">
        <v>0</v>
      </c>
      <c r="AM707" s="25" t="s">
        <v>51</v>
      </c>
      <c r="AN707" s="24" t="s">
        <v>51</v>
      </c>
      <c r="AO707" s="25" t="s">
        <v>51</v>
      </c>
      <c r="AP707" s="24" t="s">
        <v>51</v>
      </c>
    </row>
    <row r="708" spans="1:42" s="27" customFormat="1" x14ac:dyDescent="0.25">
      <c r="A708" s="24" t="s">
        <v>2242</v>
      </c>
      <c r="B708" s="28">
        <v>44850</v>
      </c>
      <c r="C708" s="24" t="s">
        <v>1596</v>
      </c>
      <c r="D708" s="24" t="s">
        <v>935</v>
      </c>
      <c r="E708" s="24" t="s">
        <v>1600</v>
      </c>
      <c r="F708" s="24" t="s">
        <v>1981</v>
      </c>
      <c r="G708" s="24" t="s">
        <v>49</v>
      </c>
      <c r="H708" s="24" t="s">
        <v>1987</v>
      </c>
      <c r="I708" s="26" t="s">
        <v>51</v>
      </c>
      <c r="J708" s="26" t="s">
        <v>51</v>
      </c>
      <c r="K708" s="26" t="s">
        <v>51</v>
      </c>
      <c r="L708" s="26" t="s">
        <v>51</v>
      </c>
      <c r="M708" s="26">
        <v>0</v>
      </c>
      <c r="N708" s="24" t="s">
        <v>51</v>
      </c>
      <c r="O708" s="24" t="s">
        <v>52</v>
      </c>
      <c r="P708" s="24" t="s">
        <v>51</v>
      </c>
      <c r="Q708" s="26">
        <f t="shared" si="51"/>
        <v>758.64</v>
      </c>
      <c r="R708" s="26">
        <v>0</v>
      </c>
      <c r="S708" s="26">
        <v>469.8</v>
      </c>
      <c r="T708" s="26">
        <v>0</v>
      </c>
      <c r="U708" s="24" t="s">
        <v>53</v>
      </c>
      <c r="V708" s="9">
        <f t="shared" si="48"/>
        <v>0</v>
      </c>
      <c r="W708" s="26">
        <v>249</v>
      </c>
      <c r="X708" s="24" t="s">
        <v>53</v>
      </c>
      <c r="Y708" s="9">
        <f t="shared" si="49"/>
        <v>39.840000000000003</v>
      </c>
      <c r="Z708" s="26">
        <v>0</v>
      </c>
      <c r="AA708" s="24" t="s">
        <v>53</v>
      </c>
      <c r="AB708" s="26">
        <v>0</v>
      </c>
      <c r="AC708" s="26">
        <v>0</v>
      </c>
      <c r="AD708" s="24" t="s">
        <v>53</v>
      </c>
      <c r="AE708" s="26">
        <v>0</v>
      </c>
      <c r="AF708" s="24">
        <v>0</v>
      </c>
      <c r="AG708" s="24" t="s">
        <v>53</v>
      </c>
      <c r="AH708" s="26">
        <v>0</v>
      </c>
      <c r="AI708" s="26">
        <v>0</v>
      </c>
      <c r="AJ708" s="24" t="s">
        <v>53</v>
      </c>
      <c r="AK708" s="26">
        <v>0</v>
      </c>
      <c r="AL708" s="26">
        <v>0</v>
      </c>
      <c r="AM708" s="25" t="s">
        <v>51</v>
      </c>
      <c r="AN708" s="24" t="s">
        <v>51</v>
      </c>
      <c r="AO708" s="25" t="s">
        <v>51</v>
      </c>
      <c r="AP708" s="24" t="s">
        <v>51</v>
      </c>
    </row>
    <row r="709" spans="1:42" s="27" customFormat="1" x14ac:dyDescent="0.25">
      <c r="A709" s="24" t="s">
        <v>2243</v>
      </c>
      <c r="B709" s="28">
        <v>44850</v>
      </c>
      <c r="C709" s="24" t="s">
        <v>1596</v>
      </c>
      <c r="D709" s="24" t="s">
        <v>935</v>
      </c>
      <c r="E709" s="24" t="s">
        <v>1600</v>
      </c>
      <c r="F709" s="24" t="s">
        <v>1988</v>
      </c>
      <c r="G709" s="24" t="s">
        <v>49</v>
      </c>
      <c r="H709" s="24" t="s">
        <v>1989</v>
      </c>
      <c r="I709" s="26" t="s">
        <v>51</v>
      </c>
      <c r="J709" s="26" t="s">
        <v>51</v>
      </c>
      <c r="K709" s="26" t="s">
        <v>51</v>
      </c>
      <c r="L709" s="26" t="s">
        <v>51</v>
      </c>
      <c r="M709" s="26">
        <v>0</v>
      </c>
      <c r="N709" s="24" t="s">
        <v>51</v>
      </c>
      <c r="O709" s="24" t="s">
        <v>1683</v>
      </c>
      <c r="P709" s="24" t="s">
        <v>1684</v>
      </c>
      <c r="Q709" s="26">
        <f t="shared" si="51"/>
        <v>10.14</v>
      </c>
      <c r="R709" s="26">
        <v>0</v>
      </c>
      <c r="S709" s="26">
        <v>10.14</v>
      </c>
      <c r="T709" s="26">
        <v>0</v>
      </c>
      <c r="U709" s="24" t="s">
        <v>53</v>
      </c>
      <c r="V709" s="9">
        <f t="shared" si="48"/>
        <v>0</v>
      </c>
      <c r="W709" s="26">
        <v>0</v>
      </c>
      <c r="X709" s="24" t="s">
        <v>53</v>
      </c>
      <c r="Y709" s="9">
        <f t="shared" si="49"/>
        <v>0</v>
      </c>
      <c r="Z709" s="26">
        <v>0</v>
      </c>
      <c r="AA709" s="24" t="s">
        <v>53</v>
      </c>
      <c r="AB709" s="26">
        <v>0</v>
      </c>
      <c r="AC709" s="26">
        <v>0</v>
      </c>
      <c r="AD709" s="24" t="s">
        <v>53</v>
      </c>
      <c r="AE709" s="26">
        <v>0</v>
      </c>
      <c r="AF709" s="24">
        <v>0</v>
      </c>
      <c r="AG709" s="24" t="s">
        <v>53</v>
      </c>
      <c r="AH709" s="26">
        <v>0</v>
      </c>
      <c r="AI709" s="26">
        <v>0</v>
      </c>
      <c r="AJ709" s="24" t="s">
        <v>53</v>
      </c>
      <c r="AK709" s="26">
        <v>0</v>
      </c>
      <c r="AL709" s="26">
        <v>0</v>
      </c>
      <c r="AM709" s="25" t="s">
        <v>51</v>
      </c>
      <c r="AN709" s="24" t="s">
        <v>51</v>
      </c>
      <c r="AO709" s="25" t="s">
        <v>51</v>
      </c>
      <c r="AP709" s="24" t="s">
        <v>51</v>
      </c>
    </row>
    <row r="710" spans="1:42" s="27" customFormat="1" x14ac:dyDescent="0.25">
      <c r="A710" s="24" t="s">
        <v>2244</v>
      </c>
      <c r="B710" s="28">
        <v>44850</v>
      </c>
      <c r="C710" s="24" t="s">
        <v>1596</v>
      </c>
      <c r="D710" s="24" t="s">
        <v>935</v>
      </c>
      <c r="E710" s="24" t="s">
        <v>1600</v>
      </c>
      <c r="F710" s="24" t="s">
        <v>1988</v>
      </c>
      <c r="G710" s="24" t="s">
        <v>49</v>
      </c>
      <c r="H710" s="24" t="s">
        <v>1990</v>
      </c>
      <c r="I710" s="26" t="s">
        <v>51</v>
      </c>
      <c r="J710" s="26" t="s">
        <v>51</v>
      </c>
      <c r="K710" s="26" t="s">
        <v>51</v>
      </c>
      <c r="L710" s="26" t="s">
        <v>51</v>
      </c>
      <c r="M710" s="26">
        <v>0</v>
      </c>
      <c r="N710" s="24" t="s">
        <v>51</v>
      </c>
      <c r="O710" s="24" t="s">
        <v>52</v>
      </c>
      <c r="P710" s="24" t="s">
        <v>51</v>
      </c>
      <c r="Q710" s="26">
        <f t="shared" si="51"/>
        <v>1714.6384</v>
      </c>
      <c r="R710" s="26">
        <v>0</v>
      </c>
      <c r="S710" s="26">
        <v>1035.18</v>
      </c>
      <c r="T710" s="26">
        <v>0</v>
      </c>
      <c r="U710" s="24" t="s">
        <v>53</v>
      </c>
      <c r="V710" s="9">
        <f t="shared" si="48"/>
        <v>0</v>
      </c>
      <c r="W710" s="26">
        <v>585.74</v>
      </c>
      <c r="X710" s="24" t="s">
        <v>53</v>
      </c>
      <c r="Y710" s="9">
        <f t="shared" si="49"/>
        <v>93.718400000000003</v>
      </c>
      <c r="Z710" s="26">
        <v>0</v>
      </c>
      <c r="AA710" s="24" t="s">
        <v>53</v>
      </c>
      <c r="AB710" s="26">
        <v>0</v>
      </c>
      <c r="AC710" s="26">
        <v>0</v>
      </c>
      <c r="AD710" s="24" t="s">
        <v>53</v>
      </c>
      <c r="AE710" s="26">
        <v>0</v>
      </c>
      <c r="AF710" s="24">
        <v>0</v>
      </c>
      <c r="AG710" s="24" t="s">
        <v>53</v>
      </c>
      <c r="AH710" s="26">
        <v>0</v>
      </c>
      <c r="AI710" s="26">
        <v>0</v>
      </c>
      <c r="AJ710" s="24" t="s">
        <v>53</v>
      </c>
      <c r="AK710" s="26">
        <v>0</v>
      </c>
      <c r="AL710" s="26">
        <v>0</v>
      </c>
      <c r="AM710" s="25" t="s">
        <v>51</v>
      </c>
      <c r="AN710" s="24" t="s">
        <v>51</v>
      </c>
      <c r="AO710" s="25" t="s">
        <v>51</v>
      </c>
      <c r="AP710" s="24" t="s">
        <v>51</v>
      </c>
    </row>
    <row r="711" spans="1:42" s="27" customFormat="1" x14ac:dyDescent="0.25">
      <c r="A711" s="24" t="s">
        <v>2245</v>
      </c>
      <c r="B711" s="28">
        <v>44850</v>
      </c>
      <c r="C711" s="24" t="s">
        <v>1596</v>
      </c>
      <c r="D711" s="24" t="s">
        <v>90</v>
      </c>
      <c r="E711" s="24" t="s">
        <v>1603</v>
      </c>
      <c r="F711" s="24" t="s">
        <v>1611</v>
      </c>
      <c r="G711" s="24" t="s">
        <v>49</v>
      </c>
      <c r="H711" s="24" t="s">
        <v>1991</v>
      </c>
      <c r="I711" s="26" t="s">
        <v>51</v>
      </c>
      <c r="J711" s="26" t="s">
        <v>51</v>
      </c>
      <c r="K711" s="26" t="s">
        <v>51</v>
      </c>
      <c r="L711" s="26" t="s">
        <v>51</v>
      </c>
      <c r="M711" s="26">
        <v>0</v>
      </c>
      <c r="N711" s="24" t="s">
        <v>51</v>
      </c>
      <c r="O711" s="24" t="s">
        <v>52</v>
      </c>
      <c r="P711" s="24" t="s">
        <v>51</v>
      </c>
      <c r="Q711" s="26">
        <f t="shared" si="51"/>
        <v>3093.5798640000003</v>
      </c>
      <c r="R711" s="26">
        <v>0</v>
      </c>
      <c r="S711" s="26">
        <v>1437.0341500000006</v>
      </c>
      <c r="T711" s="26">
        <v>0</v>
      </c>
      <c r="U711" s="24" t="s">
        <v>53</v>
      </c>
      <c r="V711" s="9">
        <f t="shared" si="48"/>
        <v>0</v>
      </c>
      <c r="W711" s="26">
        <v>1428.0566499999998</v>
      </c>
      <c r="X711" s="24" t="s">
        <v>54</v>
      </c>
      <c r="Y711" s="9">
        <f t="shared" si="49"/>
        <v>228.48906399999996</v>
      </c>
      <c r="Z711" s="26">
        <v>0</v>
      </c>
      <c r="AA711" s="24" t="s">
        <v>53</v>
      </c>
      <c r="AB711" s="26">
        <v>0</v>
      </c>
      <c r="AC711" s="26">
        <v>0</v>
      </c>
      <c r="AD711" s="24" t="s">
        <v>53</v>
      </c>
      <c r="AE711" s="26">
        <v>0</v>
      </c>
      <c r="AF711" s="24">
        <v>0</v>
      </c>
      <c r="AG711" s="24" t="s">
        <v>53</v>
      </c>
      <c r="AH711" s="26">
        <v>0</v>
      </c>
      <c r="AI711" s="26">
        <v>0</v>
      </c>
      <c r="AJ711" s="24" t="s">
        <v>53</v>
      </c>
      <c r="AK711" s="26">
        <v>0</v>
      </c>
      <c r="AL711" s="26">
        <v>0</v>
      </c>
      <c r="AM711" s="25" t="s">
        <v>51</v>
      </c>
      <c r="AN711" s="24" t="s">
        <v>51</v>
      </c>
      <c r="AO711" s="25" t="s">
        <v>51</v>
      </c>
      <c r="AP711" s="24" t="s">
        <v>51</v>
      </c>
    </row>
    <row r="712" spans="1:42" s="27" customFormat="1" x14ac:dyDescent="0.25">
      <c r="A712" s="24" t="s">
        <v>2246</v>
      </c>
      <c r="B712" s="28">
        <v>44850</v>
      </c>
      <c r="C712" s="24" t="s">
        <v>1596</v>
      </c>
      <c r="D712" s="24" t="s">
        <v>90</v>
      </c>
      <c r="E712" s="24" t="s">
        <v>1603</v>
      </c>
      <c r="F712" s="24" t="s">
        <v>1611</v>
      </c>
      <c r="G712" s="24" t="s">
        <v>49</v>
      </c>
      <c r="H712" s="24" t="s">
        <v>1992</v>
      </c>
      <c r="I712" s="26" t="s">
        <v>51</v>
      </c>
      <c r="J712" s="26" t="s">
        <v>51</v>
      </c>
      <c r="K712" s="26" t="s">
        <v>51</v>
      </c>
      <c r="L712" s="26" t="s">
        <v>51</v>
      </c>
      <c r="M712" s="26">
        <v>0</v>
      </c>
      <c r="N712" s="24" t="s">
        <v>51</v>
      </c>
      <c r="O712" s="24" t="s">
        <v>1993</v>
      </c>
      <c r="P712" s="24" t="s">
        <v>1994</v>
      </c>
      <c r="Q712" s="26">
        <f t="shared" si="51"/>
        <v>774.9854499999999</v>
      </c>
      <c r="R712" s="26">
        <v>0</v>
      </c>
      <c r="S712" s="26">
        <v>349.90344999999996</v>
      </c>
      <c r="T712" s="26">
        <v>366.45</v>
      </c>
      <c r="U712" s="24" t="s">
        <v>54</v>
      </c>
      <c r="V712" s="9">
        <f t="shared" si="48"/>
        <v>58.631999999999998</v>
      </c>
      <c r="W712" s="26">
        <v>0</v>
      </c>
      <c r="X712" s="24" t="s">
        <v>53</v>
      </c>
      <c r="Y712" s="9">
        <f t="shared" si="49"/>
        <v>0</v>
      </c>
      <c r="Z712" s="26">
        <v>0</v>
      </c>
      <c r="AA712" s="24" t="s">
        <v>53</v>
      </c>
      <c r="AB712" s="26">
        <v>0</v>
      </c>
      <c r="AC712" s="26">
        <v>0</v>
      </c>
      <c r="AD712" s="24" t="s">
        <v>53</v>
      </c>
      <c r="AE712" s="26">
        <v>0</v>
      </c>
      <c r="AF712" s="24">
        <v>0</v>
      </c>
      <c r="AG712" s="24" t="s">
        <v>53</v>
      </c>
      <c r="AH712" s="26">
        <v>0</v>
      </c>
      <c r="AI712" s="26">
        <v>0</v>
      </c>
      <c r="AJ712" s="24" t="s">
        <v>53</v>
      </c>
      <c r="AK712" s="26">
        <v>0</v>
      </c>
      <c r="AL712" s="26">
        <v>0</v>
      </c>
      <c r="AM712" s="25" t="s">
        <v>51</v>
      </c>
      <c r="AN712" s="24" t="s">
        <v>51</v>
      </c>
      <c r="AO712" s="25" t="s">
        <v>51</v>
      </c>
      <c r="AP712" s="24" t="s">
        <v>51</v>
      </c>
    </row>
    <row r="713" spans="1:42" s="27" customFormat="1" x14ac:dyDescent="0.25">
      <c r="A713" s="24" t="s">
        <v>2247</v>
      </c>
      <c r="B713" s="28">
        <v>44850</v>
      </c>
      <c r="C713" s="24" t="s">
        <v>1596</v>
      </c>
      <c r="D713" s="24" t="s">
        <v>90</v>
      </c>
      <c r="E713" s="24" t="s">
        <v>1603</v>
      </c>
      <c r="F713" s="24" t="s">
        <v>1611</v>
      </c>
      <c r="G713" s="24" t="s">
        <v>49</v>
      </c>
      <c r="H713" s="24" t="s">
        <v>1995</v>
      </c>
      <c r="I713" s="26" t="s">
        <v>51</v>
      </c>
      <c r="J713" s="26" t="s">
        <v>51</v>
      </c>
      <c r="K713" s="26" t="s">
        <v>51</v>
      </c>
      <c r="L713" s="26" t="s">
        <v>51</v>
      </c>
      <c r="M713" s="26">
        <v>0</v>
      </c>
      <c r="N713" s="24" t="s">
        <v>51</v>
      </c>
      <c r="O713" s="24" t="s">
        <v>52</v>
      </c>
      <c r="P713" s="24" t="s">
        <v>51</v>
      </c>
      <c r="Q713" s="26">
        <f t="shared" si="51"/>
        <v>2550.4214000000002</v>
      </c>
      <c r="R713" s="26">
        <v>0</v>
      </c>
      <c r="S713" s="26">
        <v>1413.807</v>
      </c>
      <c r="T713" s="26">
        <v>0</v>
      </c>
      <c r="U713" s="24" t="s">
        <v>53</v>
      </c>
      <c r="V713" s="9">
        <f t="shared" ref="V713:V726" si="52">+T713*16%</f>
        <v>0</v>
      </c>
      <c r="W713" s="26">
        <v>979.84</v>
      </c>
      <c r="X713" s="24" t="s">
        <v>53</v>
      </c>
      <c r="Y713" s="9">
        <f t="shared" ref="Y713:Y726" si="53">+W713*16%</f>
        <v>156.77440000000001</v>
      </c>
      <c r="Z713" s="26">
        <v>0</v>
      </c>
      <c r="AA713" s="24" t="s">
        <v>53</v>
      </c>
      <c r="AB713" s="26">
        <v>0</v>
      </c>
      <c r="AC713" s="26">
        <v>0</v>
      </c>
      <c r="AD713" s="24" t="s">
        <v>53</v>
      </c>
      <c r="AE713" s="26">
        <v>0</v>
      </c>
      <c r="AF713" s="24">
        <v>0</v>
      </c>
      <c r="AG713" s="24" t="s">
        <v>53</v>
      </c>
      <c r="AH713" s="26">
        <v>0</v>
      </c>
      <c r="AI713" s="26">
        <v>0</v>
      </c>
      <c r="AJ713" s="24" t="s">
        <v>53</v>
      </c>
      <c r="AK713" s="26">
        <v>0</v>
      </c>
      <c r="AL713" s="26">
        <v>0</v>
      </c>
      <c r="AM713" s="25" t="s">
        <v>51</v>
      </c>
      <c r="AN713" s="24" t="s">
        <v>51</v>
      </c>
      <c r="AO713" s="25" t="s">
        <v>51</v>
      </c>
      <c r="AP713" s="24" t="s">
        <v>51</v>
      </c>
    </row>
    <row r="714" spans="1:42" s="27" customFormat="1" x14ac:dyDescent="0.25">
      <c r="A714" s="24" t="s">
        <v>2248</v>
      </c>
      <c r="B714" s="28">
        <v>44850</v>
      </c>
      <c r="C714" s="24" t="s">
        <v>1596</v>
      </c>
      <c r="D714" s="24" t="s">
        <v>947</v>
      </c>
      <c r="E714" s="24" t="s">
        <v>1610</v>
      </c>
      <c r="F714" s="24" t="s">
        <v>1962</v>
      </c>
      <c r="G714" s="24" t="s">
        <v>49</v>
      </c>
      <c r="H714" s="24" t="s">
        <v>1996</v>
      </c>
      <c r="I714" s="26" t="s">
        <v>51</v>
      </c>
      <c r="J714" s="26" t="s">
        <v>51</v>
      </c>
      <c r="K714" s="26" t="s">
        <v>51</v>
      </c>
      <c r="L714" s="26" t="s">
        <v>51</v>
      </c>
      <c r="M714" s="26">
        <v>0</v>
      </c>
      <c r="N714" s="24" t="s">
        <v>51</v>
      </c>
      <c r="O714" s="24" t="s">
        <v>52</v>
      </c>
      <c r="P714" s="24" t="s">
        <v>51</v>
      </c>
      <c r="Q714" s="26">
        <f t="shared" si="51"/>
        <v>104.26329999999999</v>
      </c>
      <c r="R714" s="26">
        <v>0</v>
      </c>
      <c r="S714" s="26">
        <v>73.03609999999999</v>
      </c>
      <c r="T714" s="26">
        <v>0</v>
      </c>
      <c r="U714" s="24" t="s">
        <v>53</v>
      </c>
      <c r="V714" s="9">
        <f t="shared" si="52"/>
        <v>0</v>
      </c>
      <c r="W714" s="26">
        <v>26.92</v>
      </c>
      <c r="X714" s="24" t="s">
        <v>53</v>
      </c>
      <c r="Y714" s="9">
        <f t="shared" si="53"/>
        <v>4.3072000000000008</v>
      </c>
      <c r="Z714" s="26">
        <v>0</v>
      </c>
      <c r="AA714" s="24" t="s">
        <v>53</v>
      </c>
      <c r="AB714" s="26">
        <v>0</v>
      </c>
      <c r="AC714" s="26">
        <v>0</v>
      </c>
      <c r="AD714" s="24" t="s">
        <v>53</v>
      </c>
      <c r="AE714" s="26">
        <v>0</v>
      </c>
      <c r="AF714" s="24">
        <v>0</v>
      </c>
      <c r="AG714" s="24" t="s">
        <v>53</v>
      </c>
      <c r="AH714" s="26">
        <v>0</v>
      </c>
      <c r="AI714" s="26">
        <v>0</v>
      </c>
      <c r="AJ714" s="24" t="s">
        <v>53</v>
      </c>
      <c r="AK714" s="26">
        <v>0</v>
      </c>
      <c r="AL714" s="26">
        <v>0</v>
      </c>
      <c r="AM714" s="25" t="s">
        <v>51</v>
      </c>
      <c r="AN714" s="24" t="s">
        <v>51</v>
      </c>
      <c r="AO714" s="25" t="s">
        <v>51</v>
      </c>
      <c r="AP714" s="24" t="s">
        <v>51</v>
      </c>
    </row>
    <row r="715" spans="1:42" s="27" customFormat="1" x14ac:dyDescent="0.25">
      <c r="A715" s="24" t="s">
        <v>2249</v>
      </c>
      <c r="B715" s="28">
        <v>44850</v>
      </c>
      <c r="C715" s="24" t="s">
        <v>1596</v>
      </c>
      <c r="D715" s="24" t="s">
        <v>947</v>
      </c>
      <c r="E715" s="24" t="s">
        <v>1610</v>
      </c>
      <c r="F715" s="24" t="s">
        <v>1981</v>
      </c>
      <c r="G715" s="24" t="s">
        <v>49</v>
      </c>
      <c r="H715" s="24" t="s">
        <v>1997</v>
      </c>
      <c r="I715" s="26" t="s">
        <v>51</v>
      </c>
      <c r="J715" s="26" t="s">
        <v>51</v>
      </c>
      <c r="K715" s="26" t="s">
        <v>51</v>
      </c>
      <c r="L715" s="26" t="s">
        <v>51</v>
      </c>
      <c r="M715" s="26">
        <v>0</v>
      </c>
      <c r="N715" s="24" t="s">
        <v>51</v>
      </c>
      <c r="O715" s="24" t="s">
        <v>1658</v>
      </c>
      <c r="P715" s="24" t="s">
        <v>1659</v>
      </c>
      <c r="Q715" s="26">
        <f t="shared" si="51"/>
        <v>2166.90164</v>
      </c>
      <c r="R715" s="26">
        <v>0</v>
      </c>
      <c r="S715" s="26">
        <v>1578.9232</v>
      </c>
      <c r="T715" s="26">
        <v>264.48149999999998</v>
      </c>
      <c r="U715" s="24" t="s">
        <v>54</v>
      </c>
      <c r="V715" s="9">
        <f t="shared" si="52"/>
        <v>42.317039999999999</v>
      </c>
      <c r="W715" s="26">
        <v>0</v>
      </c>
      <c r="X715" s="24" t="s">
        <v>53</v>
      </c>
      <c r="Y715" s="9">
        <f t="shared" si="53"/>
        <v>0</v>
      </c>
      <c r="Z715" s="26">
        <v>260.35180000000003</v>
      </c>
      <c r="AA715" s="24" t="s">
        <v>82</v>
      </c>
      <c r="AB715" s="26">
        <v>20.828099999999999</v>
      </c>
      <c r="AC715" s="26">
        <v>0</v>
      </c>
      <c r="AD715" s="24" t="s">
        <v>53</v>
      </c>
      <c r="AE715" s="26">
        <v>0</v>
      </c>
      <c r="AF715" s="24">
        <v>0</v>
      </c>
      <c r="AG715" s="24" t="s">
        <v>53</v>
      </c>
      <c r="AH715" s="26">
        <v>0</v>
      </c>
      <c r="AI715" s="26">
        <v>0</v>
      </c>
      <c r="AJ715" s="24" t="s">
        <v>53</v>
      </c>
      <c r="AK715" s="26">
        <v>0</v>
      </c>
      <c r="AL715" s="26">
        <v>0</v>
      </c>
      <c r="AM715" s="25" t="s">
        <v>51</v>
      </c>
      <c r="AN715" s="24" t="s">
        <v>51</v>
      </c>
      <c r="AO715" s="25" t="s">
        <v>51</v>
      </c>
      <c r="AP715" s="24" t="s">
        <v>51</v>
      </c>
    </row>
    <row r="716" spans="1:42" s="27" customFormat="1" x14ac:dyDescent="0.25">
      <c r="A716" s="24" t="s">
        <v>2250</v>
      </c>
      <c r="B716" s="28">
        <v>44850</v>
      </c>
      <c r="C716" s="24" t="s">
        <v>1596</v>
      </c>
      <c r="D716" s="24" t="s">
        <v>947</v>
      </c>
      <c r="E716" s="24" t="s">
        <v>1610</v>
      </c>
      <c r="F716" s="24" t="s">
        <v>1981</v>
      </c>
      <c r="G716" s="24" t="s">
        <v>49</v>
      </c>
      <c r="H716" s="24" t="s">
        <v>1998</v>
      </c>
      <c r="I716" s="26" t="s">
        <v>51</v>
      </c>
      <c r="J716" s="26" t="s">
        <v>51</v>
      </c>
      <c r="K716" s="26" t="s">
        <v>51</v>
      </c>
      <c r="L716" s="26" t="s">
        <v>51</v>
      </c>
      <c r="M716" s="26">
        <v>0</v>
      </c>
      <c r="N716" s="24" t="s">
        <v>51</v>
      </c>
      <c r="O716" s="24" t="s">
        <v>52</v>
      </c>
      <c r="P716" s="24" t="s">
        <v>51</v>
      </c>
      <c r="Q716" s="26">
        <f t="shared" si="51"/>
        <v>1792.813498</v>
      </c>
      <c r="R716" s="26">
        <v>0</v>
      </c>
      <c r="S716" s="26">
        <v>1305.951</v>
      </c>
      <c r="T716" s="26">
        <v>0</v>
      </c>
      <c r="U716" s="24" t="s">
        <v>53</v>
      </c>
      <c r="V716" s="9">
        <f t="shared" si="52"/>
        <v>0</v>
      </c>
      <c r="W716" s="26">
        <v>419.70904999999999</v>
      </c>
      <c r="X716" s="24" t="s">
        <v>53</v>
      </c>
      <c r="Y716" s="9">
        <f t="shared" si="53"/>
        <v>67.153447999999997</v>
      </c>
      <c r="Z716" s="26">
        <v>0</v>
      </c>
      <c r="AA716" s="24" t="s">
        <v>53</v>
      </c>
      <c r="AB716" s="26">
        <v>0</v>
      </c>
      <c r="AC716" s="26">
        <v>0</v>
      </c>
      <c r="AD716" s="24" t="s">
        <v>53</v>
      </c>
      <c r="AE716" s="26">
        <v>0</v>
      </c>
      <c r="AF716" s="24">
        <v>0</v>
      </c>
      <c r="AG716" s="24" t="s">
        <v>53</v>
      </c>
      <c r="AH716" s="26">
        <v>0</v>
      </c>
      <c r="AI716" s="26">
        <v>0</v>
      </c>
      <c r="AJ716" s="24" t="s">
        <v>53</v>
      </c>
      <c r="AK716" s="26">
        <v>0</v>
      </c>
      <c r="AL716" s="26">
        <v>0</v>
      </c>
      <c r="AM716" s="25" t="s">
        <v>51</v>
      </c>
      <c r="AN716" s="24" t="s">
        <v>51</v>
      </c>
      <c r="AO716" s="25" t="s">
        <v>51</v>
      </c>
      <c r="AP716" s="24" t="s">
        <v>51</v>
      </c>
    </row>
    <row r="717" spans="1:42" s="27" customFormat="1" x14ac:dyDescent="0.25">
      <c r="A717" s="24" t="s">
        <v>2251</v>
      </c>
      <c r="B717" s="28">
        <v>44850</v>
      </c>
      <c r="C717" s="24" t="s">
        <v>1596</v>
      </c>
      <c r="D717" s="24" t="s">
        <v>947</v>
      </c>
      <c r="E717" s="24" t="s">
        <v>1610</v>
      </c>
      <c r="F717" s="24" t="s">
        <v>1981</v>
      </c>
      <c r="G717" s="24" t="s">
        <v>49</v>
      </c>
      <c r="H717" s="24" t="s">
        <v>1999</v>
      </c>
      <c r="I717" s="26" t="s">
        <v>51</v>
      </c>
      <c r="J717" s="26" t="s">
        <v>51</v>
      </c>
      <c r="K717" s="26" t="s">
        <v>51</v>
      </c>
      <c r="L717" s="26" t="s">
        <v>51</v>
      </c>
      <c r="M717" s="26">
        <v>0</v>
      </c>
      <c r="N717" s="24" t="s">
        <v>51</v>
      </c>
      <c r="O717" s="24" t="s">
        <v>1683</v>
      </c>
      <c r="P717" s="24" t="s">
        <v>1684</v>
      </c>
      <c r="Q717" s="26">
        <f t="shared" si="51"/>
        <v>16.2</v>
      </c>
      <c r="R717" s="26">
        <v>0</v>
      </c>
      <c r="S717" s="26">
        <v>16.2</v>
      </c>
      <c r="T717" s="26">
        <v>0</v>
      </c>
      <c r="U717" s="24" t="s">
        <v>53</v>
      </c>
      <c r="V717" s="9">
        <f t="shared" si="52"/>
        <v>0</v>
      </c>
      <c r="W717" s="26">
        <v>0</v>
      </c>
      <c r="X717" s="24" t="s">
        <v>53</v>
      </c>
      <c r="Y717" s="9">
        <f t="shared" si="53"/>
        <v>0</v>
      </c>
      <c r="Z717" s="26">
        <v>0</v>
      </c>
      <c r="AA717" s="24" t="s">
        <v>53</v>
      </c>
      <c r="AB717" s="26">
        <v>0</v>
      </c>
      <c r="AC717" s="26">
        <v>0</v>
      </c>
      <c r="AD717" s="24" t="s">
        <v>53</v>
      </c>
      <c r="AE717" s="26">
        <v>0</v>
      </c>
      <c r="AF717" s="24">
        <v>0</v>
      </c>
      <c r="AG717" s="24" t="s">
        <v>53</v>
      </c>
      <c r="AH717" s="26">
        <v>0</v>
      </c>
      <c r="AI717" s="26">
        <v>0</v>
      </c>
      <c r="AJ717" s="24" t="s">
        <v>53</v>
      </c>
      <c r="AK717" s="26">
        <v>0</v>
      </c>
      <c r="AL717" s="26">
        <v>0</v>
      </c>
      <c r="AM717" s="25" t="s">
        <v>51</v>
      </c>
      <c r="AN717" s="24" t="s">
        <v>51</v>
      </c>
      <c r="AO717" s="25" t="s">
        <v>51</v>
      </c>
      <c r="AP717" s="24" t="s">
        <v>51</v>
      </c>
    </row>
    <row r="718" spans="1:42" s="27" customFormat="1" x14ac:dyDescent="0.25">
      <c r="A718" s="24" t="s">
        <v>2252</v>
      </c>
      <c r="B718" s="28">
        <v>44850</v>
      </c>
      <c r="C718" s="24" t="s">
        <v>1596</v>
      </c>
      <c r="D718" s="24" t="s">
        <v>947</v>
      </c>
      <c r="E718" s="24" t="s">
        <v>1610</v>
      </c>
      <c r="F718" s="24" t="s">
        <v>1981</v>
      </c>
      <c r="G718" s="24" t="s">
        <v>49</v>
      </c>
      <c r="H718" s="24" t="s">
        <v>2000</v>
      </c>
      <c r="I718" s="26" t="s">
        <v>51</v>
      </c>
      <c r="J718" s="26" t="s">
        <v>51</v>
      </c>
      <c r="K718" s="26" t="s">
        <v>51</v>
      </c>
      <c r="L718" s="26" t="s">
        <v>51</v>
      </c>
      <c r="M718" s="26">
        <v>0</v>
      </c>
      <c r="N718" s="24" t="s">
        <v>51</v>
      </c>
      <c r="O718" s="24" t="s">
        <v>52</v>
      </c>
      <c r="P718" s="24" t="s">
        <v>51</v>
      </c>
      <c r="Q718" s="26">
        <f t="shared" si="51"/>
        <v>5150.32377</v>
      </c>
      <c r="R718" s="26">
        <v>0</v>
      </c>
      <c r="S718" s="26">
        <v>3579.1188499999998</v>
      </c>
      <c r="T718" s="26">
        <v>0</v>
      </c>
      <c r="U718" s="24" t="s">
        <v>53</v>
      </c>
      <c r="V718" s="9">
        <f t="shared" si="52"/>
        <v>0</v>
      </c>
      <c r="W718" s="26">
        <v>1354.4870000000003</v>
      </c>
      <c r="X718" s="24" t="s">
        <v>54</v>
      </c>
      <c r="Y718" s="9">
        <f t="shared" si="53"/>
        <v>216.71792000000005</v>
      </c>
      <c r="Z718" s="26">
        <v>0</v>
      </c>
      <c r="AA718" s="24" t="s">
        <v>53</v>
      </c>
      <c r="AB718" s="26">
        <v>0</v>
      </c>
      <c r="AC718" s="26">
        <v>0</v>
      </c>
      <c r="AD718" s="24" t="s">
        <v>53</v>
      </c>
      <c r="AE718" s="26">
        <v>0</v>
      </c>
      <c r="AF718" s="24">
        <v>0</v>
      </c>
      <c r="AG718" s="24" t="s">
        <v>53</v>
      </c>
      <c r="AH718" s="26">
        <v>0</v>
      </c>
      <c r="AI718" s="26">
        <v>0</v>
      </c>
      <c r="AJ718" s="24" t="s">
        <v>53</v>
      </c>
      <c r="AK718" s="26">
        <v>0</v>
      </c>
      <c r="AL718" s="26">
        <v>0</v>
      </c>
      <c r="AM718" s="25" t="s">
        <v>51</v>
      </c>
      <c r="AN718" s="24" t="s">
        <v>51</v>
      </c>
      <c r="AO718" s="25" t="s">
        <v>51</v>
      </c>
      <c r="AP718" s="24" t="s">
        <v>51</v>
      </c>
    </row>
    <row r="719" spans="1:42" s="27" customFormat="1" x14ac:dyDescent="0.25">
      <c r="A719" s="24" t="s">
        <v>2253</v>
      </c>
      <c r="B719" s="28">
        <v>44850</v>
      </c>
      <c r="C719" s="24" t="s">
        <v>1596</v>
      </c>
      <c r="D719" s="24" t="s">
        <v>947</v>
      </c>
      <c r="E719" s="24" t="s">
        <v>1610</v>
      </c>
      <c r="F719" s="24" t="s">
        <v>1981</v>
      </c>
      <c r="G719" s="24" t="s">
        <v>49</v>
      </c>
      <c r="H719" s="24" t="s">
        <v>2001</v>
      </c>
      <c r="I719" s="26" t="s">
        <v>51</v>
      </c>
      <c r="J719" s="26" t="s">
        <v>51</v>
      </c>
      <c r="K719" s="26" t="s">
        <v>51</v>
      </c>
      <c r="L719" s="26" t="s">
        <v>51</v>
      </c>
      <c r="M719" s="26">
        <v>0</v>
      </c>
      <c r="N719" s="24" t="s">
        <v>51</v>
      </c>
      <c r="O719" s="24" t="s">
        <v>1683</v>
      </c>
      <c r="P719" s="24" t="s">
        <v>1684</v>
      </c>
      <c r="Q719" s="26">
        <f t="shared" si="51"/>
        <v>24.963200000000001</v>
      </c>
      <c r="R719" s="26">
        <v>0</v>
      </c>
      <c r="S719" s="26">
        <v>0</v>
      </c>
      <c r="T719" s="26">
        <v>21.52</v>
      </c>
      <c r="U719" s="24" t="s">
        <v>54</v>
      </c>
      <c r="V719" s="9">
        <f t="shared" si="52"/>
        <v>3.4432</v>
      </c>
      <c r="W719" s="26">
        <v>0</v>
      </c>
      <c r="X719" s="24" t="s">
        <v>53</v>
      </c>
      <c r="Y719" s="9">
        <f t="shared" si="53"/>
        <v>0</v>
      </c>
      <c r="Z719" s="26">
        <v>0</v>
      </c>
      <c r="AA719" s="24" t="s">
        <v>53</v>
      </c>
      <c r="AB719" s="26">
        <v>0</v>
      </c>
      <c r="AC719" s="26">
        <v>0</v>
      </c>
      <c r="AD719" s="24" t="s">
        <v>53</v>
      </c>
      <c r="AE719" s="26">
        <v>0</v>
      </c>
      <c r="AF719" s="24">
        <v>0</v>
      </c>
      <c r="AG719" s="24" t="s">
        <v>53</v>
      </c>
      <c r="AH719" s="26">
        <v>0</v>
      </c>
      <c r="AI719" s="26">
        <v>0</v>
      </c>
      <c r="AJ719" s="24" t="s">
        <v>53</v>
      </c>
      <c r="AK719" s="26">
        <v>0</v>
      </c>
      <c r="AL719" s="26">
        <v>0</v>
      </c>
      <c r="AM719" s="25" t="s">
        <v>51</v>
      </c>
      <c r="AN719" s="24" t="s">
        <v>51</v>
      </c>
      <c r="AO719" s="25" t="s">
        <v>51</v>
      </c>
      <c r="AP719" s="24" t="s">
        <v>51</v>
      </c>
    </row>
    <row r="720" spans="1:42" s="27" customFormat="1" x14ac:dyDescent="0.25">
      <c r="A720" s="24" t="s">
        <v>2254</v>
      </c>
      <c r="B720" s="28">
        <v>44850</v>
      </c>
      <c r="C720" s="24" t="s">
        <v>1596</v>
      </c>
      <c r="D720" s="24" t="s">
        <v>947</v>
      </c>
      <c r="E720" s="24" t="s">
        <v>1610</v>
      </c>
      <c r="F720" s="24" t="s">
        <v>1981</v>
      </c>
      <c r="G720" s="24" t="s">
        <v>49</v>
      </c>
      <c r="H720" s="24" t="s">
        <v>2002</v>
      </c>
      <c r="I720" s="26" t="s">
        <v>51</v>
      </c>
      <c r="J720" s="26" t="s">
        <v>51</v>
      </c>
      <c r="K720" s="26" t="s">
        <v>51</v>
      </c>
      <c r="L720" s="26" t="s">
        <v>51</v>
      </c>
      <c r="M720" s="26">
        <v>0</v>
      </c>
      <c r="N720" s="24" t="s">
        <v>51</v>
      </c>
      <c r="O720" s="24" t="s">
        <v>52</v>
      </c>
      <c r="P720" s="24" t="s">
        <v>51</v>
      </c>
      <c r="Q720" s="26">
        <f t="shared" si="51"/>
        <v>4343.4304659999998</v>
      </c>
      <c r="R720" s="26">
        <v>0</v>
      </c>
      <c r="S720" s="26">
        <v>2716.41</v>
      </c>
      <c r="T720" s="26">
        <v>0</v>
      </c>
      <c r="U720" s="24" t="s">
        <v>53</v>
      </c>
      <c r="V720" s="9">
        <f t="shared" si="52"/>
        <v>0</v>
      </c>
      <c r="W720" s="26">
        <v>1402.60385</v>
      </c>
      <c r="X720" s="24" t="s">
        <v>54</v>
      </c>
      <c r="Y720" s="9">
        <f t="shared" si="53"/>
        <v>224.416616</v>
      </c>
      <c r="Z720" s="26">
        <v>0</v>
      </c>
      <c r="AA720" s="24" t="s">
        <v>53</v>
      </c>
      <c r="AB720" s="26">
        <v>0</v>
      </c>
      <c r="AC720" s="26">
        <v>0</v>
      </c>
      <c r="AD720" s="24" t="s">
        <v>53</v>
      </c>
      <c r="AE720" s="26">
        <v>0</v>
      </c>
      <c r="AF720" s="24">
        <v>0</v>
      </c>
      <c r="AG720" s="24" t="s">
        <v>53</v>
      </c>
      <c r="AH720" s="26">
        <v>0</v>
      </c>
      <c r="AI720" s="26">
        <v>0</v>
      </c>
      <c r="AJ720" s="24" t="s">
        <v>53</v>
      </c>
      <c r="AK720" s="26">
        <v>0</v>
      </c>
      <c r="AL720" s="26">
        <v>0</v>
      </c>
      <c r="AM720" s="25" t="s">
        <v>51</v>
      </c>
      <c r="AN720" s="24" t="s">
        <v>51</v>
      </c>
      <c r="AO720" s="25" t="s">
        <v>51</v>
      </c>
      <c r="AP720" s="24" t="s">
        <v>51</v>
      </c>
    </row>
    <row r="721" spans="1:42" s="27" customFormat="1" x14ac:dyDescent="0.25">
      <c r="A721" s="24" t="s">
        <v>2255</v>
      </c>
      <c r="B721" s="28">
        <v>44850</v>
      </c>
      <c r="C721" s="24" t="s">
        <v>1596</v>
      </c>
      <c r="D721" s="24" t="s">
        <v>947</v>
      </c>
      <c r="E721" s="24" t="s">
        <v>1610</v>
      </c>
      <c r="F721" s="24" t="s">
        <v>1981</v>
      </c>
      <c r="G721" s="24" t="s">
        <v>63</v>
      </c>
      <c r="H721" s="24" t="s">
        <v>51</v>
      </c>
      <c r="I721" s="26" t="s">
        <v>1834</v>
      </c>
      <c r="J721" s="26" t="s">
        <v>51</v>
      </c>
      <c r="K721" s="26" t="s">
        <v>2003</v>
      </c>
      <c r="L721" s="26" t="s">
        <v>1980</v>
      </c>
      <c r="M721" s="26">
        <v>108.64</v>
      </c>
      <c r="N721" s="24" t="s">
        <v>66</v>
      </c>
      <c r="O721" s="24" t="s">
        <v>2004</v>
      </c>
      <c r="P721" s="24" t="s">
        <v>2005</v>
      </c>
      <c r="Q721" s="26">
        <f t="shared" si="51"/>
        <v>-38.676400000000001</v>
      </c>
      <c r="R721" s="26">
        <v>0</v>
      </c>
      <c r="S721" s="26">
        <v>-38.676400000000001</v>
      </c>
      <c r="T721" s="26">
        <v>0</v>
      </c>
      <c r="U721" s="24" t="s">
        <v>53</v>
      </c>
      <c r="V721" s="9">
        <f t="shared" si="52"/>
        <v>0</v>
      </c>
      <c r="W721" s="26">
        <v>0</v>
      </c>
      <c r="X721" s="24" t="s">
        <v>53</v>
      </c>
      <c r="Y721" s="9">
        <f t="shared" si="53"/>
        <v>0</v>
      </c>
      <c r="Z721" s="26">
        <v>0</v>
      </c>
      <c r="AA721" s="24" t="s">
        <v>53</v>
      </c>
      <c r="AB721" s="26">
        <v>0</v>
      </c>
      <c r="AC721" s="26">
        <v>0</v>
      </c>
      <c r="AD721" s="24" t="s">
        <v>53</v>
      </c>
      <c r="AE721" s="26">
        <v>0</v>
      </c>
      <c r="AF721" s="24">
        <v>0</v>
      </c>
      <c r="AG721" s="24" t="s">
        <v>53</v>
      </c>
      <c r="AH721" s="26">
        <v>0</v>
      </c>
      <c r="AI721" s="26">
        <v>0</v>
      </c>
      <c r="AJ721" s="24" t="s">
        <v>53</v>
      </c>
      <c r="AK721" s="26">
        <v>0</v>
      </c>
      <c r="AL721" s="26">
        <v>0</v>
      </c>
      <c r="AM721" s="25" t="s">
        <v>51</v>
      </c>
      <c r="AN721" s="24" t="s">
        <v>51</v>
      </c>
      <c r="AO721" s="25" t="s">
        <v>51</v>
      </c>
      <c r="AP721" s="24" t="s">
        <v>51</v>
      </c>
    </row>
    <row r="722" spans="1:42" s="27" customFormat="1" x14ac:dyDescent="0.25">
      <c r="A722" s="24" t="s">
        <v>2256</v>
      </c>
      <c r="B722" s="28">
        <v>44850</v>
      </c>
      <c r="C722" s="24" t="s">
        <v>1596</v>
      </c>
      <c r="D722" s="24" t="s">
        <v>947</v>
      </c>
      <c r="E722" s="24" t="s">
        <v>1610</v>
      </c>
      <c r="F722" s="24" t="s">
        <v>1981</v>
      </c>
      <c r="G722" s="24" t="s">
        <v>63</v>
      </c>
      <c r="H722" s="24" t="s">
        <v>51</v>
      </c>
      <c r="I722" s="26" t="s">
        <v>1932</v>
      </c>
      <c r="J722" s="26" t="s">
        <v>51</v>
      </c>
      <c r="K722" s="26" t="s">
        <v>2006</v>
      </c>
      <c r="L722" s="26" t="s">
        <v>1980</v>
      </c>
      <c r="M722" s="26">
        <v>93.4</v>
      </c>
      <c r="N722" s="24" t="s">
        <v>66</v>
      </c>
      <c r="O722" s="24" t="s">
        <v>1887</v>
      </c>
      <c r="P722" s="24" t="s">
        <v>1888</v>
      </c>
      <c r="Q722" s="26">
        <f t="shared" si="51"/>
        <v>-93.4</v>
      </c>
      <c r="R722" s="26">
        <v>0</v>
      </c>
      <c r="S722" s="26">
        <v>-93.4</v>
      </c>
      <c r="T722" s="26">
        <v>0</v>
      </c>
      <c r="U722" s="24" t="s">
        <v>53</v>
      </c>
      <c r="V722" s="9">
        <f t="shared" si="52"/>
        <v>0</v>
      </c>
      <c r="W722" s="26">
        <v>0</v>
      </c>
      <c r="X722" s="24" t="s">
        <v>53</v>
      </c>
      <c r="Y722" s="9">
        <f t="shared" si="53"/>
        <v>0</v>
      </c>
      <c r="Z722" s="26">
        <v>0</v>
      </c>
      <c r="AA722" s="24" t="s">
        <v>53</v>
      </c>
      <c r="AB722" s="26">
        <v>0</v>
      </c>
      <c r="AC722" s="26">
        <v>0</v>
      </c>
      <c r="AD722" s="24" t="s">
        <v>53</v>
      </c>
      <c r="AE722" s="26">
        <v>0</v>
      </c>
      <c r="AF722" s="24">
        <v>0</v>
      </c>
      <c r="AG722" s="24" t="s">
        <v>53</v>
      </c>
      <c r="AH722" s="26">
        <v>0</v>
      </c>
      <c r="AI722" s="26">
        <v>0</v>
      </c>
      <c r="AJ722" s="24" t="s">
        <v>53</v>
      </c>
      <c r="AK722" s="26">
        <v>0</v>
      </c>
      <c r="AL722" s="26">
        <v>0</v>
      </c>
      <c r="AM722" s="25" t="s">
        <v>51</v>
      </c>
      <c r="AN722" s="24" t="s">
        <v>51</v>
      </c>
      <c r="AO722" s="25" t="s">
        <v>51</v>
      </c>
      <c r="AP722" s="24" t="s">
        <v>51</v>
      </c>
    </row>
    <row r="723" spans="1:42" s="27" customFormat="1" x14ac:dyDescent="0.25">
      <c r="A723" s="24" t="s">
        <v>2257</v>
      </c>
      <c r="B723" s="28">
        <v>44850</v>
      </c>
      <c r="C723" s="24" t="s">
        <v>1596</v>
      </c>
      <c r="D723" s="24" t="s">
        <v>943</v>
      </c>
      <c r="E723" s="24" t="s">
        <v>1620</v>
      </c>
      <c r="F723" s="24" t="s">
        <v>1646</v>
      </c>
      <c r="G723" s="24" t="s">
        <v>49</v>
      </c>
      <c r="H723" s="24" t="s">
        <v>2007</v>
      </c>
      <c r="I723" s="26" t="s">
        <v>51</v>
      </c>
      <c r="J723" s="26" t="s">
        <v>51</v>
      </c>
      <c r="K723" s="26" t="s">
        <v>51</v>
      </c>
      <c r="L723" s="26" t="s">
        <v>51</v>
      </c>
      <c r="M723" s="26">
        <v>0</v>
      </c>
      <c r="N723" s="24" t="s">
        <v>51</v>
      </c>
      <c r="O723" s="24" t="s">
        <v>52</v>
      </c>
      <c r="P723" s="24" t="s">
        <v>51</v>
      </c>
      <c r="Q723" s="26">
        <f t="shared" si="51"/>
        <v>3846.8252639999987</v>
      </c>
      <c r="R723" s="26">
        <v>0</v>
      </c>
      <c r="S723" s="26">
        <v>2162.0059999999985</v>
      </c>
      <c r="T723" s="26">
        <v>0</v>
      </c>
      <c r="U723" s="24" t="s">
        <v>53</v>
      </c>
      <c r="V723" s="9">
        <f t="shared" si="52"/>
        <v>0</v>
      </c>
      <c r="W723" s="26">
        <v>1452.4304</v>
      </c>
      <c r="X723" s="24" t="s">
        <v>54</v>
      </c>
      <c r="Y723" s="9">
        <f t="shared" si="53"/>
        <v>232.38886400000001</v>
      </c>
      <c r="Z723" s="26">
        <v>0</v>
      </c>
      <c r="AA723" s="24" t="s">
        <v>53</v>
      </c>
      <c r="AB723" s="26">
        <v>0</v>
      </c>
      <c r="AC723" s="26">
        <v>0</v>
      </c>
      <c r="AD723" s="24" t="s">
        <v>53</v>
      </c>
      <c r="AE723" s="26">
        <v>0</v>
      </c>
      <c r="AF723" s="24">
        <v>0</v>
      </c>
      <c r="AG723" s="24" t="s">
        <v>53</v>
      </c>
      <c r="AH723" s="26">
        <v>0</v>
      </c>
      <c r="AI723" s="26">
        <v>0</v>
      </c>
      <c r="AJ723" s="24" t="s">
        <v>53</v>
      </c>
      <c r="AK723" s="26">
        <v>0</v>
      </c>
      <c r="AL723" s="26">
        <v>0</v>
      </c>
      <c r="AM723" s="25" t="s">
        <v>51</v>
      </c>
      <c r="AN723" s="24" t="s">
        <v>51</v>
      </c>
      <c r="AO723" s="25" t="s">
        <v>51</v>
      </c>
      <c r="AP723" s="24" t="s">
        <v>51</v>
      </c>
    </row>
    <row r="724" spans="1:42" s="27" customFormat="1" x14ac:dyDescent="0.25">
      <c r="A724" s="24" t="s">
        <v>2258</v>
      </c>
      <c r="B724" s="28">
        <v>44850</v>
      </c>
      <c r="C724" s="24" t="s">
        <v>1596</v>
      </c>
      <c r="D724" s="24" t="s">
        <v>943</v>
      </c>
      <c r="E724" s="24" t="s">
        <v>1620</v>
      </c>
      <c r="F724" s="24" t="s">
        <v>1646</v>
      </c>
      <c r="G724" s="24" t="s">
        <v>49</v>
      </c>
      <c r="H724" s="24" t="s">
        <v>2008</v>
      </c>
      <c r="I724" s="26" t="s">
        <v>51</v>
      </c>
      <c r="J724" s="26" t="s">
        <v>51</v>
      </c>
      <c r="K724" s="26" t="s">
        <v>51</v>
      </c>
      <c r="L724" s="26" t="s">
        <v>51</v>
      </c>
      <c r="M724" s="26">
        <v>0</v>
      </c>
      <c r="N724" s="24" t="s">
        <v>51</v>
      </c>
      <c r="O724" s="24" t="s">
        <v>2009</v>
      </c>
      <c r="P724" s="24" t="s">
        <v>2010</v>
      </c>
      <c r="Q724" s="26">
        <f t="shared" si="51"/>
        <v>56.492000000000004</v>
      </c>
      <c r="R724" s="26">
        <v>0</v>
      </c>
      <c r="S724" s="26">
        <v>0.57999999999999829</v>
      </c>
      <c r="T724" s="26">
        <v>48.2</v>
      </c>
      <c r="U724" s="24" t="s">
        <v>54</v>
      </c>
      <c r="V724" s="9">
        <f t="shared" si="52"/>
        <v>7.7120000000000006</v>
      </c>
      <c r="W724" s="26">
        <v>0</v>
      </c>
      <c r="X724" s="24" t="s">
        <v>53</v>
      </c>
      <c r="Y724" s="9">
        <f t="shared" si="53"/>
        <v>0</v>
      </c>
      <c r="Z724" s="26">
        <v>0</v>
      </c>
      <c r="AA724" s="24" t="s">
        <v>53</v>
      </c>
      <c r="AB724" s="26">
        <v>0</v>
      </c>
      <c r="AC724" s="26">
        <v>0</v>
      </c>
      <c r="AD724" s="24" t="s">
        <v>53</v>
      </c>
      <c r="AE724" s="26">
        <v>0</v>
      </c>
      <c r="AF724" s="24">
        <v>0</v>
      </c>
      <c r="AG724" s="24" t="s">
        <v>53</v>
      </c>
      <c r="AH724" s="26">
        <v>0</v>
      </c>
      <c r="AI724" s="26">
        <v>0</v>
      </c>
      <c r="AJ724" s="24" t="s">
        <v>53</v>
      </c>
      <c r="AK724" s="26">
        <v>0</v>
      </c>
      <c r="AL724" s="26">
        <v>0</v>
      </c>
      <c r="AM724" s="25" t="s">
        <v>51</v>
      </c>
      <c r="AN724" s="24" t="s">
        <v>51</v>
      </c>
      <c r="AO724" s="25" t="s">
        <v>51</v>
      </c>
      <c r="AP724" s="24" t="s">
        <v>51</v>
      </c>
    </row>
    <row r="725" spans="1:42" s="27" customFormat="1" x14ac:dyDescent="0.25">
      <c r="A725" s="24" t="s">
        <v>2259</v>
      </c>
      <c r="B725" s="28">
        <v>44850</v>
      </c>
      <c r="C725" s="24" t="s">
        <v>1596</v>
      </c>
      <c r="D725" s="24" t="s">
        <v>943</v>
      </c>
      <c r="E725" s="24" t="s">
        <v>1620</v>
      </c>
      <c r="F725" s="24" t="s">
        <v>1646</v>
      </c>
      <c r="G725" s="24" t="s">
        <v>49</v>
      </c>
      <c r="H725" s="24" t="s">
        <v>2011</v>
      </c>
      <c r="I725" s="26" t="s">
        <v>51</v>
      </c>
      <c r="J725" s="26" t="s">
        <v>51</v>
      </c>
      <c r="K725" s="26" t="s">
        <v>51</v>
      </c>
      <c r="L725" s="26" t="s">
        <v>51</v>
      </c>
      <c r="M725" s="26">
        <v>0</v>
      </c>
      <c r="N725" s="24" t="s">
        <v>51</v>
      </c>
      <c r="O725" s="24" t="s">
        <v>52</v>
      </c>
      <c r="P725" s="24" t="s">
        <v>51</v>
      </c>
      <c r="Q725" s="26">
        <f t="shared" si="51"/>
        <v>3297.4792039999998</v>
      </c>
      <c r="R725" s="26">
        <v>0</v>
      </c>
      <c r="S725" s="26">
        <v>2420.97955</v>
      </c>
      <c r="T725" s="26">
        <v>0</v>
      </c>
      <c r="U725" s="24" t="s">
        <v>53</v>
      </c>
      <c r="V725" s="9">
        <f t="shared" si="52"/>
        <v>0</v>
      </c>
      <c r="W725" s="26">
        <v>755.60315000000014</v>
      </c>
      <c r="X725" s="24" t="s">
        <v>53</v>
      </c>
      <c r="Y725" s="9">
        <f t="shared" si="53"/>
        <v>120.89650400000002</v>
      </c>
      <c r="Z725" s="26">
        <v>0</v>
      </c>
      <c r="AA725" s="24" t="s">
        <v>53</v>
      </c>
      <c r="AB725" s="26">
        <v>0</v>
      </c>
      <c r="AC725" s="26">
        <v>0</v>
      </c>
      <c r="AD725" s="24" t="s">
        <v>53</v>
      </c>
      <c r="AE725" s="26">
        <v>0</v>
      </c>
      <c r="AF725" s="24">
        <v>0</v>
      </c>
      <c r="AG725" s="24" t="s">
        <v>53</v>
      </c>
      <c r="AH725" s="26">
        <v>0</v>
      </c>
      <c r="AI725" s="26">
        <v>0</v>
      </c>
      <c r="AJ725" s="24" t="s">
        <v>53</v>
      </c>
      <c r="AK725" s="26">
        <v>0</v>
      </c>
      <c r="AL725" s="26">
        <v>0</v>
      </c>
      <c r="AM725" s="25" t="s">
        <v>51</v>
      </c>
      <c r="AN725" s="24" t="s">
        <v>51</v>
      </c>
      <c r="AO725" s="25" t="s">
        <v>51</v>
      </c>
      <c r="AP725" s="24" t="s">
        <v>51</v>
      </c>
    </row>
    <row r="726" spans="1:42" s="27" customFormat="1" x14ac:dyDescent="0.25">
      <c r="A726" s="24" t="s">
        <v>2260</v>
      </c>
      <c r="B726" s="28">
        <v>44850</v>
      </c>
      <c r="C726" s="24" t="s">
        <v>1596</v>
      </c>
      <c r="D726" s="24" t="s">
        <v>943</v>
      </c>
      <c r="E726" s="24" t="s">
        <v>1620</v>
      </c>
      <c r="F726" s="24" t="s">
        <v>1646</v>
      </c>
      <c r="G726" s="24" t="s">
        <v>63</v>
      </c>
      <c r="H726" s="24" t="s">
        <v>51</v>
      </c>
      <c r="I726" s="26" t="s">
        <v>2012</v>
      </c>
      <c r="J726" s="26" t="s">
        <v>51</v>
      </c>
      <c r="K726" s="26" t="s">
        <v>2013</v>
      </c>
      <c r="L726" s="26" t="s">
        <v>1980</v>
      </c>
      <c r="M726" s="26">
        <v>36.53</v>
      </c>
      <c r="N726" s="24" t="s">
        <v>66</v>
      </c>
      <c r="O726" s="24" t="s">
        <v>2014</v>
      </c>
      <c r="P726" s="24" t="s">
        <v>2015</v>
      </c>
      <c r="Q726" s="26">
        <f t="shared" si="51"/>
        <v>-14.743600000000001</v>
      </c>
      <c r="R726" s="26">
        <v>0</v>
      </c>
      <c r="S726" s="26">
        <v>0</v>
      </c>
      <c r="T726" s="26">
        <v>0</v>
      </c>
      <c r="U726" s="24" t="s">
        <v>53</v>
      </c>
      <c r="V726" s="9">
        <f t="shared" si="52"/>
        <v>0</v>
      </c>
      <c r="W726" s="26">
        <v>-12.71</v>
      </c>
      <c r="X726" s="24" t="s">
        <v>54</v>
      </c>
      <c r="Y726" s="9">
        <f t="shared" si="53"/>
        <v>-2.0336000000000003</v>
      </c>
      <c r="Z726" s="26">
        <v>0</v>
      </c>
      <c r="AA726" s="24" t="s">
        <v>53</v>
      </c>
      <c r="AB726" s="26">
        <v>0</v>
      </c>
      <c r="AC726" s="26">
        <v>0</v>
      </c>
      <c r="AD726" s="24" t="s">
        <v>53</v>
      </c>
      <c r="AE726" s="26">
        <v>0</v>
      </c>
      <c r="AF726" s="24">
        <v>0</v>
      </c>
      <c r="AG726" s="24" t="s">
        <v>53</v>
      </c>
      <c r="AH726" s="26">
        <v>0</v>
      </c>
      <c r="AI726" s="26">
        <v>0</v>
      </c>
      <c r="AJ726" s="24" t="s">
        <v>53</v>
      </c>
      <c r="AK726" s="26">
        <v>0</v>
      </c>
      <c r="AL726" s="26">
        <v>0</v>
      </c>
      <c r="AM726" s="25" t="s">
        <v>51</v>
      </c>
      <c r="AN726" s="24" t="s">
        <v>51</v>
      </c>
      <c r="AO726" s="25" t="s">
        <v>51</v>
      </c>
      <c r="AP726" s="24" t="s">
        <v>51</v>
      </c>
    </row>
    <row r="728" spans="1:42" x14ac:dyDescent="0.25">
      <c r="Q728" s="12">
        <f>SUM(Q6:Q726)</f>
        <v>2264928.6190892998</v>
      </c>
      <c r="R728" s="12"/>
      <c r="S728" s="12">
        <f t="shared" ref="S728:AE728" si="54">SUM(S6:S726)</f>
        <v>1688440.1432753003</v>
      </c>
      <c r="T728" s="12">
        <f t="shared" si="54"/>
        <v>7870.4127999999982</v>
      </c>
      <c r="U728" s="12"/>
      <c r="V728" s="12">
        <f t="shared" si="54"/>
        <v>1259.266048</v>
      </c>
      <c r="W728" s="12">
        <f t="shared" si="54"/>
        <v>486990.11865000008</v>
      </c>
      <c r="X728" s="12"/>
      <c r="Y728" s="12">
        <f t="shared" si="54"/>
        <v>77918.418983999902</v>
      </c>
      <c r="Z728" s="12">
        <f t="shared" si="54"/>
        <v>1725.0026499999999</v>
      </c>
      <c r="AA728" s="12"/>
      <c r="AB728" s="12">
        <f t="shared" si="54"/>
        <v>138.00020000000001</v>
      </c>
      <c r="AC728" s="12">
        <f t="shared" si="54"/>
        <v>543.75344999999993</v>
      </c>
      <c r="AD728" s="12"/>
      <c r="AE728" s="12">
        <f t="shared" si="54"/>
        <v>43.500299999999996</v>
      </c>
      <c r="AF728" s="12"/>
      <c r="AG728" s="12"/>
      <c r="AH728" s="12">
        <f t="shared" ref="AH728:AL728" si="55">SUM(AH7:AH726)</f>
        <v>0</v>
      </c>
      <c r="AI728" s="12">
        <f t="shared" si="55"/>
        <v>0</v>
      </c>
      <c r="AJ728" s="12"/>
      <c r="AK728" s="12">
        <f t="shared" si="55"/>
        <v>0</v>
      </c>
      <c r="AL728" s="12">
        <f t="shared" si="55"/>
        <v>0</v>
      </c>
    </row>
    <row r="730" spans="1:42" x14ac:dyDescent="0.25">
      <c r="O730" s="10"/>
      <c r="P730" s="9" t="s">
        <v>798</v>
      </c>
      <c r="Q730" s="9"/>
    </row>
    <row r="731" spans="1:42" x14ac:dyDescent="0.25">
      <c r="O731" s="10"/>
      <c r="P731" s="10"/>
    </row>
    <row r="732" spans="1:42" x14ac:dyDescent="0.25">
      <c r="O732" s="10"/>
      <c r="P732" s="9" t="s">
        <v>799</v>
      </c>
      <c r="Q732" s="9" t="s">
        <v>800</v>
      </c>
      <c r="R732" s="9" t="s">
        <v>801</v>
      </c>
    </row>
    <row r="733" spans="1:42" x14ac:dyDescent="0.25">
      <c r="O733" s="10"/>
      <c r="P733" s="10"/>
    </row>
    <row r="734" spans="1:42" x14ac:dyDescent="0.25">
      <c r="O734" s="9" t="s">
        <v>802</v>
      </c>
      <c r="P734" s="9">
        <f>S728</f>
        <v>1688440.1432753003</v>
      </c>
      <c r="Q734" s="9"/>
      <c r="R734" s="9"/>
    </row>
    <row r="735" spans="1:42" x14ac:dyDescent="0.25">
      <c r="O735" s="9"/>
      <c r="P735" s="9"/>
      <c r="Q735" s="9"/>
      <c r="R735" s="9"/>
    </row>
    <row r="736" spans="1:42" x14ac:dyDescent="0.25">
      <c r="O736" s="9" t="s">
        <v>803</v>
      </c>
      <c r="P736" s="9">
        <f>T728+W728</f>
        <v>494860.53145000007</v>
      </c>
      <c r="Q736" s="9">
        <f>V728+Y728</f>
        <v>79177.685031999907</v>
      </c>
      <c r="R736" s="9"/>
    </row>
    <row r="737" spans="15:18" x14ac:dyDescent="0.25">
      <c r="O737" s="9"/>
      <c r="P737" s="9"/>
      <c r="Q737" s="9"/>
      <c r="R737" s="9"/>
    </row>
    <row r="738" spans="15:18" x14ac:dyDescent="0.25">
      <c r="O738" s="9" t="s">
        <v>804</v>
      </c>
      <c r="P738" s="9">
        <f>Z728+AC728</f>
        <v>2268.7560999999996</v>
      </c>
      <c r="Q738" s="9">
        <f>AB728+AE728</f>
        <v>181.50049999999999</v>
      </c>
      <c r="R738" s="9"/>
    </row>
    <row r="739" spans="15:18" x14ac:dyDescent="0.25">
      <c r="O739" s="9"/>
      <c r="P739" s="9"/>
      <c r="Q739" s="9"/>
      <c r="R739" s="9"/>
    </row>
    <row r="740" spans="15:18" x14ac:dyDescent="0.25">
      <c r="O740" s="9" t="s">
        <v>805</v>
      </c>
      <c r="P740" s="9">
        <v>0</v>
      </c>
      <c r="Q740" s="9">
        <v>0</v>
      </c>
      <c r="R740" s="9"/>
    </row>
    <row r="741" spans="15:18" x14ac:dyDescent="0.25">
      <c r="O741" s="9"/>
      <c r="P741" s="9"/>
      <c r="Q741" s="9"/>
      <c r="R741" s="9"/>
    </row>
    <row r="742" spans="15:18" x14ac:dyDescent="0.25">
      <c r="O742" s="9" t="s">
        <v>806</v>
      </c>
      <c r="P742" s="9">
        <f>SUBTOTAL(9,P734:P740)</f>
        <v>2185569.4308253</v>
      </c>
      <c r="Q742" s="9">
        <f>SUBTOTAL(9,Q734:Q740)</f>
        <v>79359.185531999901</v>
      </c>
      <c r="R742" s="9">
        <f>P742+Q742-Q728</f>
        <v>-2.7319998480379581E-3</v>
      </c>
    </row>
  </sheetData>
  <sortState ref="A8:XFD726">
    <sortCondition ref="B8:B726"/>
    <sortCondition ref="D8:D726"/>
  </sortState>
  <mergeCells count="4">
    <mergeCell ref="A2:I2"/>
    <mergeCell ref="A3:I3"/>
    <mergeCell ref="A4:I4"/>
    <mergeCell ref="A5:I5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SISTEMA-1</dc:creator>
  <cp:lastModifiedBy>SISTEMA-1</cp:lastModifiedBy>
  <dcterms:created xsi:type="dcterms:W3CDTF">2022-10-17T13:59:05Z</dcterms:created>
  <dcterms:modified xsi:type="dcterms:W3CDTF">2022-11-07T17:25:30Z</dcterms:modified>
</cp:coreProperties>
</file>